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20" yWindow="580" windowWidth="27140" windowHeight="171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Y3" i="1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2"/>
  <c r="AJ3"/>
  <c r="AE3"/>
  <c r="AK3"/>
  <c r="AL3"/>
  <c r="AJ4"/>
  <c r="AE4"/>
  <c r="AK4"/>
  <c r="AL4"/>
  <c r="AJ5"/>
  <c r="AE5"/>
  <c r="AK5"/>
  <c r="AL5"/>
  <c r="AJ6"/>
  <c r="AE6"/>
  <c r="AK6"/>
  <c r="AL6"/>
  <c r="AJ7"/>
  <c r="AE7"/>
  <c r="AK7"/>
  <c r="AL7"/>
  <c r="AJ8"/>
  <c r="AE8"/>
  <c r="AK8"/>
  <c r="AL8"/>
  <c r="AJ9"/>
  <c r="AE9"/>
  <c r="AK9"/>
  <c r="AL9"/>
  <c r="AJ10"/>
  <c r="AE10"/>
  <c r="AK10"/>
  <c r="AL10"/>
  <c r="AJ11"/>
  <c r="AE11"/>
  <c r="AK11"/>
  <c r="AL11"/>
  <c r="AJ12"/>
  <c r="AE12"/>
  <c r="AK12"/>
  <c r="AL12"/>
  <c r="AJ13"/>
  <c r="AE13"/>
  <c r="AK13"/>
  <c r="AL13"/>
  <c r="AJ14"/>
  <c r="AE14"/>
  <c r="AK14"/>
  <c r="AL14"/>
  <c r="AJ15"/>
  <c r="AE15"/>
  <c r="AK15"/>
  <c r="AL15"/>
  <c r="AJ16"/>
  <c r="AE16"/>
  <c r="AK16"/>
  <c r="AL16"/>
  <c r="AJ17"/>
  <c r="AE17"/>
  <c r="AK17"/>
  <c r="AL17"/>
  <c r="AJ18"/>
  <c r="AE18"/>
  <c r="AK18"/>
  <c r="AL18"/>
  <c r="AJ19"/>
  <c r="AE19"/>
  <c r="AK19"/>
  <c r="AL19"/>
  <c r="AJ20"/>
  <c r="AE20"/>
  <c r="AK20"/>
  <c r="AL20"/>
  <c r="AJ21"/>
  <c r="AE21"/>
  <c r="AK21"/>
  <c r="AL21"/>
  <c r="AJ22"/>
  <c r="AE22"/>
  <c r="AK22"/>
  <c r="AL22"/>
  <c r="AJ23"/>
  <c r="AE23"/>
  <c r="AK23"/>
  <c r="AL23"/>
  <c r="AJ24"/>
  <c r="AE24"/>
  <c r="AK24"/>
  <c r="AL24"/>
  <c r="AJ25"/>
  <c r="AE25"/>
  <c r="AK25"/>
  <c r="AL25"/>
  <c r="AJ26"/>
  <c r="AE26"/>
  <c r="AK26"/>
  <c r="AL26"/>
  <c r="AJ27"/>
  <c r="AE27"/>
  <c r="AK27"/>
  <c r="AL27"/>
  <c r="AJ28"/>
  <c r="AE28"/>
  <c r="AK28"/>
  <c r="AL28"/>
  <c r="AJ29"/>
  <c r="AE29"/>
  <c r="AK29"/>
  <c r="AL29"/>
  <c r="AJ30"/>
  <c r="AE30"/>
  <c r="AK30"/>
  <c r="AL30"/>
  <c r="AJ2"/>
  <c r="AE2"/>
  <c r="AK2"/>
  <c r="AL2"/>
  <c r="J3"/>
  <c r="E3"/>
  <c r="L3"/>
  <c r="M3"/>
  <c r="J4"/>
  <c r="E4"/>
  <c r="L4"/>
  <c r="M4"/>
  <c r="J5"/>
  <c r="E5"/>
  <c r="L5"/>
  <c r="M5"/>
  <c r="J6"/>
  <c r="E6"/>
  <c r="L6"/>
  <c r="M6"/>
  <c r="J7"/>
  <c r="E7"/>
  <c r="L7"/>
  <c r="M7"/>
  <c r="J8"/>
  <c r="E8"/>
  <c r="L8"/>
  <c r="M8"/>
  <c r="J9"/>
  <c r="E9"/>
  <c r="L9"/>
  <c r="M9"/>
  <c r="J10"/>
  <c r="E10"/>
  <c r="L10"/>
  <c r="M10"/>
  <c r="J11"/>
  <c r="E11"/>
  <c r="L11"/>
  <c r="M11"/>
  <c r="J12"/>
  <c r="E12"/>
  <c r="L12"/>
  <c r="M12"/>
  <c r="J13"/>
  <c r="E13"/>
  <c r="L13"/>
  <c r="M13"/>
  <c r="J14"/>
  <c r="E14"/>
  <c r="L14"/>
  <c r="M14"/>
  <c r="J15"/>
  <c r="E15"/>
  <c r="L15"/>
  <c r="M15"/>
  <c r="J16"/>
  <c r="E16"/>
  <c r="L16"/>
  <c r="M16"/>
  <c r="J17"/>
  <c r="E17"/>
  <c r="L17"/>
  <c r="M17"/>
  <c r="J18"/>
  <c r="E18"/>
  <c r="L18"/>
  <c r="M18"/>
  <c r="J19"/>
  <c r="E19"/>
  <c r="L19"/>
  <c r="M19"/>
  <c r="J20"/>
  <c r="E20"/>
  <c r="L20"/>
  <c r="M20"/>
  <c r="J21"/>
  <c r="E21"/>
  <c r="L21"/>
  <c r="M21"/>
  <c r="J22"/>
  <c r="E22"/>
  <c r="L22"/>
  <c r="M22"/>
  <c r="J23"/>
  <c r="E23"/>
  <c r="L23"/>
  <c r="M23"/>
  <c r="J24"/>
  <c r="E24"/>
  <c r="L24"/>
  <c r="M24"/>
  <c r="J25"/>
  <c r="E25"/>
  <c r="L25"/>
  <c r="M25"/>
  <c r="J26"/>
  <c r="E26"/>
  <c r="L26"/>
  <c r="M26"/>
  <c r="J27"/>
  <c r="E27"/>
  <c r="L27"/>
  <c r="M27"/>
  <c r="J28"/>
  <c r="E28"/>
  <c r="L28"/>
  <c r="M28"/>
  <c r="J29"/>
  <c r="E29"/>
  <c r="L29"/>
  <c r="M29"/>
  <c r="J30"/>
  <c r="E30"/>
  <c r="L30"/>
  <c r="M30"/>
  <c r="J31"/>
  <c r="E31"/>
  <c r="L31"/>
  <c r="M31"/>
  <c r="J32"/>
  <c r="E32"/>
  <c r="L32"/>
  <c r="M32"/>
  <c r="J2"/>
  <c r="E2"/>
  <c r="L2"/>
  <c r="M2"/>
  <c r="W2"/>
  <c r="R2"/>
  <c r="X2"/>
  <c r="Y2"/>
  <c r="W3"/>
  <c r="R3"/>
  <c r="X3"/>
  <c r="Y3"/>
  <c r="W4"/>
  <c r="R4"/>
  <c r="X4"/>
  <c r="Y4"/>
  <c r="W5"/>
  <c r="R5"/>
  <c r="X5"/>
  <c r="Y5"/>
  <c r="W6"/>
  <c r="R6"/>
  <c r="X6"/>
  <c r="Y6"/>
  <c r="W7"/>
  <c r="R7"/>
  <c r="X7"/>
  <c r="Y7"/>
  <c r="W8"/>
  <c r="R8"/>
  <c r="X8"/>
  <c r="Y8"/>
  <c r="W9"/>
  <c r="R9"/>
  <c r="X9"/>
  <c r="Y9"/>
  <c r="W10"/>
  <c r="R10"/>
  <c r="X10"/>
  <c r="Y10"/>
  <c r="W11"/>
  <c r="R11"/>
  <c r="X11"/>
  <c r="Y11"/>
  <c r="W12"/>
  <c r="R12"/>
  <c r="X12"/>
  <c r="Y12"/>
  <c r="W13"/>
  <c r="R13"/>
  <c r="X13"/>
  <c r="Y13"/>
  <c r="W14"/>
  <c r="R14"/>
  <c r="X14"/>
  <c r="Y14"/>
  <c r="W15"/>
  <c r="R15"/>
  <c r="X15"/>
  <c r="Y15"/>
  <c r="W16"/>
  <c r="R16"/>
  <c r="X16"/>
  <c r="Y16"/>
  <c r="W17"/>
  <c r="R17"/>
  <c r="X17"/>
  <c r="Y17"/>
  <c r="W18"/>
  <c r="R18"/>
  <c r="X18"/>
  <c r="Y18"/>
  <c r="W19"/>
  <c r="R19"/>
  <c r="X19"/>
  <c r="Y19"/>
  <c r="W20"/>
  <c r="R20"/>
  <c r="X20"/>
  <c r="Y20"/>
  <c r="W21"/>
  <c r="R21"/>
  <c r="X21"/>
  <c r="Y21"/>
  <c r="W22"/>
  <c r="R22"/>
  <c r="X22"/>
  <c r="Y22"/>
  <c r="W23"/>
  <c r="R23"/>
  <c r="X23"/>
  <c r="Y23"/>
  <c r="W24"/>
  <c r="R24"/>
  <c r="X24"/>
  <c r="Y24"/>
  <c r="W25"/>
  <c r="R25"/>
  <c r="X25"/>
  <c r="Y25"/>
  <c r="W26"/>
  <c r="R26"/>
  <c r="X26"/>
  <c r="Y26"/>
  <c r="W27"/>
  <c r="R27"/>
  <c r="X27"/>
  <c r="Y27"/>
  <c r="W28"/>
  <c r="R28"/>
  <c r="X28"/>
  <c r="Y28"/>
  <c r="W29"/>
  <c r="R29"/>
  <c r="X29"/>
  <c r="Y29"/>
  <c r="W30"/>
  <c r="R30"/>
  <c r="X30"/>
  <c r="Y30"/>
  <c r="W31"/>
  <c r="R31"/>
  <c r="X31"/>
  <c r="Y31"/>
  <c r="W32"/>
  <c r="R32"/>
  <c r="X32"/>
  <c r="Y32"/>
  <c r="AT3"/>
  <c r="AU3"/>
  <c r="AZ3"/>
  <c r="AT4"/>
  <c r="AU4"/>
  <c r="AZ4"/>
  <c r="AT5"/>
  <c r="AU5"/>
  <c r="AZ5"/>
  <c r="AT6"/>
  <c r="AU6"/>
  <c r="AZ6"/>
  <c r="AT7"/>
  <c r="AU7"/>
  <c r="AZ7"/>
  <c r="AT8"/>
  <c r="AU8"/>
  <c r="AZ8"/>
  <c r="AT9"/>
  <c r="AU9"/>
  <c r="AZ9"/>
  <c r="AT10"/>
  <c r="AU10"/>
  <c r="AZ10"/>
  <c r="AT11"/>
  <c r="AU11"/>
  <c r="AZ11"/>
  <c r="AT12"/>
  <c r="AU12"/>
  <c r="AZ12"/>
  <c r="AT13"/>
  <c r="AU13"/>
  <c r="AZ13"/>
  <c r="AT14"/>
  <c r="AU14"/>
  <c r="AZ14"/>
  <c r="AT15"/>
  <c r="AU15"/>
  <c r="AZ15"/>
  <c r="AT16"/>
  <c r="AU16"/>
  <c r="AZ16"/>
  <c r="AT17"/>
  <c r="AU17"/>
  <c r="AZ17"/>
  <c r="AT18"/>
  <c r="AU18"/>
  <c r="AZ18"/>
  <c r="AT19"/>
  <c r="AU19"/>
  <c r="AZ19"/>
  <c r="AT20"/>
  <c r="AU20"/>
  <c r="AZ20"/>
  <c r="AT21"/>
  <c r="AU21"/>
  <c r="AZ21"/>
  <c r="AT22"/>
  <c r="AU22"/>
  <c r="AZ22"/>
  <c r="AT23"/>
  <c r="AU23"/>
  <c r="AZ23"/>
  <c r="AT24"/>
  <c r="AU24"/>
  <c r="AZ24"/>
  <c r="AT25"/>
  <c r="AU25"/>
  <c r="AZ25"/>
  <c r="AT26"/>
  <c r="AU26"/>
  <c r="AZ26"/>
  <c r="AT27"/>
  <c r="AU27"/>
  <c r="AZ27"/>
  <c r="AT28"/>
  <c r="AU28"/>
  <c r="AZ28"/>
  <c r="AT29"/>
  <c r="AU29"/>
  <c r="AZ29"/>
  <c r="AT30"/>
  <c r="AU30"/>
  <c r="AZ30"/>
  <c r="AT31"/>
  <c r="AU31"/>
  <c r="AZ31"/>
  <c r="AT32"/>
  <c r="AU32"/>
  <c r="AZ32"/>
  <c r="AT2"/>
  <c r="AU2"/>
  <c r="AZ2"/>
  <c r="AG3"/>
  <c r="AH3"/>
  <c r="AM3"/>
  <c r="AG4"/>
  <c r="AH4"/>
  <c r="AM4"/>
  <c r="AG5"/>
  <c r="AH5"/>
  <c r="AM5"/>
  <c r="AG6"/>
  <c r="AH6"/>
  <c r="AM6"/>
  <c r="AG7"/>
  <c r="AH7"/>
  <c r="AM7"/>
  <c r="AG8"/>
  <c r="AH8"/>
  <c r="AM8"/>
  <c r="AG9"/>
  <c r="AH9"/>
  <c r="AM9"/>
  <c r="AG10"/>
  <c r="AH10"/>
  <c r="AM10"/>
  <c r="AG11"/>
  <c r="AH11"/>
  <c r="AM11"/>
  <c r="AG12"/>
  <c r="AH12"/>
  <c r="AM12"/>
  <c r="AG13"/>
  <c r="AH13"/>
  <c r="AM13"/>
  <c r="AG14"/>
  <c r="AH14"/>
  <c r="AM14"/>
  <c r="AG15"/>
  <c r="AH15"/>
  <c r="AM15"/>
  <c r="AG16"/>
  <c r="AH16"/>
  <c r="AM16"/>
  <c r="AG17"/>
  <c r="AH17"/>
  <c r="AM17"/>
  <c r="AG18"/>
  <c r="AH18"/>
  <c r="AM18"/>
  <c r="AG19"/>
  <c r="AH19"/>
  <c r="AM19"/>
  <c r="AG20"/>
  <c r="AH20"/>
  <c r="AM20"/>
  <c r="AG21"/>
  <c r="AH21"/>
  <c r="AM21"/>
  <c r="AG22"/>
  <c r="AH22"/>
  <c r="AM22"/>
  <c r="AG23"/>
  <c r="AH23"/>
  <c r="AM23"/>
  <c r="AG24"/>
  <c r="AH24"/>
  <c r="AM24"/>
  <c r="AG25"/>
  <c r="AH25"/>
  <c r="AM25"/>
  <c r="AG26"/>
  <c r="AH26"/>
  <c r="AM26"/>
  <c r="AG27"/>
  <c r="AH27"/>
  <c r="AM27"/>
  <c r="AG28"/>
  <c r="AH28"/>
  <c r="AM28"/>
  <c r="AG29"/>
  <c r="AH29"/>
  <c r="AM29"/>
  <c r="AG30"/>
  <c r="AH30"/>
  <c r="AM30"/>
  <c r="AG2"/>
  <c r="AH2"/>
  <c r="AM2"/>
  <c r="G3"/>
  <c r="H3"/>
  <c r="K3"/>
  <c r="G4"/>
  <c r="H4"/>
  <c r="K4"/>
  <c r="G5"/>
  <c r="H5"/>
  <c r="K5"/>
  <c r="G6"/>
  <c r="H6"/>
  <c r="K6"/>
  <c r="G7"/>
  <c r="H7"/>
  <c r="K7"/>
  <c r="G8"/>
  <c r="H8"/>
  <c r="K8"/>
  <c r="G9"/>
  <c r="H9"/>
  <c r="K9"/>
  <c r="G10"/>
  <c r="H10"/>
  <c r="K10"/>
  <c r="G11"/>
  <c r="H11"/>
  <c r="K11"/>
  <c r="G12"/>
  <c r="H12"/>
  <c r="K12"/>
  <c r="G13"/>
  <c r="H13"/>
  <c r="K13"/>
  <c r="G14"/>
  <c r="H14"/>
  <c r="K14"/>
  <c r="G15"/>
  <c r="H15"/>
  <c r="K15"/>
  <c r="G16"/>
  <c r="H16"/>
  <c r="K16"/>
  <c r="G17"/>
  <c r="H17"/>
  <c r="K17"/>
  <c r="G18"/>
  <c r="H18"/>
  <c r="K18"/>
  <c r="G19"/>
  <c r="H19"/>
  <c r="K19"/>
  <c r="G20"/>
  <c r="H20"/>
  <c r="K20"/>
  <c r="G21"/>
  <c r="H21"/>
  <c r="K21"/>
  <c r="G22"/>
  <c r="H22"/>
  <c r="K22"/>
  <c r="G23"/>
  <c r="H23"/>
  <c r="K23"/>
  <c r="G24"/>
  <c r="H24"/>
  <c r="K24"/>
  <c r="G25"/>
  <c r="H25"/>
  <c r="K25"/>
  <c r="G26"/>
  <c r="H26"/>
  <c r="K26"/>
  <c r="G27"/>
  <c r="H27"/>
  <c r="K27"/>
  <c r="G28"/>
  <c r="H28"/>
  <c r="K28"/>
  <c r="G29"/>
  <c r="H29"/>
  <c r="K29"/>
  <c r="G30"/>
  <c r="H30"/>
  <c r="K30"/>
  <c r="G31"/>
  <c r="H31"/>
  <c r="K31"/>
  <c r="G32"/>
  <c r="H32"/>
  <c r="K32"/>
  <c r="G2"/>
  <c r="H2"/>
  <c r="K2"/>
  <c r="T3"/>
  <c r="U3"/>
  <c r="Z3"/>
  <c r="T4"/>
  <c r="U4"/>
  <c r="Z4"/>
  <c r="T5"/>
  <c r="U5"/>
  <c r="Z5"/>
  <c r="T6"/>
  <c r="U6"/>
  <c r="Z6"/>
  <c r="T7"/>
  <c r="U7"/>
  <c r="Z7"/>
  <c r="T8"/>
  <c r="U8"/>
  <c r="Z8"/>
  <c r="T9"/>
  <c r="U9"/>
  <c r="Z9"/>
  <c r="T10"/>
  <c r="U10"/>
  <c r="Z10"/>
  <c r="T11"/>
  <c r="U11"/>
  <c r="Z11"/>
  <c r="T12"/>
  <c r="U12"/>
  <c r="Z12"/>
  <c r="T13"/>
  <c r="U13"/>
  <c r="Z13"/>
  <c r="T14"/>
  <c r="U14"/>
  <c r="Z14"/>
  <c r="T15"/>
  <c r="U15"/>
  <c r="Z15"/>
  <c r="T16"/>
  <c r="U16"/>
  <c r="Z16"/>
  <c r="T17"/>
  <c r="U17"/>
  <c r="Z17"/>
  <c r="T18"/>
  <c r="U18"/>
  <c r="Z18"/>
  <c r="T19"/>
  <c r="U19"/>
  <c r="Z19"/>
  <c r="T20"/>
  <c r="U20"/>
  <c r="Z20"/>
  <c r="T21"/>
  <c r="U21"/>
  <c r="Z21"/>
  <c r="T22"/>
  <c r="U22"/>
  <c r="Z22"/>
  <c r="T23"/>
  <c r="U23"/>
  <c r="Z23"/>
  <c r="T24"/>
  <c r="U24"/>
  <c r="Z24"/>
  <c r="T25"/>
  <c r="U25"/>
  <c r="Z25"/>
  <c r="T26"/>
  <c r="U26"/>
  <c r="Z26"/>
  <c r="T27"/>
  <c r="U27"/>
  <c r="Z27"/>
  <c r="T28"/>
  <c r="U28"/>
  <c r="Z28"/>
  <c r="T29"/>
  <c r="U29"/>
  <c r="Z29"/>
  <c r="T30"/>
  <c r="U30"/>
  <c r="Z30"/>
  <c r="T31"/>
  <c r="U31"/>
  <c r="Z31"/>
  <c r="T32"/>
  <c r="U32"/>
  <c r="Z32"/>
  <c r="T2"/>
  <c r="U2"/>
  <c r="Z2"/>
</calcChain>
</file>

<file path=xl/sharedStrings.xml><?xml version="1.0" encoding="utf-8"?>
<sst xmlns="http://schemas.openxmlformats.org/spreadsheetml/2006/main" count="56" uniqueCount="55">
  <si>
    <t>Tot1.25-bicarb1</t>
    <phoneticPr fontId="2" type="noConversion"/>
  </si>
  <si>
    <t>Total3_1.25x</t>
    <phoneticPr fontId="2" type="noConversion"/>
  </si>
  <si>
    <t>Total1_1.25x</t>
    <phoneticPr fontId="2" type="noConversion"/>
  </si>
  <si>
    <t>Bicarb_M</t>
    <phoneticPr fontId="2" type="noConversion"/>
  </si>
  <si>
    <t>Fe_M_A</t>
    <phoneticPr fontId="2" type="noConversion"/>
  </si>
  <si>
    <t>IAP_A</t>
    <phoneticPr fontId="2" type="noConversion"/>
  </si>
  <si>
    <t>Siderite_SI_A</t>
    <phoneticPr fontId="2" type="noConversion"/>
  </si>
  <si>
    <t>Fe_M_B</t>
    <phoneticPr fontId="2" type="noConversion"/>
  </si>
  <si>
    <t>Bicarb_M_B</t>
    <phoneticPr fontId="2" type="noConversion"/>
  </si>
  <si>
    <t>IAP_B</t>
    <phoneticPr fontId="2" type="noConversion"/>
  </si>
  <si>
    <t>Siderite_SI_B</t>
    <phoneticPr fontId="2" type="noConversion"/>
  </si>
  <si>
    <t>Fe_M_1</t>
    <phoneticPr fontId="2" type="noConversion"/>
  </si>
  <si>
    <t>Bicarb_M_1</t>
    <phoneticPr fontId="2" type="noConversion"/>
  </si>
  <si>
    <t>IAP_1</t>
    <phoneticPr fontId="2" type="noConversion"/>
  </si>
  <si>
    <t>Siderite_SI_1</t>
    <phoneticPr fontId="2" type="noConversion"/>
  </si>
  <si>
    <t>Fe_M_3</t>
    <phoneticPr fontId="2" type="noConversion"/>
  </si>
  <si>
    <t>Bicarb_M_3</t>
    <phoneticPr fontId="2" type="noConversion"/>
  </si>
  <si>
    <t>IAP_3</t>
    <phoneticPr fontId="2" type="noConversion"/>
  </si>
  <si>
    <t>siderite_SI_3</t>
    <phoneticPr fontId="2" type="noConversion"/>
  </si>
  <si>
    <t>As_uM_A</t>
    <phoneticPr fontId="2" type="noConversion"/>
  </si>
  <si>
    <t>Fe_uM_A</t>
    <phoneticPr fontId="2" type="noConversion"/>
  </si>
  <si>
    <t>Mn_uM_A</t>
    <phoneticPr fontId="2" type="noConversion"/>
  </si>
  <si>
    <t>Time_dA</t>
    <phoneticPr fontId="2" type="noConversion"/>
  </si>
  <si>
    <t>As_uM_B</t>
    <phoneticPr fontId="2" type="noConversion"/>
  </si>
  <si>
    <t>Fe_uM_B</t>
    <phoneticPr fontId="2" type="noConversion"/>
  </si>
  <si>
    <t>Mn_uM_B</t>
    <phoneticPr fontId="2" type="noConversion"/>
  </si>
  <si>
    <t>Time_d1</t>
    <phoneticPr fontId="2" type="noConversion"/>
  </si>
  <si>
    <t>As_uM_1</t>
    <phoneticPr fontId="2" type="noConversion"/>
  </si>
  <si>
    <t>Fe_uM_1</t>
    <phoneticPr fontId="2" type="noConversion"/>
  </si>
  <si>
    <t>Mn_uM_1</t>
    <phoneticPr fontId="2" type="noConversion"/>
  </si>
  <si>
    <t>Time_d3</t>
    <phoneticPr fontId="2" type="noConversion"/>
  </si>
  <si>
    <t>As_uM_3</t>
    <phoneticPr fontId="2" type="noConversion"/>
  </si>
  <si>
    <t>Fe_uM_3</t>
    <phoneticPr fontId="2" type="noConversion"/>
  </si>
  <si>
    <t>Mn_uM_3</t>
    <phoneticPr fontId="2" type="noConversion"/>
  </si>
  <si>
    <t>As3_uM_A</t>
    <phoneticPr fontId="2" type="noConversion"/>
  </si>
  <si>
    <t>As3_uM_B</t>
    <phoneticPr fontId="2" type="noConversion"/>
  </si>
  <si>
    <t>As3_uM_1</t>
    <phoneticPr fontId="2" type="noConversion"/>
  </si>
  <si>
    <t>As3_uM_3</t>
    <phoneticPr fontId="2" type="noConversion"/>
  </si>
  <si>
    <t>TotalA</t>
    <phoneticPr fontId="2" type="noConversion"/>
  </si>
  <si>
    <t>TotalB</t>
    <phoneticPr fontId="2" type="noConversion"/>
  </si>
  <si>
    <t>assuming the volume is 1 L for all samples, this is the sum of As3, Fe(II), and Mn(II)</t>
    <phoneticPr fontId="2" type="noConversion"/>
  </si>
  <si>
    <t>Total1</t>
    <phoneticPr fontId="2" type="noConversion"/>
  </si>
  <si>
    <t>Total3</t>
    <phoneticPr fontId="2" type="noConversion"/>
  </si>
  <si>
    <t>Time_dB</t>
    <phoneticPr fontId="2" type="noConversion"/>
  </si>
  <si>
    <t>Bicarb3_uM</t>
  </si>
  <si>
    <t>Bicarb_1uM</t>
    <phoneticPr fontId="2" type="noConversion"/>
  </si>
  <si>
    <t>BicarbA_uM</t>
    <phoneticPr fontId="2" type="noConversion"/>
  </si>
  <si>
    <t>BicarbB_uM</t>
    <phoneticPr fontId="2" type="noConversion"/>
  </si>
  <si>
    <t>BicarbA_uM</t>
    <phoneticPr fontId="2" type="noConversion"/>
  </si>
  <si>
    <t>the concentration of acetate measured using IC, we assumed a 1 to 1 conversion for lactate --&gt; acetate + bicarb</t>
    <phoneticPr fontId="2" type="noConversion"/>
  </si>
  <si>
    <t>Total-bicarb3</t>
    <phoneticPr fontId="2" type="noConversion"/>
  </si>
  <si>
    <t>TotalB1.25x</t>
    <phoneticPr fontId="2" type="noConversion"/>
  </si>
  <si>
    <t>Bicarb-Tot1.25</t>
    <phoneticPr fontId="2" type="noConversion"/>
  </si>
  <si>
    <t>TotalA1.25x</t>
    <phoneticPr fontId="2" type="noConversion"/>
  </si>
  <si>
    <t>Bicarb-Tot1.25A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</si>
</sst>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</numFmts>
  <fonts count="3">
    <font>
      <sz val="10"/>
      <name val="Trebuchet MS"/>
    </font>
    <font>
      <sz val="10"/>
      <name val="Trebuchet MS"/>
    </font>
    <font>
      <sz val="8"/>
      <name val="Trebuchet MS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8" fontId="0" fillId="0" borderId="0" xfId="0" applyNumberFormat="1"/>
    <xf numFmtId="168" fontId="1" fillId="0" borderId="0" xfId="0" applyNumberFormat="1" applyFont="1"/>
    <xf numFmtId="168" fontId="1" fillId="0" borderId="0" xfId="1" applyNumberFormat="1" applyFont="1"/>
    <xf numFmtId="168" fontId="1" fillId="2" borderId="0" xfId="0" applyNumberFormat="1" applyFont="1" applyFill="1"/>
    <xf numFmtId="168" fontId="0" fillId="2" borderId="0" xfId="0" applyNumberFormat="1" applyFill="1"/>
  </cellXfs>
  <cellStyles count="2">
    <cellStyle name="Normal" xfId="0" builtinId="0"/>
    <cellStyle name="Normal_040109_Samplingtimepoints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74"/>
  <sheetViews>
    <sheetView tabSelected="1" topLeftCell="AH1" workbookViewId="0">
      <selection activeCell="AY51" sqref="AY51"/>
    </sheetView>
  </sheetViews>
  <sheetFormatPr baseColWidth="10" defaultRowHeight="12"/>
  <cols>
    <col min="1" max="4" width="10.83203125" style="1"/>
    <col min="5" max="5" width="12.1640625" style="1" bestFit="1" customWidth="1"/>
    <col min="6" max="8" width="10.83203125" style="1"/>
    <col min="9" max="9" width="10" style="1" bestFit="1" customWidth="1"/>
    <col min="10" max="10" width="8" style="1" bestFit="1" customWidth="1"/>
    <col min="11" max="11" width="13.1640625" style="1" bestFit="1" customWidth="1"/>
    <col min="12" max="12" width="5.5" style="1" bestFit="1" customWidth="1"/>
    <col min="13" max="13" width="11.1640625" style="1" bestFit="1" customWidth="1"/>
    <col min="14" max="14" width="10.33203125" style="1" customWidth="1"/>
    <col min="15" max="16384" width="10.83203125" style="1"/>
  </cols>
  <sheetData>
    <row r="1" spans="1:52">
      <c r="A1" s="1" t="s">
        <v>22</v>
      </c>
      <c r="B1" s="1" t="s">
        <v>19</v>
      </c>
      <c r="C1" s="1" t="s">
        <v>34</v>
      </c>
      <c r="D1" s="1" t="s">
        <v>20</v>
      </c>
      <c r="E1" s="1" t="s">
        <v>4</v>
      </c>
      <c r="F1" s="1" t="s">
        <v>21</v>
      </c>
      <c r="G1" s="1" t="s">
        <v>38</v>
      </c>
      <c r="H1" s="1" t="s">
        <v>53</v>
      </c>
      <c r="I1" s="1" t="s">
        <v>46</v>
      </c>
      <c r="J1" s="1" t="s">
        <v>3</v>
      </c>
      <c r="K1" s="1" t="s">
        <v>54</v>
      </c>
      <c r="L1" s="1" t="s">
        <v>5</v>
      </c>
      <c r="M1" s="4" t="s">
        <v>6</v>
      </c>
      <c r="N1" s="1" t="s">
        <v>43</v>
      </c>
      <c r="O1" s="1" t="s">
        <v>23</v>
      </c>
      <c r="P1" s="1" t="s">
        <v>35</v>
      </c>
      <c r="Q1" s="1" t="s">
        <v>24</v>
      </c>
      <c r="R1" s="1" t="s">
        <v>7</v>
      </c>
      <c r="S1" s="1" t="s">
        <v>25</v>
      </c>
      <c r="T1" s="1" t="s">
        <v>39</v>
      </c>
      <c r="U1" s="1" t="s">
        <v>51</v>
      </c>
      <c r="V1" s="1" t="s">
        <v>47</v>
      </c>
      <c r="W1" s="1" t="s">
        <v>8</v>
      </c>
      <c r="X1" s="1" t="s">
        <v>9</v>
      </c>
      <c r="Y1" s="5" t="s">
        <v>10</v>
      </c>
      <c r="Z1" s="1" t="s">
        <v>52</v>
      </c>
      <c r="AA1" s="1" t="s">
        <v>26</v>
      </c>
      <c r="AB1" s="1" t="s">
        <v>27</v>
      </c>
      <c r="AC1" s="1" t="s">
        <v>36</v>
      </c>
      <c r="AD1" s="1" t="s">
        <v>28</v>
      </c>
      <c r="AE1" s="1" t="s">
        <v>11</v>
      </c>
      <c r="AF1" s="1" t="s">
        <v>29</v>
      </c>
      <c r="AG1" s="1" t="s">
        <v>41</v>
      </c>
      <c r="AH1" s="1" t="s">
        <v>2</v>
      </c>
      <c r="AI1" s="1" t="s">
        <v>45</v>
      </c>
      <c r="AJ1" s="1" t="s">
        <v>12</v>
      </c>
      <c r="AK1" s="1" t="s">
        <v>13</v>
      </c>
      <c r="AL1" s="5" t="s">
        <v>14</v>
      </c>
      <c r="AM1" s="1" t="s">
        <v>0</v>
      </c>
      <c r="AN1" s="1" t="s">
        <v>30</v>
      </c>
      <c r="AO1" s="1" t="s">
        <v>31</v>
      </c>
      <c r="AP1" s="1" t="s">
        <v>37</v>
      </c>
      <c r="AQ1" s="1" t="s">
        <v>32</v>
      </c>
      <c r="AR1" s="1" t="s">
        <v>15</v>
      </c>
      <c r="AS1" s="1" t="s">
        <v>33</v>
      </c>
      <c r="AT1" s="1" t="s">
        <v>42</v>
      </c>
      <c r="AU1" s="1" t="s">
        <v>1</v>
      </c>
      <c r="AV1" s="1" t="s">
        <v>44</v>
      </c>
      <c r="AW1" s="1" t="s">
        <v>16</v>
      </c>
      <c r="AX1" s="1" t="s">
        <v>17</v>
      </c>
      <c r="AY1" s="5" t="s">
        <v>18</v>
      </c>
      <c r="AZ1" s="1" t="s">
        <v>50</v>
      </c>
    </row>
    <row r="2" spans="1:52">
      <c r="A2" s="1">
        <v>1</v>
      </c>
      <c r="B2" s="1">
        <v>72.013000000000005</v>
      </c>
      <c r="C2" s="1">
        <v>25.4924</v>
      </c>
      <c r="D2" s="1">
        <v>4.4939999999999998</v>
      </c>
      <c r="E2" s="1">
        <f>D2/1000000</f>
        <v>4.4939999999999997E-6</v>
      </c>
      <c r="F2" s="1">
        <v>2.7549999999999999</v>
      </c>
      <c r="G2" s="1">
        <f>F2+D2+C2</f>
        <v>32.741399999999999</v>
      </c>
      <c r="H2" s="1">
        <f>G2*1.25</f>
        <v>40.926749999999998</v>
      </c>
      <c r="I2" s="1">
        <v>212.75593220338985</v>
      </c>
      <c r="J2" s="1">
        <f>I2/1000000</f>
        <v>2.1275593220338986E-4</v>
      </c>
      <c r="K2" s="1">
        <f>I2-H2</f>
        <v>171.82918220338985</v>
      </c>
      <c r="L2" s="1">
        <f>0.97*J2*E2*0.97</f>
        <v>8.9961816240610164E-10</v>
      </c>
      <c r="M2" s="1">
        <f>LOG(L2/(10^-10.43))</f>
        <v>1.3840582148306506</v>
      </c>
      <c r="N2" s="1">
        <v>1</v>
      </c>
      <c r="O2" s="1">
        <v>72.441000000000003</v>
      </c>
      <c r="P2" s="1">
        <v>21.787500000000001</v>
      </c>
      <c r="Q2" s="1">
        <v>4.1310000000000002</v>
      </c>
      <c r="R2" s="1">
        <f>Q2/1000000</f>
        <v>4.1309999999999999E-6</v>
      </c>
      <c r="S2" s="1">
        <v>2.4620000000000002</v>
      </c>
      <c r="T2" s="1">
        <f>S2+Q2+P2</f>
        <v>28.380500000000001</v>
      </c>
      <c r="U2" s="1">
        <f>T2*1.25</f>
        <v>35.475625000000001</v>
      </c>
      <c r="V2" s="1">
        <v>210.32203389830508</v>
      </c>
      <c r="W2" s="1">
        <f>V2/1000000</f>
        <v>2.1032203389830507E-4</v>
      </c>
      <c r="X2" s="1">
        <f>0.97*W2*0.97*R2</f>
        <v>8.174918590016948E-10</v>
      </c>
      <c r="Y2" s="1">
        <f>LOG(X2/(10^-10.43))</f>
        <v>1.3424834364292708</v>
      </c>
      <c r="Z2" s="1">
        <f>V2-U2</f>
        <v>174.84640889830507</v>
      </c>
      <c r="AA2" s="1">
        <v>1</v>
      </c>
      <c r="AB2" s="1">
        <v>61.149000000000001</v>
      </c>
      <c r="AC2" s="1">
        <v>51.01</v>
      </c>
      <c r="AD2" s="1">
        <v>4.093</v>
      </c>
      <c r="AE2" s="1">
        <f>AD2/1000000</f>
        <v>4.0929999999999996E-6</v>
      </c>
      <c r="AF2" s="1">
        <v>7.9820000000000002</v>
      </c>
      <c r="AG2" s="1">
        <f>AF2+AD2+AC2</f>
        <v>63.084999999999994</v>
      </c>
      <c r="AH2" s="1">
        <f>AG2*1.25</f>
        <v>78.856249999999989</v>
      </c>
      <c r="AI2" s="1">
        <v>229.5864406779661</v>
      </c>
      <c r="AJ2" s="1">
        <f>AI2/1000000</f>
        <v>2.2958644067796609E-4</v>
      </c>
      <c r="AK2" s="1">
        <f>0.97*AJ2*0.97*AE2</f>
        <v>8.8416119116474558E-10</v>
      </c>
      <c r="AL2" s="1">
        <f>LOG(AK2/(10^-10.43))</f>
        <v>1.3765314483295312</v>
      </c>
      <c r="AM2" s="1">
        <f>AI2-AH2</f>
        <v>150.73019067796611</v>
      </c>
      <c r="AN2" s="1">
        <v>1</v>
      </c>
      <c r="AO2" s="1">
        <v>53.804000000000002</v>
      </c>
      <c r="AP2" s="1">
        <v>46.749000000000002</v>
      </c>
      <c r="AQ2" s="1">
        <v>4.1429999999999998</v>
      </c>
      <c r="AR2" s="1">
        <f>AQ2/1000000</f>
        <v>4.143E-6</v>
      </c>
      <c r="AS2" s="1">
        <v>11.567</v>
      </c>
      <c r="AT2" s="1">
        <f>AS2+AQ2+AP2</f>
        <v>62.459000000000003</v>
      </c>
      <c r="AU2" s="1">
        <f>AT2*1.25</f>
        <v>78.073750000000004</v>
      </c>
      <c r="AV2" s="1">
        <v>249.66610169491523</v>
      </c>
      <c r="AW2" s="1">
        <f>AV2/1000000</f>
        <v>2.4966610169491524E-4</v>
      </c>
      <c r="AX2" s="1">
        <f>0.97*AW2*0.97*AR2</f>
        <v>9.732355897561015E-10</v>
      </c>
      <c r="AY2" s="1">
        <f>LOG(AX2/(10^(-10.43)))</f>
        <v>1.4182179820426632</v>
      </c>
      <c r="AZ2" s="1">
        <f>AV2-AU2</f>
        <v>171.59235169491524</v>
      </c>
    </row>
    <row r="3" spans="1:52">
      <c r="A3" s="1">
        <v>2</v>
      </c>
      <c r="B3" s="1">
        <v>58.476999999999997</v>
      </c>
      <c r="C3" s="1">
        <v>28.107399999999998</v>
      </c>
      <c r="D3" s="1">
        <v>4.2649999999999997</v>
      </c>
      <c r="E3" s="1">
        <f t="shared" ref="E3:E32" si="0">D3/1000000</f>
        <v>4.2649999999999998E-6</v>
      </c>
      <c r="F3" s="1">
        <v>18.831</v>
      </c>
      <c r="G3" s="1">
        <f t="shared" ref="G3:G32" si="1">F3+D3+C3</f>
        <v>51.203400000000002</v>
      </c>
      <c r="H3" s="1">
        <f t="shared" ref="H3:H32" si="2">G3*1.25</f>
        <v>64.004249999999999</v>
      </c>
      <c r="I3" s="1">
        <v>411.32372881355934</v>
      </c>
      <c r="J3" s="1">
        <f t="shared" ref="J3:J32" si="3">I3/1000000</f>
        <v>4.1132372881355937E-4</v>
      </c>
      <c r="K3" s="1">
        <f t="shared" ref="K3:K32" si="4">I3-H3</f>
        <v>347.31947881355933</v>
      </c>
      <c r="L3" s="1">
        <f t="shared" ref="L3:L32" si="5">0.97*J3*E3*0.97</f>
        <v>1.6506168273194916E-9</v>
      </c>
      <c r="M3" s="1">
        <f t="shared" ref="M3:M32" si="6">LOG(L3/(10^-10.43))</f>
        <v>1.6476462682389452</v>
      </c>
      <c r="N3" s="1">
        <v>2</v>
      </c>
      <c r="O3" s="1">
        <v>59.012</v>
      </c>
      <c r="P3" s="1">
        <v>27.627600000000001</v>
      </c>
      <c r="Q3" s="1">
        <v>3.9169999999999998</v>
      </c>
      <c r="R3" s="1">
        <f t="shared" ref="R3:R32" si="7">Q3/1000000</f>
        <v>3.9169999999999999E-6</v>
      </c>
      <c r="S3" s="1">
        <v>20.463999999999999</v>
      </c>
      <c r="T3" s="1">
        <f t="shared" ref="T3:T32" si="8">S3+Q3+P3</f>
        <v>52.008600000000001</v>
      </c>
      <c r="U3" s="1">
        <f t="shared" ref="U3:U32" si="9">T3*1.25</f>
        <v>65.010750000000002</v>
      </c>
      <c r="V3" s="1">
        <v>412.62542372881353</v>
      </c>
      <c r="W3" s="1">
        <f t="shared" ref="W3:W32" si="10">V3/1000000</f>
        <v>4.1262542372881355E-4</v>
      </c>
      <c r="X3" s="1">
        <f t="shared" ref="X3:X32" si="11">0.97*W3*0.97*R3</f>
        <v>1.520733186067288E-9</v>
      </c>
      <c r="Y3" s="1">
        <f t="shared" ref="Y3:Y32" si="12">LOG(X3/(10^-10.43))</f>
        <v>1.6120530233999197</v>
      </c>
      <c r="Z3" s="1">
        <f t="shared" ref="Z3:Z32" si="13">V3-U3</f>
        <v>347.6146737288135</v>
      </c>
      <c r="AA3" s="1">
        <v>2</v>
      </c>
      <c r="AB3" s="1">
        <v>58.750999999999998</v>
      </c>
      <c r="AC3" s="1">
        <v>51.966099999999997</v>
      </c>
      <c r="AD3" s="1">
        <v>5.7850000000000001</v>
      </c>
      <c r="AE3" s="1">
        <f t="shared" ref="AE3:AE30" si="14">AD3/1000000</f>
        <v>5.7850000000000005E-6</v>
      </c>
      <c r="AF3" s="1">
        <v>53.893000000000001</v>
      </c>
      <c r="AG3" s="1">
        <f t="shared" ref="AG3:AG30" si="15">AF3+AD3+AC3</f>
        <v>111.64409999999999</v>
      </c>
      <c r="AH3" s="1">
        <f t="shared" ref="AH3:AH30" si="16">AG3*1.25</f>
        <v>139.555125</v>
      </c>
      <c r="AI3" s="1">
        <v>289.84620000000001</v>
      </c>
      <c r="AJ3" s="1">
        <f t="shared" ref="AJ3:AJ30" si="17">AI3/1000000</f>
        <v>2.8984620000000003E-4</v>
      </c>
      <c r="AK3" s="1">
        <f t="shared" ref="AK3:AK30" si="18">0.97*AJ3*0.97*AE3</f>
        <v>1.5776637352203002E-9</v>
      </c>
      <c r="AL3" s="1">
        <f t="shared" ref="AL3:AL30" si="19">LOG(AK3/(10^-10.43))</f>
        <v>1.6280144427894279</v>
      </c>
      <c r="AM3" s="1">
        <f t="shared" ref="AM3:AM30" si="20">AI3-AH3</f>
        <v>150.29107500000001</v>
      </c>
      <c r="AN3" s="1">
        <v>2</v>
      </c>
      <c r="AO3" s="1">
        <v>62.180999999999997</v>
      </c>
      <c r="AP3" s="1">
        <v>49.030299999999997</v>
      </c>
      <c r="AQ3" s="1">
        <v>6.7789999999999999</v>
      </c>
      <c r="AR3" s="1">
        <f t="shared" ref="AR3:AR32" si="21">AQ3/1000000</f>
        <v>6.7789999999999998E-6</v>
      </c>
      <c r="AS3" s="1">
        <v>71.278000000000006</v>
      </c>
      <c r="AT3" s="1">
        <f t="shared" ref="AT3:AT32" si="22">AS3+AQ3+AP3</f>
        <v>127.0873</v>
      </c>
      <c r="AU3" s="1">
        <f t="shared" ref="AU3:AU32" si="23">AT3*1.25</f>
        <v>158.85912500000001</v>
      </c>
      <c r="AV3" s="1">
        <v>238.49830508474577</v>
      </c>
      <c r="AW3" s="1">
        <f t="shared" ref="AW3:AW32" si="24">AV3/1000000</f>
        <v>2.3849830508474576E-4</v>
      </c>
      <c r="AX3" s="1">
        <f t="shared" ref="AX3:AX32" si="25">0.97*AW3*0.97*AR3</f>
        <v>1.5212283115684745E-9</v>
      </c>
      <c r="AY3" s="1">
        <f t="shared" ref="AY3:AY32" si="26">LOG(AX3/(10^(-10.43)))</f>
        <v>1.6121943994660406</v>
      </c>
      <c r="AZ3" s="1">
        <f t="shared" ref="AZ3:AZ66" si="27">AV3-AU3</f>
        <v>79.63918008474576</v>
      </c>
    </row>
    <row r="4" spans="1:52">
      <c r="A4" s="1">
        <v>3</v>
      </c>
      <c r="B4" s="1">
        <v>51.363</v>
      </c>
      <c r="C4" s="1">
        <v>26.7027</v>
      </c>
      <c r="D4" s="1">
        <v>4.6230000000000002</v>
      </c>
      <c r="E4" s="1">
        <f t="shared" si="0"/>
        <v>4.6230000000000005E-6</v>
      </c>
      <c r="F4" s="1">
        <v>54.000999999999998</v>
      </c>
      <c r="G4" s="1">
        <f t="shared" si="1"/>
        <v>85.326699999999988</v>
      </c>
      <c r="H4" s="1">
        <f t="shared" si="2"/>
        <v>106.65837499999998</v>
      </c>
      <c r="I4" s="1">
        <v>349.38644067796616</v>
      </c>
      <c r="J4" s="1">
        <f t="shared" si="3"/>
        <v>3.4938644067796616E-4</v>
      </c>
      <c r="K4" s="1">
        <f t="shared" si="4"/>
        <v>242.72806567796619</v>
      </c>
      <c r="L4" s="1">
        <f t="shared" si="5"/>
        <v>1.519754396502712E-9</v>
      </c>
      <c r="M4" s="1">
        <f t="shared" si="6"/>
        <v>1.6117734084302939</v>
      </c>
      <c r="N4" s="1">
        <v>3</v>
      </c>
      <c r="O4" s="1">
        <v>53.192999999999998</v>
      </c>
      <c r="P4" s="1">
        <v>30.9574</v>
      </c>
      <c r="Q4" s="1">
        <v>4.4530000000000003</v>
      </c>
      <c r="R4" s="1">
        <f t="shared" si="7"/>
        <v>4.4530000000000004E-6</v>
      </c>
      <c r="S4" s="1">
        <v>71.022999999999996</v>
      </c>
      <c r="T4" s="1">
        <f t="shared" si="8"/>
        <v>106.43340000000001</v>
      </c>
      <c r="U4" s="1">
        <f t="shared" si="9"/>
        <v>133.04175000000001</v>
      </c>
      <c r="V4" s="1">
        <v>397.12542372881353</v>
      </c>
      <c r="W4" s="1">
        <f t="shared" si="10"/>
        <v>3.9712542372881356E-4</v>
      </c>
      <c r="X4" s="1">
        <f t="shared" si="11"/>
        <v>1.6638871007132202E-9</v>
      </c>
      <c r="Y4" s="1">
        <f t="shared" si="12"/>
        <v>1.6511238548869867</v>
      </c>
      <c r="Z4" s="1">
        <f t="shared" si="13"/>
        <v>264.08367372881355</v>
      </c>
      <c r="AA4" s="1">
        <v>3</v>
      </c>
      <c r="AB4" s="1">
        <v>45.625999999999998</v>
      </c>
      <c r="AC4" s="1">
        <v>42.461599999999997</v>
      </c>
      <c r="AD4" s="1">
        <v>8.7309999999999999</v>
      </c>
      <c r="AE4" s="1">
        <f t="shared" si="14"/>
        <v>8.7309999999999999E-6</v>
      </c>
      <c r="AF4" s="1">
        <v>139.54599999999999</v>
      </c>
      <c r="AG4" s="1">
        <f t="shared" si="15"/>
        <v>190.73859999999999</v>
      </c>
      <c r="AH4" s="1">
        <f t="shared" si="16"/>
        <v>238.42325</v>
      </c>
      <c r="AI4" s="1">
        <v>350.10595932203398</v>
      </c>
      <c r="AJ4" s="1">
        <f t="shared" si="17"/>
        <v>3.50105959322034E-4</v>
      </c>
      <c r="AK4" s="1">
        <f t="shared" si="18"/>
        <v>2.8761197206079945E-9</v>
      </c>
      <c r="AL4" s="1">
        <f t="shared" si="19"/>
        <v>1.8888069599157347</v>
      </c>
      <c r="AM4" s="1">
        <f t="shared" si="20"/>
        <v>111.68270932203399</v>
      </c>
      <c r="AN4" s="1">
        <v>3</v>
      </c>
      <c r="AO4" s="1">
        <v>44.962000000000003</v>
      </c>
      <c r="AP4" s="1">
        <v>37.927500000000002</v>
      </c>
      <c r="AQ4" s="1">
        <v>11.788</v>
      </c>
      <c r="AR4" s="1">
        <f t="shared" si="21"/>
        <v>1.1788E-5</v>
      </c>
      <c r="AS4" s="1">
        <v>166.84899999999999</v>
      </c>
      <c r="AT4" s="1">
        <f t="shared" si="22"/>
        <v>216.56450000000001</v>
      </c>
      <c r="AU4" s="1">
        <f t="shared" si="23"/>
        <v>270.705625</v>
      </c>
      <c r="AV4" s="1">
        <v>469.88305084745764</v>
      </c>
      <c r="AW4" s="1">
        <f t="shared" si="24"/>
        <v>4.6988305084745763E-4</v>
      </c>
      <c r="AX4" s="1">
        <f t="shared" si="25"/>
        <v>5.2116276024494913E-9</v>
      </c>
      <c r="AY4" s="1">
        <f t="shared" si="26"/>
        <v>2.1469733755786611</v>
      </c>
      <c r="AZ4" s="1">
        <f t="shared" si="27"/>
        <v>199.17742584745764</v>
      </c>
    </row>
    <row r="5" spans="1:52">
      <c r="A5" s="1">
        <v>4</v>
      </c>
      <c r="B5" s="1">
        <v>37.817</v>
      </c>
      <c r="C5" s="1">
        <v>24.6752</v>
      </c>
      <c r="D5" s="1">
        <v>4.66</v>
      </c>
      <c r="E5" s="1">
        <f t="shared" si="0"/>
        <v>4.6600000000000003E-6</v>
      </c>
      <c r="F5" s="1">
        <v>89.787999999999997</v>
      </c>
      <c r="G5" s="1">
        <f t="shared" si="1"/>
        <v>119.1232</v>
      </c>
      <c r="H5" s="1">
        <f t="shared" si="2"/>
        <v>148.904</v>
      </c>
      <c r="I5" s="1">
        <v>682.82372881355934</v>
      </c>
      <c r="J5" s="1">
        <f t="shared" si="3"/>
        <v>6.8282372881355935E-4</v>
      </c>
      <c r="K5" s="1">
        <f t="shared" si="4"/>
        <v>533.91972881355935</v>
      </c>
      <c r="L5" s="1">
        <f t="shared" si="5"/>
        <v>2.9939048244135592E-9</v>
      </c>
      <c r="M5" s="1">
        <f t="shared" si="6"/>
        <v>1.9062379900988842</v>
      </c>
      <c r="N5" s="1">
        <v>4</v>
      </c>
      <c r="O5" s="1">
        <v>37.973999999999997</v>
      </c>
      <c r="P5" s="1">
        <v>24.5717</v>
      </c>
      <c r="Q5" s="1">
        <v>5.4260000000000002</v>
      </c>
      <c r="R5" s="1">
        <f t="shared" si="7"/>
        <v>5.4260000000000002E-6</v>
      </c>
      <c r="S5" s="1">
        <v>130.48699999999999</v>
      </c>
      <c r="T5" s="1">
        <f t="shared" si="8"/>
        <v>160.48469999999998</v>
      </c>
      <c r="U5" s="1">
        <f t="shared" si="9"/>
        <v>200.60587499999997</v>
      </c>
      <c r="V5" s="1">
        <v>276.85762711864402</v>
      </c>
      <c r="W5" s="1">
        <f t="shared" si="10"/>
        <v>2.76857627118644E-4</v>
      </c>
      <c r="X5" s="1">
        <f t="shared" si="11"/>
        <v>1.4134477221972879E-9</v>
      </c>
      <c r="Y5" s="1">
        <f t="shared" si="12"/>
        <v>1.5802797502991124</v>
      </c>
      <c r="Z5" s="1">
        <f t="shared" si="13"/>
        <v>76.251752118644049</v>
      </c>
      <c r="AA5" s="1">
        <v>4</v>
      </c>
      <c r="AB5" s="1">
        <v>34.963000000000001</v>
      </c>
      <c r="AC5" s="1">
        <v>30.989599999999999</v>
      </c>
      <c r="AD5" s="1">
        <v>14.022</v>
      </c>
      <c r="AE5" s="1">
        <f t="shared" si="14"/>
        <v>1.4022000000000001E-5</v>
      </c>
      <c r="AF5" s="1">
        <v>249.51300000000001</v>
      </c>
      <c r="AG5" s="1">
        <f t="shared" si="15"/>
        <v>294.52460000000002</v>
      </c>
      <c r="AH5" s="1">
        <f t="shared" si="16"/>
        <v>368.15575000000001</v>
      </c>
      <c r="AI5" s="1">
        <v>681.11355932203389</v>
      </c>
      <c r="AJ5" s="1">
        <f t="shared" si="17"/>
        <v>6.811135593220339E-4</v>
      </c>
      <c r="AK5" s="1">
        <f t="shared" si="18"/>
        <v>8.9861353859806786E-9</v>
      </c>
      <c r="AL5" s="1">
        <f t="shared" si="19"/>
        <v>2.3835729574287638</v>
      </c>
      <c r="AM5" s="1">
        <f t="shared" si="20"/>
        <v>312.95780932203388</v>
      </c>
      <c r="AN5" s="1">
        <v>4</v>
      </c>
      <c r="AO5" s="1">
        <v>31.428000000000001</v>
      </c>
      <c r="AP5" s="1">
        <v>25.770800000000001</v>
      </c>
      <c r="AQ5" s="1">
        <v>24.402000000000001</v>
      </c>
      <c r="AR5" s="1">
        <f t="shared" si="21"/>
        <v>2.4402000000000001E-5</v>
      </c>
      <c r="AS5" s="1">
        <v>274.822</v>
      </c>
      <c r="AT5" s="1">
        <f t="shared" si="22"/>
        <v>324.9948</v>
      </c>
      <c r="AU5" s="1">
        <f t="shared" si="23"/>
        <v>406.24349999999998</v>
      </c>
      <c r="AV5" s="1">
        <v>585.05084745762713</v>
      </c>
      <c r="AW5" s="1">
        <f t="shared" si="24"/>
        <v>5.8505084745762712E-4</v>
      </c>
      <c r="AX5" s="1">
        <f t="shared" si="25"/>
        <v>1.3432674902583051E-8</v>
      </c>
      <c r="AY5" s="1">
        <f t="shared" si="26"/>
        <v>2.5581625040877194</v>
      </c>
      <c r="AZ5" s="1">
        <f t="shared" si="27"/>
        <v>178.80734745762715</v>
      </c>
    </row>
    <row r="6" spans="1:52">
      <c r="A6" s="1">
        <v>5</v>
      </c>
      <c r="B6" s="1">
        <v>32.892000000000003</v>
      </c>
      <c r="C6" s="1">
        <v>22.464099999999998</v>
      </c>
      <c r="D6" s="1">
        <v>4.6210000000000004</v>
      </c>
      <c r="E6" s="1">
        <f t="shared" si="0"/>
        <v>4.6210000000000003E-6</v>
      </c>
      <c r="F6" s="1">
        <v>107.642</v>
      </c>
      <c r="G6" s="1">
        <f t="shared" si="1"/>
        <v>134.72709999999998</v>
      </c>
      <c r="H6" s="1">
        <f t="shared" si="2"/>
        <v>168.40887499999997</v>
      </c>
      <c r="I6" s="1">
        <v>274.34237288135591</v>
      </c>
      <c r="J6" s="1">
        <f t="shared" si="3"/>
        <v>2.743423728813559E-4</v>
      </c>
      <c r="K6" s="1">
        <f t="shared" si="4"/>
        <v>105.93349788135595</v>
      </c>
      <c r="L6" s="1">
        <f t="shared" si="5"/>
        <v>1.192812901274237E-9</v>
      </c>
      <c r="M6" s="1">
        <f t="shared" si="6"/>
        <v>1.5065723277302419</v>
      </c>
      <c r="N6" s="1">
        <v>5</v>
      </c>
      <c r="O6" s="1">
        <v>31.117000000000001</v>
      </c>
      <c r="P6" s="1">
        <v>19.4817</v>
      </c>
      <c r="Q6" s="1">
        <v>4.375</v>
      </c>
      <c r="R6" s="1">
        <f t="shared" si="7"/>
        <v>4.3749999999999996E-6</v>
      </c>
      <c r="S6" s="1">
        <v>165.10900000000001</v>
      </c>
      <c r="T6" s="1">
        <f t="shared" si="8"/>
        <v>188.9657</v>
      </c>
      <c r="U6" s="1">
        <f t="shared" si="9"/>
        <v>236.20712499999999</v>
      </c>
      <c r="V6" s="1">
        <v>344.95084745762711</v>
      </c>
      <c r="W6" s="1">
        <f t="shared" si="10"/>
        <v>3.4495084745762709E-4</v>
      </c>
      <c r="X6" s="1">
        <f t="shared" si="11"/>
        <v>1.4199686041313556E-9</v>
      </c>
      <c r="Y6" s="1">
        <f t="shared" si="12"/>
        <v>1.5822787421272515</v>
      </c>
      <c r="Z6" s="1">
        <f t="shared" si="13"/>
        <v>108.74372245762711</v>
      </c>
      <c r="AA6" s="1">
        <v>5</v>
      </c>
      <c r="AB6" s="1">
        <v>25.471</v>
      </c>
      <c r="AC6" s="1">
        <v>23.3659</v>
      </c>
      <c r="AD6" s="1">
        <v>25.254999999999999</v>
      </c>
      <c r="AE6" s="1">
        <f t="shared" si="14"/>
        <v>2.5254999999999998E-5</v>
      </c>
      <c r="AF6" s="1">
        <v>301.83</v>
      </c>
      <c r="AG6" s="1">
        <f t="shared" si="15"/>
        <v>350.45089999999999</v>
      </c>
      <c r="AH6" s="1">
        <f t="shared" si="16"/>
        <v>438.063625</v>
      </c>
      <c r="AI6" s="1">
        <v>507.57796610169493</v>
      </c>
      <c r="AJ6" s="1">
        <f t="shared" si="17"/>
        <v>5.075779661016949E-4</v>
      </c>
      <c r="AK6" s="1">
        <f t="shared" si="18"/>
        <v>1.2061285635244913E-8</v>
      </c>
      <c r="AL6" s="1">
        <f t="shared" si="19"/>
        <v>2.511393602541617</v>
      </c>
      <c r="AM6" s="1">
        <f t="shared" si="20"/>
        <v>69.514341101694924</v>
      </c>
      <c r="AN6" s="1">
        <v>5</v>
      </c>
      <c r="AO6" s="1">
        <v>24.251999999999999</v>
      </c>
      <c r="AP6" s="1">
        <v>20.9222</v>
      </c>
      <c r="AQ6" s="1">
        <v>49.476999999999997</v>
      </c>
      <c r="AR6" s="1">
        <f t="shared" si="21"/>
        <v>4.9476999999999994E-5</v>
      </c>
      <c r="AS6" s="1">
        <v>331.45</v>
      </c>
      <c r="AT6" s="1">
        <f t="shared" si="22"/>
        <v>401.84919999999994</v>
      </c>
      <c r="AU6" s="1">
        <f t="shared" si="23"/>
        <v>502.31149999999991</v>
      </c>
      <c r="AV6" s="1">
        <v>591.61355932203389</v>
      </c>
      <c r="AW6" s="1">
        <f t="shared" si="24"/>
        <v>5.9161355932203384E-4</v>
      </c>
      <c r="AX6" s="1">
        <f t="shared" si="25"/>
        <v>2.7541332367768807E-8</v>
      </c>
      <c r="AY6" s="1">
        <f t="shared" si="26"/>
        <v>2.8699849463048261</v>
      </c>
      <c r="AZ6" s="1">
        <f t="shared" si="27"/>
        <v>89.302059322033983</v>
      </c>
    </row>
    <row r="7" spans="1:52">
      <c r="A7" s="1">
        <v>6</v>
      </c>
      <c r="B7" s="1">
        <v>31.393000000000001</v>
      </c>
      <c r="C7" s="1">
        <v>19.377199999999998</v>
      </c>
      <c r="D7" s="1">
        <v>3.8919999999999999</v>
      </c>
      <c r="E7" s="1">
        <f t="shared" si="0"/>
        <v>3.8920000000000002E-6</v>
      </c>
      <c r="F7" s="1">
        <v>126.78</v>
      </c>
      <c r="G7" s="1">
        <f t="shared" si="1"/>
        <v>150.04919999999998</v>
      </c>
      <c r="H7" s="1">
        <f t="shared" si="2"/>
        <v>187.56149999999997</v>
      </c>
      <c r="I7" s="1">
        <v>215.5542372881356</v>
      </c>
      <c r="J7" s="1">
        <f t="shared" si="3"/>
        <v>2.1555423728813561E-4</v>
      </c>
      <c r="K7" s="1">
        <f t="shared" si="4"/>
        <v>27.992737288135629</v>
      </c>
      <c r="L7" s="1">
        <f t="shared" si="5"/>
        <v>7.8935590941627129E-10</v>
      </c>
      <c r="M7" s="1">
        <f t="shared" si="6"/>
        <v>1.327272864608287</v>
      </c>
      <c r="N7" s="1">
        <v>6</v>
      </c>
      <c r="O7" s="1">
        <v>29.815000000000001</v>
      </c>
      <c r="P7" s="1">
        <v>18.174800000000001</v>
      </c>
      <c r="Q7" s="1">
        <v>3.3650000000000002</v>
      </c>
      <c r="R7" s="1">
        <f t="shared" si="7"/>
        <v>3.3650000000000004E-6</v>
      </c>
      <c r="S7" s="1">
        <v>194.93899999999999</v>
      </c>
      <c r="T7" s="1">
        <f t="shared" si="8"/>
        <v>216.47880000000001</v>
      </c>
      <c r="U7" s="1">
        <f t="shared" si="9"/>
        <v>270.5985</v>
      </c>
      <c r="V7" s="1">
        <v>350.69999999999993</v>
      </c>
      <c r="W7" s="1">
        <f t="shared" si="10"/>
        <v>3.5069999999999991E-4</v>
      </c>
      <c r="X7" s="1">
        <f t="shared" si="11"/>
        <v>1.1103612649499999E-9</v>
      </c>
      <c r="Y7" s="1">
        <f t="shared" si="12"/>
        <v>1.4754643029739878</v>
      </c>
      <c r="Z7" s="1">
        <f t="shared" si="13"/>
        <v>80.10149999999993</v>
      </c>
      <c r="AA7" s="1">
        <v>6</v>
      </c>
      <c r="AB7" s="1">
        <v>25.145</v>
      </c>
      <c r="AC7" s="1">
        <v>21.9086</v>
      </c>
      <c r="AD7" s="1">
        <v>49.935000000000002</v>
      </c>
      <c r="AE7" s="1">
        <f t="shared" si="14"/>
        <v>4.9935000000000002E-5</v>
      </c>
      <c r="AF7" s="1">
        <v>372.25799999999998</v>
      </c>
      <c r="AG7" s="1">
        <f t="shared" si="15"/>
        <v>444.10159999999996</v>
      </c>
      <c r="AH7" s="1">
        <f t="shared" si="16"/>
        <v>555.12699999999995</v>
      </c>
      <c r="AI7" s="1">
        <v>480.69491525423729</v>
      </c>
      <c r="AJ7" s="1">
        <f t="shared" si="17"/>
        <v>4.806949152542373E-4</v>
      </c>
      <c r="AK7" s="1">
        <f t="shared" si="18"/>
        <v>2.2584893708161018E-8</v>
      </c>
      <c r="AL7" s="1">
        <f t="shared" si="19"/>
        <v>2.7838180509714547</v>
      </c>
      <c r="AM7" s="1">
        <f t="shared" si="20"/>
        <v>-74.432084745762666</v>
      </c>
      <c r="AN7" s="1">
        <v>6</v>
      </c>
      <c r="AO7" s="1">
        <v>25.558</v>
      </c>
      <c r="AP7" s="1">
        <v>18.7776</v>
      </c>
      <c r="AQ7" s="1">
        <v>97.914000000000001</v>
      </c>
      <c r="AR7" s="1">
        <f t="shared" si="21"/>
        <v>9.7913999999999998E-5</v>
      </c>
      <c r="AS7" s="1">
        <v>412.83600000000001</v>
      </c>
      <c r="AT7" s="1">
        <f t="shared" si="22"/>
        <v>529.52760000000001</v>
      </c>
      <c r="AU7" s="1">
        <f t="shared" si="23"/>
        <v>661.90949999999998</v>
      </c>
      <c r="AV7" s="1">
        <v>565.12203389830506</v>
      </c>
      <c r="AW7" s="1">
        <f t="shared" si="24"/>
        <v>5.651220338983051E-4</v>
      </c>
      <c r="AX7" s="1">
        <f t="shared" si="25"/>
        <v>5.206315732043592E-8</v>
      </c>
      <c r="AY7" s="1">
        <f t="shared" si="26"/>
        <v>3.1465305019457932</v>
      </c>
      <c r="AZ7" s="1">
        <f t="shared" si="27"/>
        <v>-96.787466101694918</v>
      </c>
    </row>
    <row r="8" spans="1:52">
      <c r="A8" s="1">
        <v>7</v>
      </c>
      <c r="B8" s="1">
        <v>24.811</v>
      </c>
      <c r="C8" s="1">
        <v>19.183700000000002</v>
      </c>
      <c r="D8" s="1">
        <v>3.9039999999999999</v>
      </c>
      <c r="E8" s="1">
        <f t="shared" si="0"/>
        <v>3.9040000000000002E-6</v>
      </c>
      <c r="F8" s="1">
        <v>112.949</v>
      </c>
      <c r="G8" s="1">
        <f t="shared" si="1"/>
        <v>136.0367</v>
      </c>
      <c r="H8" s="1">
        <f t="shared" si="2"/>
        <v>170.045875</v>
      </c>
      <c r="I8" s="1">
        <v>276.07796610169487</v>
      </c>
      <c r="J8" s="1">
        <f t="shared" si="3"/>
        <v>2.7607796610169485E-4</v>
      </c>
      <c r="K8" s="1">
        <f t="shared" si="4"/>
        <v>106.03209110169487</v>
      </c>
      <c r="L8" s="1">
        <f t="shared" si="5"/>
        <v>1.0141099044230506E-9</v>
      </c>
      <c r="M8" s="1">
        <f t="shared" si="6"/>
        <v>1.4360850243246848</v>
      </c>
      <c r="N8" s="1">
        <v>7</v>
      </c>
      <c r="O8" s="1">
        <v>22.172999999999998</v>
      </c>
      <c r="P8" s="1">
        <v>15.25</v>
      </c>
      <c r="Q8" s="1">
        <v>4.6449999999999996</v>
      </c>
      <c r="R8" s="1">
        <f t="shared" si="7"/>
        <v>4.6449999999999996E-6</v>
      </c>
      <c r="S8" s="1">
        <v>170.833</v>
      </c>
      <c r="T8" s="1">
        <f t="shared" si="8"/>
        <v>190.72800000000001</v>
      </c>
      <c r="U8" s="1">
        <f t="shared" si="9"/>
        <v>238.41000000000003</v>
      </c>
      <c r="V8" s="1">
        <v>409.30000000000007</v>
      </c>
      <c r="W8" s="1">
        <f t="shared" si="10"/>
        <v>4.0930000000000008E-4</v>
      </c>
      <c r="X8" s="1">
        <f t="shared" si="11"/>
        <v>1.7888376686500003E-9</v>
      </c>
      <c r="Y8" s="1">
        <f t="shared" si="12"/>
        <v>1.68257093150742</v>
      </c>
      <c r="Z8" s="1">
        <f t="shared" si="13"/>
        <v>170.89000000000004</v>
      </c>
      <c r="AA8" s="1">
        <v>7</v>
      </c>
      <c r="AB8" s="1">
        <v>22.27</v>
      </c>
      <c r="AC8" s="1">
        <v>20.2134</v>
      </c>
      <c r="AD8" s="1">
        <v>78.087000000000003</v>
      </c>
      <c r="AE8" s="1">
        <f t="shared" si="14"/>
        <v>7.8087E-5</v>
      </c>
      <c r="AF8" s="1">
        <v>353.31099999999998</v>
      </c>
      <c r="AG8" s="1">
        <f t="shared" si="15"/>
        <v>451.61139999999995</v>
      </c>
      <c r="AH8" s="1">
        <f t="shared" si="16"/>
        <v>564.51424999999995</v>
      </c>
      <c r="AI8" s="1">
        <v>442.59491525423726</v>
      </c>
      <c r="AJ8" s="1">
        <f t="shared" si="17"/>
        <v>4.4259491525423724E-4</v>
      </c>
      <c r="AK8" s="1">
        <f t="shared" si="18"/>
        <v>3.2518359416842872E-8</v>
      </c>
      <c r="AL8" s="1">
        <f t="shared" si="19"/>
        <v>2.942128626891741</v>
      </c>
      <c r="AM8" s="1">
        <f t="shared" si="20"/>
        <v>-121.91933474576268</v>
      </c>
      <c r="AN8" s="1">
        <v>7</v>
      </c>
      <c r="AO8" s="1">
        <v>22.495000000000001</v>
      </c>
      <c r="AP8" s="1">
        <v>17.064399999999999</v>
      </c>
      <c r="AQ8" s="1">
        <v>143.239</v>
      </c>
      <c r="AR8" s="1">
        <f t="shared" si="21"/>
        <v>1.43239E-4</v>
      </c>
      <c r="AS8" s="1">
        <v>407.05700000000002</v>
      </c>
      <c r="AT8" s="1">
        <f t="shared" si="22"/>
        <v>567.36040000000003</v>
      </c>
      <c r="AU8" s="1">
        <f t="shared" si="23"/>
        <v>709.20050000000003</v>
      </c>
      <c r="AV8" s="1">
        <v>519.27118644067798</v>
      </c>
      <c r="AW8" s="1">
        <f t="shared" si="24"/>
        <v>5.1927118644067797E-4</v>
      </c>
      <c r="AX8" s="1">
        <f t="shared" si="25"/>
        <v>6.9984034243028818E-8</v>
      </c>
      <c r="AY8" s="1">
        <f t="shared" si="26"/>
        <v>3.2749989738568974</v>
      </c>
      <c r="AZ8" s="1">
        <f t="shared" si="27"/>
        <v>-189.92931355932205</v>
      </c>
    </row>
    <row r="9" spans="1:52">
      <c r="A9" s="1">
        <v>8</v>
      </c>
      <c r="B9" s="1">
        <v>29.884</v>
      </c>
      <c r="C9" s="1">
        <v>16.1646</v>
      </c>
      <c r="D9" s="1">
        <v>4.3680000000000003</v>
      </c>
      <c r="E9" s="1">
        <f t="shared" si="0"/>
        <v>4.3680000000000004E-6</v>
      </c>
      <c r="F9" s="1">
        <v>113.6</v>
      </c>
      <c r="G9" s="1">
        <f t="shared" si="1"/>
        <v>134.1326</v>
      </c>
      <c r="H9" s="1">
        <f t="shared" si="2"/>
        <v>167.66575</v>
      </c>
      <c r="I9" s="1">
        <v>340.30169491525425</v>
      </c>
      <c r="J9" s="1">
        <f t="shared" si="3"/>
        <v>3.4030169491525424E-4</v>
      </c>
      <c r="K9" s="1">
        <f t="shared" si="4"/>
        <v>172.63594491525424</v>
      </c>
      <c r="L9" s="1">
        <f t="shared" si="5"/>
        <v>1.3985893292094916E-9</v>
      </c>
      <c r="M9" s="1">
        <f t="shared" si="6"/>
        <v>1.57569021038848</v>
      </c>
      <c r="N9" s="1">
        <v>8</v>
      </c>
      <c r="O9" s="1">
        <v>22.707999999999998</v>
      </c>
      <c r="P9" s="1">
        <v>14.5649</v>
      </c>
      <c r="Q9" s="1">
        <v>4.29</v>
      </c>
      <c r="R9" s="1">
        <f t="shared" si="7"/>
        <v>4.2900000000000004E-6</v>
      </c>
      <c r="S9" s="1">
        <v>167.48699999999999</v>
      </c>
      <c r="T9" s="1">
        <f t="shared" si="8"/>
        <v>186.34189999999998</v>
      </c>
      <c r="U9" s="1">
        <f t="shared" si="9"/>
        <v>232.92737499999998</v>
      </c>
      <c r="V9" s="1">
        <v>365.15762711864409</v>
      </c>
      <c r="W9" s="1">
        <f t="shared" si="10"/>
        <v>3.6515762711864408E-4</v>
      </c>
      <c r="X9" s="1">
        <f t="shared" si="11"/>
        <v>1.4739445207169493E-9</v>
      </c>
      <c r="Y9" s="1">
        <f t="shared" si="12"/>
        <v>1.5984811369830469</v>
      </c>
      <c r="Z9" s="1">
        <f t="shared" si="13"/>
        <v>132.2302521186441</v>
      </c>
      <c r="AA9" s="1">
        <v>8</v>
      </c>
      <c r="AB9" s="1">
        <v>20.27</v>
      </c>
      <c r="AC9" s="1">
        <v>18.957799999999999</v>
      </c>
      <c r="AD9" s="1">
        <v>101.77200000000001</v>
      </c>
      <c r="AE9" s="1">
        <f t="shared" si="14"/>
        <v>1.01772E-4</v>
      </c>
      <c r="AF9" s="1">
        <v>319.88400000000001</v>
      </c>
      <c r="AG9" s="1">
        <f t="shared" si="15"/>
        <v>440.61380000000003</v>
      </c>
      <c r="AH9" s="1">
        <f t="shared" si="16"/>
        <v>550.76724999999999</v>
      </c>
      <c r="AI9" s="1">
        <v>518.21016949152545</v>
      </c>
      <c r="AJ9" s="1">
        <f t="shared" si="17"/>
        <v>5.1821016949152548E-4</v>
      </c>
      <c r="AK9" s="1">
        <f t="shared" si="18"/>
        <v>4.962239360415459E-8</v>
      </c>
      <c r="AL9" s="1">
        <f t="shared" si="19"/>
        <v>3.1256777092309149</v>
      </c>
      <c r="AM9" s="1">
        <f t="shared" si="20"/>
        <v>-32.557080508474542</v>
      </c>
      <c r="AN9" s="1">
        <v>8</v>
      </c>
      <c r="AO9" s="1">
        <v>17.989999999999998</v>
      </c>
      <c r="AP9" s="1">
        <v>16.921700000000001</v>
      </c>
      <c r="AQ9" s="1">
        <v>168.62700000000001</v>
      </c>
      <c r="AR9" s="1">
        <f t="shared" si="21"/>
        <v>1.68627E-4</v>
      </c>
      <c r="AS9" s="1">
        <v>351.10399999999998</v>
      </c>
      <c r="AT9" s="1">
        <f t="shared" si="22"/>
        <v>536.65269999999998</v>
      </c>
      <c r="AU9" s="1">
        <f t="shared" si="23"/>
        <v>670.81587500000001</v>
      </c>
      <c r="AV9" s="1">
        <v>499.05084745762713</v>
      </c>
      <c r="AW9" s="1">
        <f t="shared" si="24"/>
        <v>4.9905084745762709E-4</v>
      </c>
      <c r="AX9" s="1">
        <f t="shared" si="25"/>
        <v>7.9179978521511844E-8</v>
      </c>
      <c r="AY9" s="1">
        <f t="shared" si="26"/>
        <v>3.3286153796087832</v>
      </c>
      <c r="AZ9" s="1">
        <f t="shared" si="27"/>
        <v>-171.76502754237288</v>
      </c>
    </row>
    <row r="10" spans="1:52">
      <c r="A10" s="1">
        <v>9</v>
      </c>
      <c r="B10" s="1">
        <v>22.376000000000001</v>
      </c>
      <c r="C10" s="1">
        <v>14.8301</v>
      </c>
      <c r="D10" s="1">
        <v>1.879</v>
      </c>
      <c r="E10" s="1">
        <f t="shared" si="0"/>
        <v>1.8789999999999999E-6</v>
      </c>
      <c r="F10" s="1">
        <v>93.739000000000004</v>
      </c>
      <c r="G10" s="1">
        <f t="shared" si="1"/>
        <v>110.44810000000001</v>
      </c>
      <c r="H10" s="1">
        <f t="shared" si="2"/>
        <v>138.06012500000003</v>
      </c>
      <c r="I10" s="1">
        <v>357.69491525423729</v>
      </c>
      <c r="J10" s="1">
        <f t="shared" si="3"/>
        <v>3.5769491525423729E-4</v>
      </c>
      <c r="K10" s="1">
        <f t="shared" si="4"/>
        <v>219.63479025423726</v>
      </c>
      <c r="L10" s="1">
        <f t="shared" si="5"/>
        <v>6.3238711888813558E-10</v>
      </c>
      <c r="M10" s="1">
        <f t="shared" si="6"/>
        <v>1.2309830151931611</v>
      </c>
      <c r="N10" s="1">
        <v>9</v>
      </c>
      <c r="O10" s="1">
        <v>18.686</v>
      </c>
      <c r="P10" s="1">
        <v>10.4693</v>
      </c>
      <c r="Q10" s="1">
        <v>1.986</v>
      </c>
      <c r="R10" s="1">
        <f t="shared" si="7"/>
        <v>1.9860000000000001E-6</v>
      </c>
      <c r="S10" s="1">
        <v>145.923</v>
      </c>
      <c r="T10" s="1">
        <f t="shared" si="8"/>
        <v>158.3783</v>
      </c>
      <c r="U10" s="1">
        <f t="shared" si="9"/>
        <v>197.97287499999999</v>
      </c>
      <c r="V10" s="1">
        <v>415.14745762711863</v>
      </c>
      <c r="W10" s="1">
        <f t="shared" si="10"/>
        <v>4.1514745762711864E-4</v>
      </c>
      <c r="X10" s="1">
        <f t="shared" si="11"/>
        <v>7.7575591436237291E-10</v>
      </c>
      <c r="Y10" s="1">
        <f t="shared" si="12"/>
        <v>1.3197250953295532</v>
      </c>
      <c r="Z10" s="1">
        <f t="shared" si="13"/>
        <v>217.17458262711864</v>
      </c>
      <c r="AA10" s="1">
        <v>10</v>
      </c>
      <c r="AB10" s="1">
        <v>21.413</v>
      </c>
      <c r="AC10" s="1">
        <v>17.836500000000001</v>
      </c>
      <c r="AD10" s="1">
        <v>161.46799999999999</v>
      </c>
      <c r="AE10" s="1">
        <f t="shared" si="14"/>
        <v>1.6146799999999998E-4</v>
      </c>
      <c r="AF10" s="1">
        <v>256.334</v>
      </c>
      <c r="AG10" s="1">
        <f t="shared" si="15"/>
        <v>435.63850000000002</v>
      </c>
      <c r="AH10" s="1">
        <f t="shared" si="16"/>
        <v>544.54812500000003</v>
      </c>
      <c r="AI10" s="1">
        <v>269.22711864406779</v>
      </c>
      <c r="AJ10" s="1">
        <f t="shared" si="17"/>
        <v>2.692271186440678E-4</v>
      </c>
      <c r="AK10" s="1">
        <f t="shared" si="18"/>
        <v>4.0902394937581012E-8</v>
      </c>
      <c r="AL10" s="1">
        <f t="shared" si="19"/>
        <v>3.0417487377805661</v>
      </c>
      <c r="AM10" s="1">
        <f t="shared" si="20"/>
        <v>-275.32100635593224</v>
      </c>
      <c r="AN10" s="1">
        <v>9</v>
      </c>
      <c r="AO10" s="1">
        <v>21.773</v>
      </c>
      <c r="AP10" s="1">
        <v>12.850199999999999</v>
      </c>
      <c r="AQ10" s="1">
        <v>223.77099999999999</v>
      </c>
      <c r="AR10" s="1">
        <f t="shared" si="21"/>
        <v>2.23771E-4</v>
      </c>
      <c r="AS10" s="1">
        <v>318.46899999999999</v>
      </c>
      <c r="AT10" s="1">
        <f t="shared" si="22"/>
        <v>555.09019999999998</v>
      </c>
      <c r="AU10" s="1">
        <f t="shared" si="23"/>
        <v>693.86275000000001</v>
      </c>
      <c r="AV10" s="1">
        <v>413.58135593220334</v>
      </c>
      <c r="AW10" s="1">
        <f t="shared" si="24"/>
        <v>4.1358135593220336E-4</v>
      </c>
      <c r="AX10" s="1">
        <f t="shared" si="25"/>
        <v>8.7077955544645245E-8</v>
      </c>
      <c r="AY10" s="1">
        <f t="shared" si="26"/>
        <v>3.369908223927828</v>
      </c>
      <c r="AZ10" s="1">
        <f t="shared" si="27"/>
        <v>-280.28139406779667</v>
      </c>
    </row>
    <row r="11" spans="1:52">
      <c r="A11" s="1">
        <v>10</v>
      </c>
      <c r="B11" s="1">
        <v>21.234999999999999</v>
      </c>
      <c r="C11" s="1">
        <v>14.6777</v>
      </c>
      <c r="D11" s="1">
        <v>1.827</v>
      </c>
      <c r="E11" s="1">
        <f t="shared" si="0"/>
        <v>1.827E-6</v>
      </c>
      <c r="F11" s="1">
        <v>90.784000000000006</v>
      </c>
      <c r="G11" s="1">
        <f t="shared" si="1"/>
        <v>107.28870000000001</v>
      </c>
      <c r="H11" s="1">
        <f t="shared" si="2"/>
        <v>134.11087500000002</v>
      </c>
      <c r="I11" s="1">
        <v>378.40169491525427</v>
      </c>
      <c r="J11" s="1">
        <f t="shared" si="3"/>
        <v>3.7840169491525424E-4</v>
      </c>
      <c r="K11" s="1">
        <f t="shared" si="4"/>
        <v>244.29081991525425</v>
      </c>
      <c r="L11" s="1">
        <f t="shared" si="5"/>
        <v>6.5048170872050842E-10</v>
      </c>
      <c r="M11" s="1">
        <f t="shared" si="6"/>
        <v>1.2432350888861718</v>
      </c>
      <c r="N11" s="1">
        <v>10</v>
      </c>
      <c r="O11" s="1">
        <v>17.64</v>
      </c>
      <c r="P11" s="1">
        <v>9.7546999999999997</v>
      </c>
      <c r="Q11" s="1">
        <v>1.788</v>
      </c>
      <c r="R11" s="1">
        <f t="shared" si="7"/>
        <v>1.7880000000000001E-6</v>
      </c>
      <c r="S11" s="1">
        <v>138.541</v>
      </c>
      <c r="T11" s="1">
        <f t="shared" si="8"/>
        <v>150.08370000000002</v>
      </c>
      <c r="U11" s="1">
        <f t="shared" si="9"/>
        <v>187.60462500000003</v>
      </c>
      <c r="V11" s="1">
        <v>418.52542372881356</v>
      </c>
      <c r="W11" s="1">
        <f t="shared" si="10"/>
        <v>4.1852542372881359E-4</v>
      </c>
      <c r="X11" s="1">
        <f t="shared" si="11"/>
        <v>7.04097541281356E-10</v>
      </c>
      <c r="Y11" s="1">
        <f t="shared" si="12"/>
        <v>1.2776328277583855</v>
      </c>
      <c r="Z11" s="1">
        <f t="shared" si="13"/>
        <v>230.92079872881354</v>
      </c>
      <c r="AA11" s="1">
        <v>11</v>
      </c>
      <c r="AB11" s="1">
        <v>20.695</v>
      </c>
      <c r="AC11" s="1">
        <v>17.126000000000001</v>
      </c>
      <c r="AD11" s="1">
        <v>179.732</v>
      </c>
      <c r="AE11" s="1">
        <f t="shared" si="14"/>
        <v>1.7973199999999999E-4</v>
      </c>
      <c r="AF11" s="1">
        <v>219.09100000000001</v>
      </c>
      <c r="AG11" s="1">
        <f t="shared" si="15"/>
        <v>415.94899999999996</v>
      </c>
      <c r="AH11" s="1">
        <f t="shared" si="16"/>
        <v>519.93624999999997</v>
      </c>
      <c r="AI11" s="1">
        <v>323.31864406779664</v>
      </c>
      <c r="AJ11" s="1">
        <f t="shared" si="17"/>
        <v>3.2331864406779666E-4</v>
      </c>
      <c r="AK11" s="1">
        <f t="shared" si="18"/>
        <v>5.4676363779339662E-8</v>
      </c>
      <c r="AL11" s="1">
        <f t="shared" si="19"/>
        <v>3.1677996243471709</v>
      </c>
      <c r="AM11" s="1">
        <f t="shared" si="20"/>
        <v>-196.61760593220333</v>
      </c>
      <c r="AN11" s="1">
        <v>10</v>
      </c>
      <c r="AO11" s="1">
        <v>19.814</v>
      </c>
      <c r="AP11" s="1">
        <v>14.3558</v>
      </c>
      <c r="AQ11" s="1">
        <v>244.172</v>
      </c>
      <c r="AR11" s="1">
        <f t="shared" si="21"/>
        <v>2.4417200000000002E-4</v>
      </c>
      <c r="AS11" s="1">
        <v>265.36399999999998</v>
      </c>
      <c r="AT11" s="1">
        <f t="shared" si="22"/>
        <v>523.89179999999999</v>
      </c>
      <c r="AU11" s="1">
        <f t="shared" si="23"/>
        <v>654.86474999999996</v>
      </c>
      <c r="AV11" s="1">
        <v>371.27796610169497</v>
      </c>
      <c r="AW11" s="1">
        <f t="shared" si="24"/>
        <v>3.71277966101695E-4</v>
      </c>
      <c r="AX11" s="1">
        <f t="shared" si="25"/>
        <v>8.5297932641829163E-8</v>
      </c>
      <c r="AY11" s="1">
        <f t="shared" si="26"/>
        <v>3.3609385053395502</v>
      </c>
      <c r="AZ11" s="1">
        <f t="shared" si="27"/>
        <v>-283.58678389830499</v>
      </c>
    </row>
    <row r="12" spans="1:52">
      <c r="A12" s="1">
        <v>11</v>
      </c>
      <c r="B12" s="1">
        <v>19.861000000000001</v>
      </c>
      <c r="C12" s="1">
        <v>12.7807</v>
      </c>
      <c r="D12" s="1">
        <v>1.7470000000000001</v>
      </c>
      <c r="E12" s="1">
        <f t="shared" si="0"/>
        <v>1.7470000000000002E-6</v>
      </c>
      <c r="F12" s="1">
        <v>91.195999999999998</v>
      </c>
      <c r="G12" s="1">
        <f t="shared" si="1"/>
        <v>105.72369999999999</v>
      </c>
      <c r="H12" s="1">
        <f t="shared" si="2"/>
        <v>132.15462499999998</v>
      </c>
      <c r="I12" s="1">
        <v>297.44745762711858</v>
      </c>
      <c r="J12" s="1">
        <f t="shared" si="3"/>
        <v>2.974474576271186E-4</v>
      </c>
      <c r="K12" s="1">
        <f t="shared" si="4"/>
        <v>165.2928326271186</v>
      </c>
      <c r="L12" s="1">
        <f t="shared" si="5"/>
        <v>4.8892994260372875E-10</v>
      </c>
      <c r="M12" s="1">
        <f t="shared" si="6"/>
        <v>1.119246634746712</v>
      </c>
      <c r="N12" s="1">
        <v>11</v>
      </c>
      <c r="O12" s="1">
        <v>19.012</v>
      </c>
      <c r="P12" s="1">
        <v>14.2843</v>
      </c>
      <c r="Q12" s="1">
        <v>1.885</v>
      </c>
      <c r="R12" s="1">
        <f t="shared" si="7"/>
        <v>1.885E-6</v>
      </c>
      <c r="S12" s="1">
        <v>141.60900000000001</v>
      </c>
      <c r="T12" s="1">
        <f t="shared" si="8"/>
        <v>157.7783</v>
      </c>
      <c r="U12" s="1">
        <f t="shared" si="9"/>
        <v>197.22287499999999</v>
      </c>
      <c r="V12" s="1">
        <v>573.92881355932218</v>
      </c>
      <c r="W12" s="1">
        <f t="shared" si="10"/>
        <v>5.7392881355932215E-4</v>
      </c>
      <c r="X12" s="1">
        <f t="shared" si="11"/>
        <v>1.0179181349779662E-9</v>
      </c>
      <c r="Y12" s="1">
        <f t="shared" si="12"/>
        <v>1.4377128517168796</v>
      </c>
      <c r="Z12" s="1">
        <f t="shared" si="13"/>
        <v>376.70593855932219</v>
      </c>
      <c r="AA12" s="1">
        <v>12</v>
      </c>
      <c r="AB12" s="1">
        <v>23.896000000000001</v>
      </c>
      <c r="AC12" s="1">
        <v>16.766300000000001</v>
      </c>
      <c r="AD12" s="1">
        <v>228.066</v>
      </c>
      <c r="AE12" s="1">
        <f t="shared" si="14"/>
        <v>2.2806599999999999E-4</v>
      </c>
      <c r="AF12" s="1">
        <v>226.53800000000001</v>
      </c>
      <c r="AG12" s="1">
        <f t="shared" si="15"/>
        <v>471.37030000000004</v>
      </c>
      <c r="AH12" s="1">
        <f t="shared" si="16"/>
        <v>589.21287500000005</v>
      </c>
      <c r="AI12" s="1">
        <v>250.10169491525426</v>
      </c>
      <c r="AJ12" s="1">
        <f t="shared" si="17"/>
        <v>2.5010169491525427E-4</v>
      </c>
      <c r="AK12" s="1">
        <f t="shared" si="18"/>
        <v>5.3668647287227124E-8</v>
      </c>
      <c r="AL12" s="1">
        <f t="shared" si="19"/>
        <v>3.1597206490769287</v>
      </c>
      <c r="AM12" s="1">
        <f t="shared" si="20"/>
        <v>-339.1111800847458</v>
      </c>
      <c r="AN12" s="1">
        <v>11</v>
      </c>
      <c r="AO12" s="1">
        <v>19.356000000000002</v>
      </c>
      <c r="AP12" s="1">
        <v>15.419600000000001</v>
      </c>
      <c r="AQ12" s="1">
        <v>300.255</v>
      </c>
      <c r="AR12" s="1">
        <f t="shared" si="21"/>
        <v>3.0025499999999998E-4</v>
      </c>
      <c r="AS12" s="1">
        <v>257.80399999999997</v>
      </c>
      <c r="AT12" s="1">
        <f t="shared" si="22"/>
        <v>573.47859999999991</v>
      </c>
      <c r="AU12" s="1">
        <f t="shared" si="23"/>
        <v>716.84824999999989</v>
      </c>
      <c r="AV12" s="1">
        <v>333.70677966101698</v>
      </c>
      <c r="AW12" s="1">
        <f t="shared" si="24"/>
        <v>3.3370677966101697E-4</v>
      </c>
      <c r="AX12" s="1">
        <f t="shared" si="25"/>
        <v>9.4275478795705929E-8</v>
      </c>
      <c r="AY12" s="1">
        <f t="shared" si="26"/>
        <v>3.4043987467292625</v>
      </c>
      <c r="AZ12" s="1">
        <f t="shared" si="27"/>
        <v>-383.14147033898291</v>
      </c>
    </row>
    <row r="13" spans="1:52">
      <c r="A13" s="1">
        <v>12</v>
      </c>
      <c r="B13" s="1">
        <v>18.355</v>
      </c>
      <c r="C13" s="1">
        <v>11.209899999999999</v>
      </c>
      <c r="D13" s="1">
        <v>1.7789999999999999</v>
      </c>
      <c r="E13" s="1">
        <f t="shared" si="0"/>
        <v>1.7789999999999998E-6</v>
      </c>
      <c r="F13" s="1">
        <v>87.111999999999995</v>
      </c>
      <c r="G13" s="1">
        <f t="shared" si="1"/>
        <v>100.1009</v>
      </c>
      <c r="H13" s="1">
        <f t="shared" si="2"/>
        <v>125.126125</v>
      </c>
      <c r="I13" s="1">
        <v>212.20508474576269</v>
      </c>
      <c r="J13" s="1">
        <f t="shared" si="3"/>
        <v>2.1220508474576269E-4</v>
      </c>
      <c r="K13" s="1">
        <f t="shared" si="4"/>
        <v>87.078959745762688</v>
      </c>
      <c r="L13" s="1">
        <f t="shared" si="5"/>
        <v>3.5520183657813553E-10</v>
      </c>
      <c r="M13" s="1">
        <f t="shared" si="6"/>
        <v>0.9804752026405944</v>
      </c>
      <c r="N13" s="1">
        <v>12</v>
      </c>
      <c r="O13" s="1">
        <v>16.452999999999999</v>
      </c>
      <c r="P13" s="1">
        <v>8.5975900000000003</v>
      </c>
      <c r="Q13" s="1">
        <v>2.21</v>
      </c>
      <c r="R13" s="1">
        <f t="shared" si="7"/>
        <v>2.21E-6</v>
      </c>
      <c r="S13" s="1">
        <v>120.575</v>
      </c>
      <c r="T13" s="1">
        <f t="shared" si="8"/>
        <v>131.38258999999999</v>
      </c>
      <c r="U13" s="1">
        <f t="shared" si="9"/>
        <v>164.22823749999998</v>
      </c>
      <c r="V13" s="1">
        <v>272.35762711864402</v>
      </c>
      <c r="W13" s="1">
        <f t="shared" si="10"/>
        <v>2.72357627118644E-4</v>
      </c>
      <c r="X13" s="1">
        <f t="shared" si="11"/>
        <v>5.6633745389660999E-10</v>
      </c>
      <c r="Y13" s="1">
        <f t="shared" si="12"/>
        <v>1.1830752840046801</v>
      </c>
      <c r="Z13" s="1">
        <f t="shared" si="13"/>
        <v>108.12938961864404</v>
      </c>
      <c r="AA13" s="1">
        <v>14</v>
      </c>
      <c r="AB13" s="1">
        <v>19.291</v>
      </c>
      <c r="AC13" s="1">
        <v>15.571099999999999</v>
      </c>
      <c r="AD13" s="1">
        <v>209.292</v>
      </c>
      <c r="AE13" s="1">
        <f t="shared" si="14"/>
        <v>2.09292E-4</v>
      </c>
      <c r="AF13" s="1">
        <v>137.697</v>
      </c>
      <c r="AG13" s="1">
        <f t="shared" si="15"/>
        <v>362.56010000000003</v>
      </c>
      <c r="AH13" s="1">
        <f t="shared" si="16"/>
        <v>453.20012500000007</v>
      </c>
      <c r="AI13" s="1">
        <v>707.66271186440679</v>
      </c>
      <c r="AJ13" s="1">
        <f t="shared" si="17"/>
        <v>7.0766271186440679E-4</v>
      </c>
      <c r="AK13" s="1">
        <f t="shared" si="18"/>
        <v>1.3935495296389626E-7</v>
      </c>
      <c r="AL13" s="1">
        <f t="shared" si="19"/>
        <v>3.5741224090497714</v>
      </c>
      <c r="AM13" s="1">
        <f t="shared" si="20"/>
        <v>254.46258686440672</v>
      </c>
      <c r="AN13" s="1">
        <v>12</v>
      </c>
      <c r="AO13" s="1">
        <v>19.225999999999999</v>
      </c>
      <c r="AP13" s="1">
        <v>14.919600000000001</v>
      </c>
      <c r="AQ13" s="1">
        <v>323.41899999999998</v>
      </c>
      <c r="AR13" s="1">
        <f t="shared" si="21"/>
        <v>3.2341899999999997E-4</v>
      </c>
      <c r="AS13" s="1">
        <v>218.70099999999999</v>
      </c>
      <c r="AT13" s="1">
        <f t="shared" si="22"/>
        <v>557.03959999999995</v>
      </c>
      <c r="AU13" s="1">
        <f t="shared" si="23"/>
        <v>696.29949999999997</v>
      </c>
      <c r="AV13" s="1">
        <v>342.91016949152544</v>
      </c>
      <c r="AW13" s="1">
        <f t="shared" si="24"/>
        <v>3.4291016949152545E-4</v>
      </c>
      <c r="AX13" s="1">
        <f t="shared" si="25"/>
        <v>1.0434925755806898E-7</v>
      </c>
      <c r="AY13" s="1">
        <f t="shared" si="26"/>
        <v>3.4484893634198643</v>
      </c>
      <c r="AZ13" s="1">
        <f t="shared" si="27"/>
        <v>-353.38933050847453</v>
      </c>
    </row>
    <row r="14" spans="1:52">
      <c r="A14" s="1">
        <v>13</v>
      </c>
      <c r="B14" s="1">
        <v>17.603999999999999</v>
      </c>
      <c r="C14" s="1">
        <v>10.770799999999999</v>
      </c>
      <c r="D14" s="1">
        <v>2.157</v>
      </c>
      <c r="E14" s="1">
        <f t="shared" si="0"/>
        <v>2.1569999999999998E-6</v>
      </c>
      <c r="F14" s="1">
        <v>90.206999999999994</v>
      </c>
      <c r="G14" s="1">
        <f t="shared" si="1"/>
        <v>103.13479999999998</v>
      </c>
      <c r="H14" s="1">
        <f t="shared" si="2"/>
        <v>128.91849999999999</v>
      </c>
      <c r="I14" s="1">
        <v>241.24745762711862</v>
      </c>
      <c r="J14" s="1">
        <f t="shared" si="3"/>
        <v>2.4124745762711862E-4</v>
      </c>
      <c r="K14" s="1">
        <f t="shared" si="4"/>
        <v>112.32895762711863</v>
      </c>
      <c r="L14" s="1">
        <f t="shared" si="5"/>
        <v>4.8961685382508461E-10</v>
      </c>
      <c r="M14" s="1">
        <f t="shared" si="6"/>
        <v>1.1198563588867974</v>
      </c>
      <c r="N14" s="1">
        <v>13</v>
      </c>
      <c r="O14" s="1">
        <v>16.452999999999999</v>
      </c>
      <c r="P14" s="1">
        <v>8.0835699999999999</v>
      </c>
      <c r="Q14" s="1">
        <v>2.4390000000000001</v>
      </c>
      <c r="R14" s="1">
        <f t="shared" si="7"/>
        <v>2.4389999999999999E-6</v>
      </c>
      <c r="S14" s="1">
        <v>117.286</v>
      </c>
      <c r="T14" s="1">
        <f t="shared" si="8"/>
        <v>127.80856999999999</v>
      </c>
      <c r="U14" s="1">
        <f t="shared" si="9"/>
        <v>159.76071249999998</v>
      </c>
      <c r="V14" s="1">
        <v>282.59661016949156</v>
      </c>
      <c r="W14" s="1">
        <f t="shared" si="10"/>
        <v>2.8259661016949157E-4</v>
      </c>
      <c r="X14" s="1">
        <f t="shared" si="11"/>
        <v>6.485182720901696E-10</v>
      </c>
      <c r="Y14" s="1">
        <f t="shared" si="12"/>
        <v>1.2419222168983426</v>
      </c>
      <c r="Z14" s="1">
        <f t="shared" si="13"/>
        <v>122.83589766949157</v>
      </c>
      <c r="AA14" s="1">
        <v>15</v>
      </c>
      <c r="AB14" s="1">
        <v>18.472999999999999</v>
      </c>
      <c r="AC14" s="1">
        <v>16.0351</v>
      </c>
      <c r="AD14" s="1">
        <v>214.834</v>
      </c>
      <c r="AE14" s="1">
        <f t="shared" si="14"/>
        <v>2.1483400000000001E-4</v>
      </c>
      <c r="AF14" s="1">
        <v>121.232</v>
      </c>
      <c r="AG14" s="1">
        <f t="shared" si="15"/>
        <v>352.10110000000003</v>
      </c>
      <c r="AH14" s="1">
        <f t="shared" si="16"/>
        <v>440.12637500000005</v>
      </c>
      <c r="AI14" s="1">
        <v>209.25593220338985</v>
      </c>
      <c r="AJ14" s="1">
        <f t="shared" si="17"/>
        <v>2.0925593220338985E-4</v>
      </c>
      <c r="AK14" s="1">
        <f t="shared" si="18"/>
        <v>4.2298431362689153E-8</v>
      </c>
      <c r="AL14" s="1">
        <f t="shared" si="19"/>
        <v>3.0563242618629824</v>
      </c>
      <c r="AM14" s="1">
        <f t="shared" si="20"/>
        <v>-230.87044279661021</v>
      </c>
      <c r="AN14" s="1">
        <v>13</v>
      </c>
      <c r="AO14" s="1">
        <v>18.539000000000001</v>
      </c>
      <c r="AP14" s="1">
        <v>14.251300000000001</v>
      </c>
      <c r="AQ14" s="1">
        <v>341.55399999999997</v>
      </c>
      <c r="AR14" s="1">
        <f t="shared" si="21"/>
        <v>3.4155399999999999E-4</v>
      </c>
      <c r="AS14" s="1">
        <v>186.172</v>
      </c>
      <c r="AT14" s="1">
        <f t="shared" si="22"/>
        <v>541.97730000000001</v>
      </c>
      <c r="AU14" s="1">
        <f t="shared" si="23"/>
        <v>677.47162500000002</v>
      </c>
      <c r="AV14" s="1">
        <v>865.44745762711864</v>
      </c>
      <c r="AW14" s="1">
        <f t="shared" si="24"/>
        <v>8.6544745762711869E-4</v>
      </c>
      <c r="AX14" s="1">
        <f t="shared" si="25"/>
        <v>2.7812725582267864E-7</v>
      </c>
      <c r="AY14" s="1">
        <f t="shared" si="26"/>
        <v>3.8742435507964439</v>
      </c>
      <c r="AZ14" s="1">
        <f t="shared" si="27"/>
        <v>187.97583262711862</v>
      </c>
    </row>
    <row r="15" spans="1:52">
      <c r="A15" s="1">
        <v>14</v>
      </c>
      <c r="B15" s="1">
        <v>17.408999999999999</v>
      </c>
      <c r="C15" s="1">
        <v>10.2004</v>
      </c>
      <c r="D15" s="1">
        <v>2.089</v>
      </c>
      <c r="E15" s="1">
        <f t="shared" si="0"/>
        <v>2.0889999999999998E-6</v>
      </c>
      <c r="F15" s="1">
        <v>86.668000000000006</v>
      </c>
      <c r="G15" s="1">
        <f t="shared" si="1"/>
        <v>98.957400000000007</v>
      </c>
      <c r="H15" s="1">
        <f t="shared" si="2"/>
        <v>123.69675000000001</v>
      </c>
      <c r="I15" s="1">
        <v>286.0694915254237</v>
      </c>
      <c r="J15" s="1">
        <f t="shared" si="3"/>
        <v>2.8606949152542368E-4</v>
      </c>
      <c r="K15" s="1">
        <f t="shared" si="4"/>
        <v>162.37274152542369</v>
      </c>
      <c r="L15" s="1">
        <f t="shared" si="5"/>
        <v>5.6228105697983032E-10</v>
      </c>
      <c r="M15" s="1">
        <f t="shared" si="6"/>
        <v>1.1799534525513584</v>
      </c>
      <c r="N15" s="1">
        <v>14</v>
      </c>
      <c r="O15" s="1">
        <v>14.98</v>
      </c>
      <c r="P15" s="1">
        <v>7.3365600000000004</v>
      </c>
      <c r="Q15" s="1">
        <v>1.736</v>
      </c>
      <c r="R15" s="1">
        <f t="shared" si="7"/>
        <v>1.736E-6</v>
      </c>
      <c r="S15" s="1">
        <v>104.974</v>
      </c>
      <c r="T15" s="1">
        <f t="shared" si="8"/>
        <v>114.04656000000001</v>
      </c>
      <c r="U15" s="1">
        <f t="shared" si="9"/>
        <v>142.55820000000003</v>
      </c>
      <c r="V15" s="1">
        <v>349.41016949152544</v>
      </c>
      <c r="W15" s="1">
        <f t="shared" si="10"/>
        <v>3.4941016949152545E-4</v>
      </c>
      <c r="X15" s="1">
        <f t="shared" si="11"/>
        <v>5.7072740943186433E-10</v>
      </c>
      <c r="Y15" s="1">
        <f t="shared" si="12"/>
        <v>1.1864287302310406</v>
      </c>
      <c r="Z15" s="1">
        <f t="shared" si="13"/>
        <v>206.85196949152541</v>
      </c>
      <c r="AA15" s="1">
        <v>16</v>
      </c>
      <c r="AB15" s="1">
        <v>17.853000000000002</v>
      </c>
      <c r="AC15" s="1">
        <v>14.696400000000001</v>
      </c>
      <c r="AD15" s="1">
        <v>217.06399999999999</v>
      </c>
      <c r="AE15" s="1">
        <f t="shared" si="14"/>
        <v>2.1706399999999999E-4</v>
      </c>
      <c r="AF15" s="1">
        <v>103.111</v>
      </c>
      <c r="AG15" s="1">
        <f t="shared" si="15"/>
        <v>334.87139999999999</v>
      </c>
      <c r="AH15" s="1">
        <f t="shared" si="16"/>
        <v>418.58924999999999</v>
      </c>
      <c r="AI15" s="1">
        <v>354.98400000000004</v>
      </c>
      <c r="AJ15" s="1">
        <f t="shared" si="17"/>
        <v>3.5498400000000003E-4</v>
      </c>
      <c r="AK15" s="1">
        <f t="shared" si="18"/>
        <v>7.2500340979718392E-8</v>
      </c>
      <c r="AL15" s="1">
        <f t="shared" si="19"/>
        <v>3.2903400491263302</v>
      </c>
      <c r="AM15" s="1">
        <f t="shared" si="20"/>
        <v>-63.605249999999955</v>
      </c>
      <c r="AN15" s="1">
        <v>14</v>
      </c>
      <c r="AO15" s="1">
        <v>18.114000000000001</v>
      </c>
      <c r="AP15" s="1">
        <v>14.8459</v>
      </c>
      <c r="AQ15" s="1">
        <v>380.27199999999999</v>
      </c>
      <c r="AR15" s="1">
        <f t="shared" si="21"/>
        <v>3.8027199999999997E-4</v>
      </c>
      <c r="AS15" s="1">
        <v>147.624</v>
      </c>
      <c r="AT15" s="1">
        <f t="shared" si="22"/>
        <v>542.74189999999999</v>
      </c>
      <c r="AU15" s="1">
        <f t="shared" si="23"/>
        <v>678.42737499999998</v>
      </c>
      <c r="AV15" s="1">
        <v>1143.1474576271187</v>
      </c>
      <c r="AW15" s="1">
        <f t="shared" si="24"/>
        <v>1.1431474576271187E-3</v>
      </c>
      <c r="AX15" s="1">
        <f t="shared" si="25"/>
        <v>4.0901578807937896E-7</v>
      </c>
      <c r="AY15" s="1">
        <f t="shared" si="26"/>
        <v>4.0417400721721783</v>
      </c>
      <c r="AZ15" s="1">
        <f t="shared" si="27"/>
        <v>464.7200826271187</v>
      </c>
    </row>
    <row r="16" spans="1:52">
      <c r="A16" s="1">
        <v>15</v>
      </c>
      <c r="B16" s="1">
        <v>15.87</v>
      </c>
      <c r="C16" s="1">
        <v>9.2065999999999999</v>
      </c>
      <c r="D16" s="1">
        <v>1.9730000000000001</v>
      </c>
      <c r="E16" s="1">
        <f t="shared" si="0"/>
        <v>1.973E-6</v>
      </c>
      <c r="F16" s="1">
        <v>83.751999999999995</v>
      </c>
      <c r="G16" s="1">
        <f t="shared" si="1"/>
        <v>94.931599999999989</v>
      </c>
      <c r="H16" s="1">
        <f t="shared" si="2"/>
        <v>118.66449999999999</v>
      </c>
      <c r="I16" s="1">
        <v>172.5542372881356</v>
      </c>
      <c r="J16" s="1">
        <f t="shared" si="3"/>
        <v>1.7255423728813559E-4</v>
      </c>
      <c r="K16" s="1">
        <f t="shared" si="4"/>
        <v>53.889737288135606</v>
      </c>
      <c r="L16" s="1">
        <f t="shared" si="5"/>
        <v>3.2032894411847458E-10</v>
      </c>
      <c r="M16" s="1">
        <f t="shared" si="6"/>
        <v>0.93559618219492047</v>
      </c>
      <c r="N16" s="1">
        <v>15</v>
      </c>
      <c r="O16" s="1">
        <v>14.914999999999999</v>
      </c>
      <c r="P16" s="1">
        <v>6.1617699999999997</v>
      </c>
      <c r="Q16" s="1">
        <v>2.3420000000000001</v>
      </c>
      <c r="R16" s="1">
        <f t="shared" si="7"/>
        <v>2.3420000000000002E-6</v>
      </c>
      <c r="S16" s="1">
        <v>103.33</v>
      </c>
      <c r="T16" s="1">
        <f t="shared" si="8"/>
        <v>111.83377</v>
      </c>
      <c r="U16" s="1">
        <f t="shared" si="9"/>
        <v>139.79221250000001</v>
      </c>
      <c r="V16" s="1">
        <v>239.37118644067795</v>
      </c>
      <c r="W16" s="1">
        <f t="shared" si="10"/>
        <v>2.3937118644067794E-4</v>
      </c>
      <c r="X16" s="1">
        <f t="shared" si="11"/>
        <v>5.2747542611220339E-10</v>
      </c>
      <c r="Y16" s="1">
        <f t="shared" si="12"/>
        <v>1.1522022316427836</v>
      </c>
      <c r="Z16" s="1">
        <f t="shared" si="13"/>
        <v>99.57897394067794</v>
      </c>
      <c r="AA16" s="1">
        <v>17</v>
      </c>
      <c r="AB16" s="1">
        <v>17.690000000000001</v>
      </c>
      <c r="AC16" s="1">
        <v>15.151199999999999</v>
      </c>
      <c r="AD16" s="1">
        <v>214.32599999999999</v>
      </c>
      <c r="AE16" s="1">
        <f t="shared" si="14"/>
        <v>2.1432599999999998E-4</v>
      </c>
      <c r="AF16" s="1">
        <v>83.819000000000003</v>
      </c>
      <c r="AG16" s="1">
        <f t="shared" si="15"/>
        <v>313.2962</v>
      </c>
      <c r="AH16" s="1">
        <f t="shared" si="16"/>
        <v>391.62025</v>
      </c>
      <c r="AI16" s="1">
        <v>598.04915254237289</v>
      </c>
      <c r="AJ16" s="1">
        <f t="shared" si="17"/>
        <v>5.9804915254237285E-4</v>
      </c>
      <c r="AK16" s="1">
        <f t="shared" si="18"/>
        <v>1.2060219344212981E-7</v>
      </c>
      <c r="AL16" s="1">
        <f t="shared" si="19"/>
        <v>3.5113552065698923</v>
      </c>
      <c r="AM16" s="1">
        <f t="shared" si="20"/>
        <v>206.4289025423729</v>
      </c>
      <c r="AN16" s="1">
        <v>15</v>
      </c>
      <c r="AO16" s="1">
        <v>18.082000000000001</v>
      </c>
      <c r="AP16" s="1">
        <v>15.0213</v>
      </c>
      <c r="AQ16" s="1">
        <v>389.30399999999997</v>
      </c>
      <c r="AR16" s="1">
        <f t="shared" si="21"/>
        <v>3.8930399999999998E-4</v>
      </c>
      <c r="AS16" s="1">
        <v>118.959</v>
      </c>
      <c r="AT16" s="1">
        <f t="shared" si="22"/>
        <v>523.28430000000003</v>
      </c>
      <c r="AU16" s="1">
        <f t="shared" si="23"/>
        <v>654.10537500000009</v>
      </c>
      <c r="AV16" s="1">
        <v>1040.3084745762712</v>
      </c>
      <c r="AW16" s="1">
        <f t="shared" si="24"/>
        <v>1.0403084745762713E-3</v>
      </c>
      <c r="AX16" s="1">
        <f t="shared" si="25"/>
        <v>3.8106097198860198E-7</v>
      </c>
      <c r="AY16" s="1">
        <f t="shared" si="26"/>
        <v>4.0109944708977352</v>
      </c>
      <c r="AZ16" s="1">
        <f t="shared" si="27"/>
        <v>386.20309957627114</v>
      </c>
    </row>
    <row r="17" spans="1:52">
      <c r="A17" s="1">
        <v>16</v>
      </c>
      <c r="B17" s="1">
        <v>15.906000000000001</v>
      </c>
      <c r="C17" s="1">
        <v>8.4455600000000004</v>
      </c>
      <c r="D17" s="1">
        <v>2.3519999999999999</v>
      </c>
      <c r="E17" s="1">
        <f t="shared" si="0"/>
        <v>2.3519999999999997E-6</v>
      </c>
      <c r="F17" s="1">
        <v>91.195999999999998</v>
      </c>
      <c r="G17" s="1">
        <f t="shared" si="1"/>
        <v>101.99356</v>
      </c>
      <c r="H17" s="1">
        <f t="shared" si="2"/>
        <v>127.49195</v>
      </c>
      <c r="I17" s="1">
        <v>217.07457627118643</v>
      </c>
      <c r="J17" s="1">
        <f t="shared" si="3"/>
        <v>2.1707457627118644E-4</v>
      </c>
      <c r="K17" s="1">
        <f t="shared" si="4"/>
        <v>89.582626271186427</v>
      </c>
      <c r="L17" s="1">
        <f t="shared" si="5"/>
        <v>4.8038534264949141E-10</v>
      </c>
      <c r="M17" s="1">
        <f t="shared" si="6"/>
        <v>1.1115897478908252</v>
      </c>
      <c r="N17" s="1">
        <v>16</v>
      </c>
      <c r="O17" s="1">
        <v>14.167</v>
      </c>
      <c r="P17" s="1">
        <v>5.6401500000000002</v>
      </c>
      <c r="Q17" s="1">
        <v>1.762</v>
      </c>
      <c r="R17" s="1">
        <f t="shared" si="7"/>
        <v>1.762E-6</v>
      </c>
      <c r="S17" s="1">
        <v>108.49</v>
      </c>
      <c r="T17" s="1">
        <f t="shared" si="8"/>
        <v>115.89215</v>
      </c>
      <c r="U17" s="1">
        <f t="shared" si="9"/>
        <v>144.86518749999999</v>
      </c>
      <c r="V17" s="1">
        <v>190.15084745762712</v>
      </c>
      <c r="W17" s="1">
        <f t="shared" si="10"/>
        <v>1.9015084745762712E-4</v>
      </c>
      <c r="X17" s="1">
        <f t="shared" si="11"/>
        <v>3.1524458684101695E-10</v>
      </c>
      <c r="Y17" s="1">
        <f t="shared" si="12"/>
        <v>0.92864763790884663</v>
      </c>
      <c r="Z17" s="1">
        <f t="shared" si="13"/>
        <v>45.285659957627132</v>
      </c>
      <c r="AA17" s="1">
        <v>19</v>
      </c>
      <c r="AB17" s="1">
        <v>17.135000000000002</v>
      </c>
      <c r="AC17" s="1">
        <v>14.2631</v>
      </c>
      <c r="AD17" s="1">
        <v>220.12799999999999</v>
      </c>
      <c r="AE17" s="1">
        <f t="shared" si="14"/>
        <v>2.2012799999999999E-4</v>
      </c>
      <c r="AF17" s="1">
        <v>55.185000000000002</v>
      </c>
      <c r="AG17" s="1">
        <f t="shared" si="15"/>
        <v>289.5761</v>
      </c>
      <c r="AH17" s="1">
        <f t="shared" si="16"/>
        <v>361.970125</v>
      </c>
      <c r="AI17" s="1">
        <v>242.62881355932203</v>
      </c>
      <c r="AJ17" s="1">
        <f t="shared" si="17"/>
        <v>2.4262881355932204E-4</v>
      </c>
      <c r="AK17" s="1">
        <f t="shared" si="18"/>
        <v>5.0252900198839318E-8</v>
      </c>
      <c r="AL17" s="1">
        <f t="shared" si="19"/>
        <v>3.1311611308488709</v>
      </c>
      <c r="AM17" s="1">
        <f t="shared" si="20"/>
        <v>-119.34131144067797</v>
      </c>
      <c r="AN17" s="1">
        <v>16</v>
      </c>
      <c r="AO17" s="1">
        <v>18.963999999999999</v>
      </c>
      <c r="AP17" s="1">
        <v>15.141</v>
      </c>
      <c r="AQ17" s="1">
        <v>394.06200000000001</v>
      </c>
      <c r="AR17" s="1">
        <f t="shared" si="21"/>
        <v>3.9406200000000004E-4</v>
      </c>
      <c r="AS17" s="1">
        <v>102.721</v>
      </c>
      <c r="AT17" s="1">
        <f t="shared" si="22"/>
        <v>511.92400000000004</v>
      </c>
      <c r="AU17" s="1">
        <f t="shared" si="23"/>
        <v>639.90500000000009</v>
      </c>
      <c r="AV17" s="1">
        <v>937.46949152542402</v>
      </c>
      <c r="AW17" s="1">
        <f t="shared" si="24"/>
        <v>9.3746949152542401E-4</v>
      </c>
      <c r="AX17" s="1">
        <f t="shared" si="25"/>
        <v>3.4758831559581471E-7</v>
      </c>
      <c r="AY17" s="1">
        <f t="shared" si="26"/>
        <v>3.9710651689344196</v>
      </c>
      <c r="AZ17" s="1">
        <f t="shared" si="27"/>
        <v>297.56449152542393</v>
      </c>
    </row>
    <row r="18" spans="1:52">
      <c r="A18" s="1">
        <v>17</v>
      </c>
      <c r="B18" s="1">
        <v>14.954000000000001</v>
      </c>
      <c r="C18" s="1">
        <v>7.1874099999999999</v>
      </c>
      <c r="D18" s="1">
        <v>1.6950000000000001</v>
      </c>
      <c r="E18" s="1">
        <f t="shared" si="0"/>
        <v>1.6950000000000001E-6</v>
      </c>
      <c r="F18" s="1">
        <v>88.978999999999999</v>
      </c>
      <c r="G18" s="1">
        <f t="shared" si="1"/>
        <v>97.861409999999992</v>
      </c>
      <c r="H18" s="1">
        <f t="shared" si="2"/>
        <v>122.32676249999999</v>
      </c>
      <c r="I18" s="1">
        <v>168.08474576271186</v>
      </c>
      <c r="J18" s="1">
        <f t="shared" si="3"/>
        <v>1.6808474576271185E-4</v>
      </c>
      <c r="K18" s="1">
        <f t="shared" si="4"/>
        <v>45.757983262711875</v>
      </c>
      <c r="L18" s="1">
        <f t="shared" si="5"/>
        <v>2.680658387033898E-10</v>
      </c>
      <c r="M18" s="1">
        <f t="shared" si="6"/>
        <v>0.85824147266285655</v>
      </c>
      <c r="N18" s="1">
        <v>17</v>
      </c>
      <c r="O18" s="1">
        <v>13.804</v>
      </c>
      <c r="P18" s="1">
        <v>4.9154999999999998</v>
      </c>
      <c r="Q18" s="1">
        <v>1.879</v>
      </c>
      <c r="R18" s="1">
        <f t="shared" si="7"/>
        <v>1.8789999999999999E-6</v>
      </c>
      <c r="S18" s="1">
        <v>108.203</v>
      </c>
      <c r="T18" s="1">
        <f t="shared" si="8"/>
        <v>114.9975</v>
      </c>
      <c r="U18" s="1">
        <f t="shared" si="9"/>
        <v>143.74687499999999</v>
      </c>
      <c r="V18" s="1">
        <v>180.36779661016951</v>
      </c>
      <c r="W18" s="1">
        <f t="shared" si="10"/>
        <v>1.803677966101695E-4</v>
      </c>
      <c r="X18" s="1">
        <f t="shared" si="11"/>
        <v>3.1888144442152537E-10</v>
      </c>
      <c r="Y18" s="1">
        <f t="shared" si="12"/>
        <v>0.93362924856312735</v>
      </c>
      <c r="Z18" s="1">
        <f t="shared" si="13"/>
        <v>36.620921610169518</v>
      </c>
      <c r="AA18" s="1">
        <v>20</v>
      </c>
      <c r="AB18" s="1">
        <v>18.963000000000001</v>
      </c>
      <c r="AC18" s="1">
        <v>14.9282</v>
      </c>
      <c r="AD18" s="1">
        <v>213.39599999999999</v>
      </c>
      <c r="AE18" s="1">
        <f t="shared" si="14"/>
        <v>2.1339599999999997E-4</v>
      </c>
      <c r="AF18" s="1">
        <v>41.613</v>
      </c>
      <c r="AG18" s="1">
        <f t="shared" si="15"/>
        <v>269.93719999999996</v>
      </c>
      <c r="AH18" s="1">
        <f t="shared" si="16"/>
        <v>337.42149999999992</v>
      </c>
      <c r="AI18" s="1">
        <v>204.56299999999999</v>
      </c>
      <c r="AJ18" s="1">
        <f t="shared" si="17"/>
        <v>2.04563E-4</v>
      </c>
      <c r="AK18" s="1">
        <f t="shared" si="18"/>
        <v>4.1073038024473189E-8</v>
      </c>
      <c r="AL18" s="1">
        <f t="shared" si="19"/>
        <v>3.0435568272380658</v>
      </c>
      <c r="AM18" s="1">
        <f t="shared" si="20"/>
        <v>-132.85849999999994</v>
      </c>
      <c r="AN18" s="1">
        <v>17</v>
      </c>
      <c r="AO18" s="1">
        <v>18.146999999999998</v>
      </c>
      <c r="AP18" s="1">
        <v>14.7614</v>
      </c>
      <c r="AQ18" s="1">
        <v>389.52300000000002</v>
      </c>
      <c r="AR18" s="1">
        <f t="shared" si="21"/>
        <v>3.8952300000000002E-4</v>
      </c>
      <c r="AS18" s="1">
        <v>85.873999999999995</v>
      </c>
      <c r="AT18" s="1">
        <f t="shared" si="22"/>
        <v>490.15840000000003</v>
      </c>
      <c r="AU18" s="1">
        <f t="shared" si="23"/>
        <v>612.69800000000009</v>
      </c>
      <c r="AV18" s="1">
        <v>1125.6830508474575</v>
      </c>
      <c r="AW18" s="1">
        <f t="shared" si="24"/>
        <v>1.1256830508474575E-3</v>
      </c>
      <c r="AX18" s="1">
        <f t="shared" si="25"/>
        <v>4.1256530416945265E-7</v>
      </c>
      <c r="AY18" s="1">
        <f t="shared" si="26"/>
        <v>4.0454927019664213</v>
      </c>
      <c r="AZ18" s="1">
        <f t="shared" si="27"/>
        <v>512.98505084745739</v>
      </c>
    </row>
    <row r="19" spans="1:52">
      <c r="A19" s="1">
        <v>19</v>
      </c>
      <c r="B19" s="1">
        <v>14.593</v>
      </c>
      <c r="C19" s="1">
        <v>6.6186100000000003</v>
      </c>
      <c r="D19" s="1">
        <v>2.093</v>
      </c>
      <c r="E19" s="1">
        <f t="shared" si="0"/>
        <v>2.0930000000000001E-6</v>
      </c>
      <c r="F19" s="1">
        <v>95.555999999999997</v>
      </c>
      <c r="G19" s="1">
        <f t="shared" si="1"/>
        <v>104.26761</v>
      </c>
      <c r="H19" s="1">
        <f t="shared" si="2"/>
        <v>130.33451250000002</v>
      </c>
      <c r="I19" s="1">
        <v>182.37118644067795</v>
      </c>
      <c r="J19" s="1">
        <f t="shared" si="3"/>
        <v>1.8237118644067794E-4</v>
      </c>
      <c r="K19" s="1">
        <f t="shared" si="4"/>
        <v>52.036673940677929</v>
      </c>
      <c r="L19" s="1">
        <f t="shared" si="5"/>
        <v>3.5914425223101687E-10</v>
      </c>
      <c r="M19" s="1">
        <f t="shared" si="6"/>
        <v>0.98526892034657687</v>
      </c>
      <c r="N19" s="1">
        <v>19</v>
      </c>
      <c r="O19" s="1">
        <v>13.315</v>
      </c>
      <c r="P19" s="1">
        <v>4.1697600000000001</v>
      </c>
      <c r="Q19" s="1">
        <v>1.74</v>
      </c>
      <c r="R19" s="1">
        <f t="shared" si="7"/>
        <v>1.7400000000000001E-6</v>
      </c>
      <c r="S19" s="1">
        <v>112.099</v>
      </c>
      <c r="T19" s="1">
        <f t="shared" si="8"/>
        <v>118.00876</v>
      </c>
      <c r="U19" s="1">
        <f t="shared" si="9"/>
        <v>147.51094999999998</v>
      </c>
      <c r="V19" s="1">
        <v>209.36271186440678</v>
      </c>
      <c r="W19" s="1">
        <f t="shared" si="10"/>
        <v>2.0936271186440677E-4</v>
      </c>
      <c r="X19" s="1">
        <f t="shared" si="11"/>
        <v>3.4276151353220335E-10</v>
      </c>
      <c r="Y19" s="1">
        <f t="shared" si="12"/>
        <v>0.96499205187736792</v>
      </c>
      <c r="Z19" s="1">
        <f t="shared" si="13"/>
        <v>61.851761864406797</v>
      </c>
      <c r="AA19" s="1">
        <v>21</v>
      </c>
      <c r="AB19" s="1">
        <v>18.356999999999999</v>
      </c>
      <c r="AC19" s="1">
        <v>12.5626</v>
      </c>
      <c r="AD19" s="1">
        <v>196.15700000000001</v>
      </c>
      <c r="AE19" s="1">
        <f t="shared" si="14"/>
        <v>1.96157E-4</v>
      </c>
      <c r="AF19" s="1">
        <v>35.703000000000003</v>
      </c>
      <c r="AG19" s="1">
        <f t="shared" si="15"/>
        <v>244.42260000000002</v>
      </c>
      <c r="AH19" s="1">
        <f t="shared" si="16"/>
        <v>305.52825000000001</v>
      </c>
      <c r="AI19" s="1">
        <v>181.0050847457627</v>
      </c>
      <c r="AJ19" s="1">
        <f t="shared" si="17"/>
        <v>1.8100508474576271E-4</v>
      </c>
      <c r="AK19" s="1">
        <f t="shared" si="18"/>
        <v>3.3407044416933727E-8</v>
      </c>
      <c r="AL19" s="1">
        <f t="shared" si="19"/>
        <v>2.9538380545008742</v>
      </c>
      <c r="AM19" s="1">
        <f t="shared" si="20"/>
        <v>-124.52316525423731</v>
      </c>
      <c r="AN19" s="1">
        <v>19</v>
      </c>
      <c r="AO19" s="1">
        <v>18.18</v>
      </c>
      <c r="AP19" s="1">
        <v>12.0756</v>
      </c>
      <c r="AQ19" s="1">
        <v>406.49099999999999</v>
      </c>
      <c r="AR19" s="1">
        <f t="shared" si="21"/>
        <v>4.0649099999999998E-4</v>
      </c>
      <c r="AS19" s="1">
        <v>53.536999999999999</v>
      </c>
      <c r="AT19" s="1">
        <f t="shared" si="22"/>
        <v>472.10359999999997</v>
      </c>
      <c r="AU19" s="1">
        <f t="shared" si="23"/>
        <v>590.12950000000001</v>
      </c>
      <c r="AV19" s="1">
        <v>1113.89661016949</v>
      </c>
      <c r="AW19" s="1">
        <f t="shared" si="24"/>
        <v>1.1138966101694901E-3</v>
      </c>
      <c r="AX19" s="1">
        <f t="shared" si="25"/>
        <v>4.2602912019880974E-7</v>
      </c>
      <c r="AY19" s="1">
        <f t="shared" si="26"/>
        <v>4.0594392852750811</v>
      </c>
      <c r="AZ19" s="1">
        <f t="shared" si="27"/>
        <v>523.76711016949002</v>
      </c>
    </row>
    <row r="20" spans="1:52">
      <c r="A20" s="1">
        <v>20</v>
      </c>
      <c r="B20" s="1">
        <v>12.012</v>
      </c>
      <c r="C20" s="1">
        <v>5.1565399999999997</v>
      </c>
      <c r="D20" s="1">
        <v>9.0869999999999997</v>
      </c>
      <c r="E20" s="1">
        <f t="shared" si="0"/>
        <v>9.0869999999999996E-6</v>
      </c>
      <c r="F20" s="1">
        <v>78.564999999999998</v>
      </c>
      <c r="G20" s="1">
        <f t="shared" si="1"/>
        <v>92.808539999999994</v>
      </c>
      <c r="H20" s="1">
        <f t="shared" si="2"/>
        <v>116.01067499999999</v>
      </c>
      <c r="I20" s="1">
        <v>163.54599999999999</v>
      </c>
      <c r="J20" s="1">
        <f t="shared" si="3"/>
        <v>1.6354599999999998E-4</v>
      </c>
      <c r="K20" s="1">
        <f t="shared" si="4"/>
        <v>47.535325</v>
      </c>
      <c r="L20" s="1">
        <f t="shared" si="5"/>
        <v>1.3983114801317997E-9</v>
      </c>
      <c r="M20" s="1">
        <f t="shared" si="6"/>
        <v>1.5756039232228878</v>
      </c>
      <c r="N20" s="1">
        <v>20</v>
      </c>
      <c r="O20" s="1">
        <v>12.763</v>
      </c>
      <c r="P20" s="1">
        <v>7.5465400000000002</v>
      </c>
      <c r="Q20" s="1">
        <v>2.5139999999999998</v>
      </c>
      <c r="R20" s="1">
        <f t="shared" si="7"/>
        <v>2.514E-6</v>
      </c>
      <c r="S20" s="1">
        <v>110.54900000000001</v>
      </c>
      <c r="T20" s="1">
        <f t="shared" si="8"/>
        <v>120.60954000000001</v>
      </c>
      <c r="U20" s="1">
        <f t="shared" si="9"/>
        <v>150.76192500000002</v>
      </c>
      <c r="V20" s="1">
        <v>238.35762711864399</v>
      </c>
      <c r="W20" s="1">
        <f t="shared" si="10"/>
        <v>2.3835762711864398E-4</v>
      </c>
      <c r="X20" s="1">
        <f t="shared" si="11"/>
        <v>5.638165180688134E-10</v>
      </c>
      <c r="Y20" s="1">
        <f t="shared" si="12"/>
        <v>1.1811377951983233</v>
      </c>
      <c r="Z20" s="1">
        <f t="shared" si="13"/>
        <v>87.59570211864397</v>
      </c>
      <c r="AA20" s="1">
        <v>22</v>
      </c>
      <c r="AB20" s="1">
        <v>18.356999999999999</v>
      </c>
      <c r="AC20" s="1">
        <v>13.553800000000001</v>
      </c>
      <c r="AD20" s="1">
        <v>197.38800000000001</v>
      </c>
      <c r="AE20" s="1">
        <f t="shared" si="14"/>
        <v>1.97388E-4</v>
      </c>
      <c r="AF20" s="1">
        <v>30.4</v>
      </c>
      <c r="AG20" s="1">
        <f t="shared" si="15"/>
        <v>241.34180000000001</v>
      </c>
      <c r="AH20" s="1">
        <f t="shared" si="16"/>
        <v>301.67725000000002</v>
      </c>
      <c r="AI20" s="1">
        <v>245.08644067796612</v>
      </c>
      <c r="AJ20" s="1">
        <f t="shared" si="17"/>
        <v>2.4508644067796611E-4</v>
      </c>
      <c r="AK20" s="1">
        <f t="shared" si="18"/>
        <v>4.5518034421507121E-8</v>
      </c>
      <c r="AL20" s="1">
        <f t="shared" si="19"/>
        <v>3.0881834999088942</v>
      </c>
      <c r="AM20" s="1">
        <f t="shared" si="20"/>
        <v>-56.590809322033891</v>
      </c>
      <c r="AN20" s="1">
        <v>20</v>
      </c>
      <c r="AO20" s="1">
        <v>13.029</v>
      </c>
      <c r="AP20" s="1">
        <v>11.2165</v>
      </c>
      <c r="AQ20" s="1">
        <v>244.00299999999999</v>
      </c>
      <c r="AR20" s="1">
        <f t="shared" si="21"/>
        <v>2.4400299999999999E-4</v>
      </c>
      <c r="AS20" s="1">
        <v>24.853000000000002</v>
      </c>
      <c r="AT20" s="1">
        <f t="shared" si="22"/>
        <v>280.07249999999999</v>
      </c>
      <c r="AU20" s="1">
        <f t="shared" si="23"/>
        <v>350.09062499999999</v>
      </c>
      <c r="AV20" s="1">
        <v>1100.9745762711864</v>
      </c>
      <c r="AW20" s="1">
        <f t="shared" si="24"/>
        <v>1.1009745762711864E-3</v>
      </c>
      <c r="AX20" s="1">
        <f t="shared" si="25"/>
        <v>2.5276441055144487E-7</v>
      </c>
      <c r="AY20" s="1">
        <f t="shared" si="26"/>
        <v>3.8327159248745852</v>
      </c>
      <c r="AZ20" s="1">
        <f t="shared" si="27"/>
        <v>750.88395127118633</v>
      </c>
    </row>
    <row r="21" spans="1:52">
      <c r="A21" s="1">
        <v>21</v>
      </c>
      <c r="B21" s="1">
        <v>13.803000000000001</v>
      </c>
      <c r="C21" s="1">
        <v>4.2943199999999999</v>
      </c>
      <c r="D21" s="1">
        <v>3.0630000000000002</v>
      </c>
      <c r="E21" s="1">
        <f t="shared" si="0"/>
        <v>3.0630000000000002E-6</v>
      </c>
      <c r="F21" s="1">
        <v>70</v>
      </c>
      <c r="G21" s="1">
        <f t="shared" si="1"/>
        <v>77.357320000000001</v>
      </c>
      <c r="H21" s="1">
        <f t="shared" si="2"/>
        <v>96.696650000000005</v>
      </c>
      <c r="I21" s="1">
        <v>126.9543</v>
      </c>
      <c r="J21" s="1">
        <f t="shared" si="3"/>
        <v>1.269543E-4</v>
      </c>
      <c r="K21" s="1">
        <f t="shared" si="4"/>
        <v>30.257649999999998</v>
      </c>
      <c r="L21" s="1">
        <f t="shared" si="5"/>
        <v>3.6587933456480996E-10</v>
      </c>
      <c r="M21" s="1">
        <f t="shared" si="6"/>
        <v>0.99333788054995231</v>
      </c>
      <c r="N21" s="1">
        <v>21</v>
      </c>
      <c r="O21" s="1">
        <v>20.402000000000001</v>
      </c>
      <c r="P21" s="1">
        <v>9.4303100000000004</v>
      </c>
      <c r="Q21" s="1">
        <v>1.5920000000000001</v>
      </c>
      <c r="R21" s="1">
        <f t="shared" si="7"/>
        <v>1.5920000000000002E-6</v>
      </c>
      <c r="S21" s="1">
        <v>138.70400000000001</v>
      </c>
      <c r="T21" s="1">
        <f t="shared" si="8"/>
        <v>149.72631000000001</v>
      </c>
      <c r="U21" s="1">
        <f t="shared" si="9"/>
        <v>187.15788750000002</v>
      </c>
      <c r="V21" s="1">
        <v>194.27627118644071</v>
      </c>
      <c r="W21" s="1">
        <f t="shared" si="10"/>
        <v>1.9427627118644072E-4</v>
      </c>
      <c r="X21" s="1">
        <f t="shared" si="11"/>
        <v>2.9100891334644071E-10</v>
      </c>
      <c r="Y21" s="1">
        <f t="shared" si="12"/>
        <v>0.89390629124670096</v>
      </c>
      <c r="Z21" s="1">
        <f t="shared" si="13"/>
        <v>7.1183836864406942</v>
      </c>
      <c r="AA21" s="1">
        <v>23</v>
      </c>
      <c r="AB21" s="1">
        <v>17.91</v>
      </c>
      <c r="AC21" s="1">
        <v>14.0669</v>
      </c>
      <c r="AD21" s="1">
        <v>192.83699999999999</v>
      </c>
      <c r="AE21" s="1">
        <f t="shared" si="14"/>
        <v>1.9283699999999998E-4</v>
      </c>
      <c r="AF21" s="1">
        <v>25.306999999999999</v>
      </c>
      <c r="AG21" s="1">
        <f t="shared" si="15"/>
        <v>232.21089999999998</v>
      </c>
      <c r="AH21" s="1">
        <f t="shared" si="16"/>
        <v>290.26362499999999</v>
      </c>
      <c r="AI21" s="1">
        <v>454.9779661016949</v>
      </c>
      <c r="AJ21" s="1">
        <f t="shared" si="17"/>
        <v>4.5497796610169492E-4</v>
      </c>
      <c r="AK21" s="1">
        <f t="shared" si="18"/>
        <v>8.2551353813647613E-8</v>
      </c>
      <c r="AL21" s="1">
        <f t="shared" si="19"/>
        <v>3.3467241999364932</v>
      </c>
      <c r="AM21" s="1">
        <f t="shared" si="20"/>
        <v>164.71434110169491</v>
      </c>
      <c r="AN21" s="1">
        <v>21</v>
      </c>
      <c r="AO21" s="1">
        <v>15.239000000000001</v>
      </c>
      <c r="AP21" s="1">
        <v>5.4420099999999998</v>
      </c>
      <c r="AQ21" s="1">
        <v>2.3220000000000001</v>
      </c>
      <c r="AR21" s="1">
        <f t="shared" si="21"/>
        <v>2.322E-6</v>
      </c>
      <c r="AS21" s="1">
        <v>22</v>
      </c>
      <c r="AT21" s="1">
        <f t="shared" si="22"/>
        <v>29.764009999999999</v>
      </c>
      <c r="AU21" s="1">
        <f t="shared" si="23"/>
        <v>37.205012499999995</v>
      </c>
      <c r="AV21" s="1">
        <v>136.67627118644069</v>
      </c>
      <c r="AW21" s="1">
        <f t="shared" si="24"/>
        <v>1.366762711864407E-4</v>
      </c>
      <c r="AX21" s="1">
        <f t="shared" si="25"/>
        <v>2.9860618966474582E-10</v>
      </c>
      <c r="AY21" s="1">
        <f t="shared" si="26"/>
        <v>0.90509880576470381</v>
      </c>
      <c r="AZ21" s="1">
        <f t="shared" si="27"/>
        <v>99.471258686440692</v>
      </c>
    </row>
    <row r="22" spans="1:52">
      <c r="A22" s="1">
        <v>22</v>
      </c>
      <c r="B22" s="1">
        <v>14.119</v>
      </c>
      <c r="C22" s="1">
        <v>3.9249399999999999</v>
      </c>
      <c r="D22" s="1">
        <v>1.466</v>
      </c>
      <c r="E22" s="1">
        <f t="shared" si="0"/>
        <v>1.466E-6</v>
      </c>
      <c r="F22" s="1">
        <v>66.581999999999994</v>
      </c>
      <c r="G22" s="1">
        <f t="shared" si="1"/>
        <v>71.972939999999994</v>
      </c>
      <c r="H22" s="1">
        <f t="shared" si="2"/>
        <v>89.966174999999993</v>
      </c>
      <c r="I22" s="1">
        <v>146.643</v>
      </c>
      <c r="J22" s="1">
        <f t="shared" si="3"/>
        <v>1.4664300000000001E-4</v>
      </c>
      <c r="K22" s="1">
        <f t="shared" si="4"/>
        <v>56.676825000000008</v>
      </c>
      <c r="L22" s="1">
        <f t="shared" si="5"/>
        <v>2.022734004942E-10</v>
      </c>
      <c r="M22" s="1">
        <f t="shared" si="6"/>
        <v>0.73593877561253462</v>
      </c>
      <c r="N22" s="1">
        <v>22</v>
      </c>
      <c r="O22" s="1">
        <v>22.158000000000001</v>
      </c>
      <c r="P22" s="1">
        <v>15.3809</v>
      </c>
      <c r="Q22" s="1">
        <v>3.5139999999999998</v>
      </c>
      <c r="R22" s="1">
        <f t="shared" si="7"/>
        <v>3.5139999999999997E-6</v>
      </c>
      <c r="S22" s="1">
        <v>148.36799999999999</v>
      </c>
      <c r="T22" s="1">
        <f t="shared" si="8"/>
        <v>167.2629</v>
      </c>
      <c r="U22" s="1">
        <f t="shared" si="9"/>
        <v>209.07862499999999</v>
      </c>
      <c r="V22" s="1">
        <v>234.85254237288135</v>
      </c>
      <c r="W22" s="1">
        <f t="shared" si="10"/>
        <v>2.3485254237288136E-4</v>
      </c>
      <c r="X22" s="1">
        <f t="shared" si="11"/>
        <v>7.7649826851491519E-10</v>
      </c>
      <c r="Y22" s="1">
        <f t="shared" si="12"/>
        <v>1.3201404916482782</v>
      </c>
      <c r="Z22" s="1">
        <f t="shared" si="13"/>
        <v>25.773917372881357</v>
      </c>
      <c r="AA22" s="1">
        <v>24</v>
      </c>
      <c r="AB22" s="1">
        <v>17.878</v>
      </c>
      <c r="AC22" s="1">
        <v>14.036300000000001</v>
      </c>
      <c r="AD22" s="1">
        <v>189.62299999999999</v>
      </c>
      <c r="AE22" s="1">
        <f t="shared" si="14"/>
        <v>1.8962299999999998E-4</v>
      </c>
      <c r="AF22" s="1">
        <v>21.731000000000002</v>
      </c>
      <c r="AG22" s="1">
        <f t="shared" si="15"/>
        <v>225.3903</v>
      </c>
      <c r="AH22" s="1">
        <f t="shared" si="16"/>
        <v>281.73787499999997</v>
      </c>
      <c r="AI22" s="1">
        <v>664.95084745762711</v>
      </c>
      <c r="AJ22" s="1">
        <f t="shared" si="17"/>
        <v>6.6495084745762706E-4</v>
      </c>
      <c r="AK22" s="1">
        <f t="shared" si="18"/>
        <v>1.1863805705170285E-7</v>
      </c>
      <c r="AL22" s="1">
        <f t="shared" si="19"/>
        <v>3.5042240255908443</v>
      </c>
      <c r="AM22" s="1">
        <f t="shared" si="20"/>
        <v>383.21297245762713</v>
      </c>
      <c r="AN22" s="1">
        <v>22</v>
      </c>
      <c r="AO22" s="1">
        <v>15.91</v>
      </c>
      <c r="AP22" s="1">
        <v>9.4722500000000007</v>
      </c>
      <c r="AQ22" s="1">
        <v>1.992</v>
      </c>
      <c r="AR22" s="1">
        <f t="shared" si="21"/>
        <v>1.9920000000000002E-6</v>
      </c>
      <c r="AS22" s="1">
        <v>20.146000000000001</v>
      </c>
      <c r="AT22" s="1">
        <f t="shared" si="22"/>
        <v>31.610250000000001</v>
      </c>
      <c r="AU22" s="1">
        <f t="shared" si="23"/>
        <v>39.512812500000003</v>
      </c>
      <c r="AV22" s="1">
        <v>708.0796610169491</v>
      </c>
      <c r="AW22" s="1">
        <f t="shared" si="24"/>
        <v>7.080796610169491E-4</v>
      </c>
      <c r="AX22" s="1">
        <f t="shared" si="25"/>
        <v>1.3271344488772881E-9</v>
      </c>
      <c r="AY22" s="1">
        <f t="shared" si="26"/>
        <v>1.5529149224482388</v>
      </c>
      <c r="AZ22" s="1">
        <f t="shared" si="27"/>
        <v>668.56684851694911</v>
      </c>
    </row>
    <row r="23" spans="1:52">
      <c r="A23" s="1">
        <v>23</v>
      </c>
      <c r="B23" s="1">
        <v>14.407</v>
      </c>
      <c r="C23" s="1">
        <v>3.3269799999999998</v>
      </c>
      <c r="D23" s="1">
        <v>1.659</v>
      </c>
      <c r="E23" s="1">
        <f t="shared" si="0"/>
        <v>1.6590000000000001E-6</v>
      </c>
      <c r="F23" s="1">
        <v>71.263000000000005</v>
      </c>
      <c r="G23" s="1">
        <f t="shared" si="1"/>
        <v>76.248980000000017</v>
      </c>
      <c r="H23" s="1">
        <f t="shared" si="2"/>
        <v>95.311225000000022</v>
      </c>
      <c r="I23" s="1">
        <v>186.21600000000001</v>
      </c>
      <c r="J23" s="1">
        <f t="shared" si="3"/>
        <v>1.8621600000000001E-4</v>
      </c>
      <c r="K23" s="1">
        <f t="shared" si="4"/>
        <v>90.904774999999987</v>
      </c>
      <c r="L23" s="1">
        <f t="shared" si="5"/>
        <v>2.9067444246960006E-10</v>
      </c>
      <c r="M23" s="1">
        <f t="shared" si="6"/>
        <v>0.89340684813654192</v>
      </c>
      <c r="N23" s="1">
        <v>23</v>
      </c>
      <c r="O23" s="1">
        <v>22.2</v>
      </c>
      <c r="P23" s="1">
        <v>15.37</v>
      </c>
      <c r="Q23" s="1">
        <v>1.96</v>
      </c>
      <c r="R23" s="1">
        <f t="shared" si="7"/>
        <v>1.9599999999999999E-6</v>
      </c>
      <c r="S23" s="1">
        <v>185.13900000000001</v>
      </c>
      <c r="T23" s="1">
        <f t="shared" si="8"/>
        <v>202.46900000000002</v>
      </c>
      <c r="U23" s="1">
        <f t="shared" si="9"/>
        <v>253.08625000000004</v>
      </c>
      <c r="V23" s="1">
        <v>275.42881355932201</v>
      </c>
      <c r="W23" s="1">
        <f t="shared" si="10"/>
        <v>2.7542881355932199E-4</v>
      </c>
      <c r="X23" s="1">
        <f t="shared" si="11"/>
        <v>5.0793590252881339E-10</v>
      </c>
      <c r="Y23" s="1">
        <f t="shared" si="12"/>
        <v>1.1358089112319869</v>
      </c>
      <c r="Z23" s="1">
        <f t="shared" si="13"/>
        <v>22.342563559321974</v>
      </c>
      <c r="AA23" s="1">
        <v>26</v>
      </c>
      <c r="AB23" s="1">
        <v>18.102</v>
      </c>
      <c r="AC23" s="1">
        <v>14.757999999999999</v>
      </c>
      <c r="AD23" s="1">
        <v>201.93799999999999</v>
      </c>
      <c r="AE23" s="1">
        <f t="shared" si="14"/>
        <v>2.0193799999999998E-4</v>
      </c>
      <c r="AF23" s="1">
        <v>16.577000000000002</v>
      </c>
      <c r="AG23" s="1">
        <f t="shared" si="15"/>
        <v>233.273</v>
      </c>
      <c r="AH23" s="1">
        <f t="shared" si="16"/>
        <v>291.59125</v>
      </c>
      <c r="AI23" s="1">
        <v>696.92203389830513</v>
      </c>
      <c r="AJ23" s="1">
        <f t="shared" si="17"/>
        <v>6.9692203389830516E-4</v>
      </c>
      <c r="AK23" s="1">
        <f t="shared" si="18"/>
        <v>1.3241760071798776E-7</v>
      </c>
      <c r="AL23" s="1">
        <f t="shared" si="19"/>
        <v>3.5519457146102558</v>
      </c>
      <c r="AM23" s="1">
        <f t="shared" si="20"/>
        <v>405.33078389830513</v>
      </c>
      <c r="AN23" s="1">
        <v>23</v>
      </c>
      <c r="AO23" s="1">
        <v>15.656000000000001</v>
      </c>
      <c r="AP23" s="1">
        <v>9.2992100000000004</v>
      </c>
      <c r="AQ23" s="1">
        <v>1.9470000000000001</v>
      </c>
      <c r="AR23" s="1">
        <f t="shared" si="21"/>
        <v>1.9470000000000002E-6</v>
      </c>
      <c r="AS23" s="1">
        <v>12.885</v>
      </c>
      <c r="AT23" s="1">
        <f t="shared" si="22"/>
        <v>24.131210000000003</v>
      </c>
      <c r="AU23" s="1">
        <f t="shared" si="23"/>
        <v>30.164012500000005</v>
      </c>
      <c r="AV23" s="1">
        <v>443.56610169491529</v>
      </c>
      <c r="AW23" s="1">
        <f t="shared" si="24"/>
        <v>4.4356610169491529E-4</v>
      </c>
      <c r="AX23" s="1">
        <f t="shared" si="25"/>
        <v>8.1258306888000006E-10</v>
      </c>
      <c r="AY23" s="1">
        <f t="shared" si="26"/>
        <v>1.3398677690504555</v>
      </c>
      <c r="AZ23" s="1">
        <f t="shared" si="27"/>
        <v>413.40208919491528</v>
      </c>
    </row>
    <row r="24" spans="1:52">
      <c r="A24" s="1">
        <v>24</v>
      </c>
      <c r="B24" s="1">
        <v>14.244</v>
      </c>
      <c r="C24" s="1">
        <v>3.1090200000000001</v>
      </c>
      <c r="D24" s="1">
        <v>1.571</v>
      </c>
      <c r="E24" s="1">
        <f t="shared" si="0"/>
        <v>1.5709999999999999E-6</v>
      </c>
      <c r="F24" s="1">
        <v>70.238</v>
      </c>
      <c r="G24" s="1">
        <f t="shared" si="1"/>
        <v>74.918019999999999</v>
      </c>
      <c r="H24" s="1">
        <f t="shared" si="2"/>
        <v>93.647525000000002</v>
      </c>
      <c r="I24" s="1">
        <v>126.1563</v>
      </c>
      <c r="J24" s="1">
        <f t="shared" si="3"/>
        <v>1.2615630000000001E-4</v>
      </c>
      <c r="K24" s="1">
        <f t="shared" si="4"/>
        <v>32.508775</v>
      </c>
      <c r="L24" s="1">
        <f t="shared" si="5"/>
        <v>1.8647842685456995E-10</v>
      </c>
      <c r="M24" s="1">
        <f t="shared" si="6"/>
        <v>0.70062859678846789</v>
      </c>
      <c r="N24" s="1">
        <v>24</v>
      </c>
      <c r="O24" s="1">
        <v>20.602</v>
      </c>
      <c r="P24" s="1">
        <v>13.7241</v>
      </c>
      <c r="Q24" s="1">
        <v>3.6349999999999998</v>
      </c>
      <c r="R24" s="1">
        <f t="shared" si="7"/>
        <v>3.6349999999999999E-6</v>
      </c>
      <c r="S24" s="1">
        <v>212.37799999999999</v>
      </c>
      <c r="T24" s="1">
        <f t="shared" si="8"/>
        <v>229.73709999999997</v>
      </c>
      <c r="U24" s="1">
        <f t="shared" si="9"/>
        <v>287.17137499999995</v>
      </c>
      <c r="V24" s="1">
        <v>239.37118644067795</v>
      </c>
      <c r="W24" s="1">
        <f t="shared" si="10"/>
        <v>2.3937118644067794E-4</v>
      </c>
      <c r="X24" s="1">
        <f t="shared" si="11"/>
        <v>8.1869050978559312E-10</v>
      </c>
      <c r="Y24" s="1">
        <f t="shared" si="12"/>
        <v>1.3431197561014958</v>
      </c>
      <c r="Z24" s="1">
        <f t="shared" si="13"/>
        <v>-47.800188559322009</v>
      </c>
      <c r="AA24" s="1">
        <v>27</v>
      </c>
      <c r="AB24" s="1">
        <v>17.686</v>
      </c>
      <c r="AC24" s="1">
        <v>13.972799999999999</v>
      </c>
      <c r="AD24" s="1">
        <v>203.81700000000001</v>
      </c>
      <c r="AE24" s="1">
        <f t="shared" si="14"/>
        <v>2.0381700000000002E-4</v>
      </c>
      <c r="AF24" s="1">
        <v>14.021000000000001</v>
      </c>
      <c r="AG24" s="1">
        <f t="shared" si="15"/>
        <v>231.81080000000003</v>
      </c>
      <c r="AH24" s="1">
        <f t="shared" si="16"/>
        <v>289.76350000000002</v>
      </c>
      <c r="AI24" s="1">
        <v>974.93220338983053</v>
      </c>
      <c r="AJ24" s="1">
        <f t="shared" si="17"/>
        <v>9.7493220338983055E-4</v>
      </c>
      <c r="AK24" s="1">
        <f t="shared" si="18"/>
        <v>1.8696412846561525E-7</v>
      </c>
      <c r="AL24" s="1">
        <f t="shared" si="19"/>
        <v>3.7017582894036369</v>
      </c>
      <c r="AM24" s="1">
        <f t="shared" si="20"/>
        <v>685.16870338983051</v>
      </c>
      <c r="AN24" s="1">
        <v>24</v>
      </c>
      <c r="AO24" s="1">
        <v>16.196999999999999</v>
      </c>
      <c r="AP24" s="1">
        <v>10.2791</v>
      </c>
      <c r="AQ24" s="1">
        <v>2.02</v>
      </c>
      <c r="AR24" s="1">
        <f t="shared" si="21"/>
        <v>2.0200000000000001E-6</v>
      </c>
      <c r="AS24" s="1">
        <v>11.441000000000001</v>
      </c>
      <c r="AT24" s="1">
        <f t="shared" si="22"/>
        <v>23.740099999999998</v>
      </c>
      <c r="AU24" s="1">
        <f t="shared" si="23"/>
        <v>29.675124999999998</v>
      </c>
      <c r="AV24" s="1">
        <v>362.21186440677968</v>
      </c>
      <c r="AW24" s="1">
        <f t="shared" si="24"/>
        <v>3.6221186440677969E-4</v>
      </c>
      <c r="AX24" s="1">
        <f t="shared" si="25"/>
        <v>6.8842638930508476E-10</v>
      </c>
      <c r="AY24" s="1">
        <f t="shared" si="26"/>
        <v>1.2678575096943312</v>
      </c>
      <c r="AZ24" s="1">
        <f t="shared" si="27"/>
        <v>332.5367394067797</v>
      </c>
    </row>
    <row r="25" spans="1:52">
      <c r="A25" s="1">
        <v>26</v>
      </c>
      <c r="B25" s="1">
        <v>14.055</v>
      </c>
      <c r="C25" s="1">
        <v>2.97871</v>
      </c>
      <c r="D25" s="1">
        <v>2.0110000000000001</v>
      </c>
      <c r="E25" s="1">
        <f t="shared" si="0"/>
        <v>2.0110000000000003E-6</v>
      </c>
      <c r="F25" s="1">
        <v>63.847999999999999</v>
      </c>
      <c r="G25" s="1">
        <f t="shared" si="1"/>
        <v>68.837710000000001</v>
      </c>
      <c r="H25" s="1">
        <f t="shared" si="2"/>
        <v>86.047137500000005</v>
      </c>
      <c r="I25" s="1">
        <v>178.226</v>
      </c>
      <c r="J25" s="1">
        <f t="shared" si="3"/>
        <v>1.78226E-4</v>
      </c>
      <c r="K25" s="1">
        <f t="shared" si="4"/>
        <v>92.178862499999994</v>
      </c>
      <c r="L25" s="1">
        <f t="shared" si="5"/>
        <v>3.3723030807739999E-10</v>
      </c>
      <c r="M25" s="1">
        <f t="shared" si="6"/>
        <v>0.9579265992838677</v>
      </c>
      <c r="N25" s="1">
        <v>26</v>
      </c>
      <c r="O25" s="1">
        <v>17.856999999999999</v>
      </c>
      <c r="P25" s="1">
        <v>11.4536</v>
      </c>
      <c r="Q25" s="1">
        <v>53.88</v>
      </c>
      <c r="R25" s="1">
        <f t="shared" si="7"/>
        <v>5.3880000000000006E-5</v>
      </c>
      <c r="S25" s="1">
        <v>198.68299999999999</v>
      </c>
      <c r="T25" s="1">
        <f t="shared" si="8"/>
        <v>264.01659999999998</v>
      </c>
      <c r="U25" s="1">
        <f t="shared" si="9"/>
        <v>330.02074999999996</v>
      </c>
      <c r="V25" s="1">
        <v>203.313559322034</v>
      </c>
      <c r="W25" s="1">
        <f t="shared" si="10"/>
        <v>2.03313559322034E-4</v>
      </c>
      <c r="X25" s="1">
        <f t="shared" si="11"/>
        <v>1.0307121582813566E-8</v>
      </c>
      <c r="Y25" s="1">
        <f t="shared" si="12"/>
        <v>2.4431373990142378</v>
      </c>
      <c r="Z25" s="1">
        <f t="shared" si="13"/>
        <v>-126.70719067796597</v>
      </c>
      <c r="AA25" s="1">
        <v>28</v>
      </c>
      <c r="AB25" s="1">
        <v>18.420000000000002</v>
      </c>
      <c r="AC25" s="1">
        <v>14.402900000000001</v>
      </c>
      <c r="AD25" s="1">
        <v>222.35900000000001</v>
      </c>
      <c r="AE25" s="1">
        <f t="shared" si="14"/>
        <v>2.2235900000000002E-4</v>
      </c>
      <c r="AF25" s="1">
        <v>12.502000000000001</v>
      </c>
      <c r="AG25" s="1">
        <f t="shared" si="15"/>
        <v>249.26390000000001</v>
      </c>
      <c r="AH25" s="1">
        <f t="shared" si="16"/>
        <v>311.57987500000002</v>
      </c>
      <c r="AI25" s="1">
        <v>1045.5135593220339</v>
      </c>
      <c r="AJ25" s="1">
        <f t="shared" si="17"/>
        <v>1.0455135593220339E-3</v>
      </c>
      <c r="AK25" s="1">
        <f t="shared" si="18"/>
        <v>2.1873981997963441E-7</v>
      </c>
      <c r="AL25" s="1">
        <f t="shared" si="19"/>
        <v>3.7699278503592781</v>
      </c>
      <c r="AM25" s="1">
        <f t="shared" si="20"/>
        <v>733.93368432203386</v>
      </c>
      <c r="AN25" s="1">
        <v>26</v>
      </c>
      <c r="AO25" s="1">
        <v>16.071000000000002</v>
      </c>
      <c r="AP25" s="1">
        <v>9.7726199999999999</v>
      </c>
      <c r="AQ25" s="1">
        <v>2.024</v>
      </c>
      <c r="AR25" s="1">
        <f t="shared" si="21"/>
        <v>2.024E-6</v>
      </c>
      <c r="AS25" s="1">
        <v>8.968</v>
      </c>
      <c r="AT25" s="1">
        <f t="shared" si="22"/>
        <v>20.764620000000001</v>
      </c>
      <c r="AU25" s="1">
        <f t="shared" si="23"/>
        <v>25.955775000000003</v>
      </c>
      <c r="AV25" s="1">
        <v>289.99152542372877</v>
      </c>
      <c r="AW25" s="1">
        <f t="shared" si="24"/>
        <v>2.899915254237288E-4</v>
      </c>
      <c r="AX25" s="1">
        <f t="shared" si="25"/>
        <v>5.5225452517288139E-10</v>
      </c>
      <c r="AY25" s="1">
        <f t="shared" si="26"/>
        <v>1.1721392831664881</v>
      </c>
      <c r="AZ25" s="1">
        <f t="shared" si="27"/>
        <v>264.03575042372876</v>
      </c>
    </row>
    <row r="26" spans="1:52">
      <c r="A26" s="1">
        <v>27</v>
      </c>
      <c r="B26" s="1">
        <v>13.000999999999999</v>
      </c>
      <c r="C26" s="1">
        <v>2.4324400000000002</v>
      </c>
      <c r="D26" s="1">
        <v>1.663</v>
      </c>
      <c r="E26" s="1">
        <f t="shared" si="0"/>
        <v>1.663E-6</v>
      </c>
      <c r="F26" s="1">
        <v>51.314999999999998</v>
      </c>
      <c r="G26" s="1">
        <f t="shared" si="1"/>
        <v>55.410439999999994</v>
      </c>
      <c r="H26" s="1">
        <f t="shared" si="2"/>
        <v>69.263049999999993</v>
      </c>
      <c r="I26" s="1">
        <v>184.54599999999999</v>
      </c>
      <c r="J26" s="1">
        <f t="shared" si="3"/>
        <v>1.84546E-4</v>
      </c>
      <c r="K26" s="1">
        <f t="shared" si="4"/>
        <v>115.28295</v>
      </c>
      <c r="L26" s="1">
        <f t="shared" si="5"/>
        <v>2.887622081182E-10</v>
      </c>
      <c r="M26" s="1">
        <f t="shared" si="6"/>
        <v>0.89054035413411037</v>
      </c>
      <c r="N26" s="1">
        <v>27</v>
      </c>
      <c r="O26" s="1">
        <v>18.484999999999999</v>
      </c>
      <c r="P26" s="1">
        <v>11.1153</v>
      </c>
      <c r="Q26" s="1">
        <v>70.076999999999998</v>
      </c>
      <c r="R26" s="1">
        <f t="shared" si="7"/>
        <v>7.0077E-5</v>
      </c>
      <c r="S26" s="1">
        <v>188.16300000000001</v>
      </c>
      <c r="T26" s="1">
        <f t="shared" si="8"/>
        <v>269.3553</v>
      </c>
      <c r="U26" s="1">
        <f t="shared" si="9"/>
        <v>336.69412499999999</v>
      </c>
      <c r="V26" s="1">
        <v>167.25593220338999</v>
      </c>
      <c r="W26" s="1">
        <f t="shared" si="10"/>
        <v>1.6725593220339E-4</v>
      </c>
      <c r="X26" s="1">
        <f t="shared" si="11"/>
        <v>1.1028095037920858E-8</v>
      </c>
      <c r="Y26" s="1">
        <f t="shared" si="12"/>
        <v>2.4725005001129845</v>
      </c>
      <c r="Z26" s="1">
        <f t="shared" si="13"/>
        <v>-169.43819279661</v>
      </c>
      <c r="AA26" s="1">
        <v>29</v>
      </c>
      <c r="AB26" s="1">
        <v>18.484000000000002</v>
      </c>
      <c r="AC26" s="1">
        <v>14.692</v>
      </c>
      <c r="AD26" s="1">
        <v>242.82</v>
      </c>
      <c r="AE26" s="1">
        <f t="shared" si="14"/>
        <v>2.4281999999999998E-4</v>
      </c>
      <c r="AF26" s="1">
        <v>10.214</v>
      </c>
      <c r="AG26" s="1">
        <f t="shared" si="15"/>
        <v>267.726</v>
      </c>
      <c r="AH26" s="1">
        <f t="shared" si="16"/>
        <v>334.65750000000003</v>
      </c>
      <c r="AI26" s="1">
        <v>1293.5813559322035</v>
      </c>
      <c r="AJ26" s="1">
        <f t="shared" si="17"/>
        <v>1.2935813559322034E-3</v>
      </c>
      <c r="AK26" s="1">
        <f t="shared" si="18"/>
        <v>2.9554367603897284E-7</v>
      </c>
      <c r="AL26" s="1">
        <f t="shared" si="19"/>
        <v>3.9006216708723138</v>
      </c>
      <c r="AM26" s="1">
        <f t="shared" si="20"/>
        <v>958.92385593220342</v>
      </c>
      <c r="AN26" s="1">
        <v>27</v>
      </c>
      <c r="AO26" s="1">
        <v>14.792</v>
      </c>
      <c r="AP26" s="1">
        <v>8.4503799999999991</v>
      </c>
      <c r="AQ26" s="1">
        <v>4.2069999999999999</v>
      </c>
      <c r="AR26" s="1">
        <f t="shared" si="21"/>
        <v>4.2069999999999997E-6</v>
      </c>
      <c r="AS26" s="1">
        <v>7.2489999999999997</v>
      </c>
      <c r="AT26" s="1">
        <f t="shared" si="22"/>
        <v>19.906379999999999</v>
      </c>
      <c r="AU26" s="1">
        <f t="shared" si="23"/>
        <v>24.882974999999998</v>
      </c>
      <c r="AV26" s="1">
        <v>219.29661016949152</v>
      </c>
      <c r="AW26" s="1">
        <f t="shared" si="24"/>
        <v>2.1929661016949152E-4</v>
      </c>
      <c r="AX26" s="1">
        <f t="shared" si="25"/>
        <v>8.6805631139915243E-10</v>
      </c>
      <c r="AY26" s="1">
        <f t="shared" si="26"/>
        <v>1.3685478990666684</v>
      </c>
      <c r="AZ26" s="1">
        <f t="shared" si="27"/>
        <v>194.41363516949153</v>
      </c>
    </row>
    <row r="27" spans="1:52">
      <c r="A27" s="1">
        <v>28</v>
      </c>
      <c r="B27" s="1">
        <v>13.417</v>
      </c>
      <c r="C27" s="1">
        <v>2.38924</v>
      </c>
      <c r="D27" s="1">
        <v>2.629</v>
      </c>
      <c r="E27" s="1">
        <f t="shared" si="0"/>
        <v>2.6290000000000002E-6</v>
      </c>
      <c r="F27" s="1">
        <v>52.49</v>
      </c>
      <c r="G27" s="1">
        <f t="shared" si="1"/>
        <v>57.508240000000001</v>
      </c>
      <c r="H27" s="1">
        <f t="shared" si="2"/>
        <v>71.885300000000001</v>
      </c>
      <c r="I27" s="1">
        <v>135.261</v>
      </c>
      <c r="J27" s="1">
        <f t="shared" si="3"/>
        <v>1.3526099999999999E-4</v>
      </c>
      <c r="K27" s="1">
        <f t="shared" si="4"/>
        <v>63.375699999999995</v>
      </c>
      <c r="L27" s="1">
        <f t="shared" si="5"/>
        <v>3.3458513991209995E-10</v>
      </c>
      <c r="M27" s="1">
        <f t="shared" si="6"/>
        <v>0.95450664852868272</v>
      </c>
      <c r="N27" s="1">
        <v>28</v>
      </c>
      <c r="O27" s="1">
        <v>17.815000000000001</v>
      </c>
      <c r="P27" s="1">
        <v>10.5266</v>
      </c>
      <c r="Q27" s="1">
        <v>115.024</v>
      </c>
      <c r="R27" s="1">
        <f t="shared" si="7"/>
        <v>1.15024E-4</v>
      </c>
      <c r="S27" s="1">
        <v>158.51400000000001</v>
      </c>
      <c r="T27" s="1">
        <f t="shared" si="8"/>
        <v>284.06459999999998</v>
      </c>
      <c r="U27" s="1">
        <f t="shared" si="9"/>
        <v>355.08074999999997</v>
      </c>
      <c r="V27" s="1">
        <v>131.19830508474601</v>
      </c>
      <c r="W27" s="1">
        <f t="shared" si="10"/>
        <v>1.31198305084746E-4</v>
      </c>
      <c r="X27" s="1">
        <f t="shared" si="11"/>
        <v>1.4199078471883413E-8</v>
      </c>
      <c r="Y27" s="1">
        <f t="shared" si="12"/>
        <v>2.5822601593434262</v>
      </c>
      <c r="Z27" s="1">
        <f t="shared" si="13"/>
        <v>-223.88244491525396</v>
      </c>
      <c r="AA27" s="1">
        <v>31</v>
      </c>
      <c r="AB27" s="1">
        <v>18.486000000000001</v>
      </c>
      <c r="AC27" s="1">
        <v>14.0726</v>
      </c>
      <c r="AD27" s="1">
        <v>238.548</v>
      </c>
      <c r="AE27" s="1">
        <f t="shared" si="14"/>
        <v>2.3854799999999999E-4</v>
      </c>
      <c r="AF27" s="1">
        <v>7.5540000000000003</v>
      </c>
      <c r="AG27" s="1">
        <f t="shared" si="15"/>
        <v>260.1746</v>
      </c>
      <c r="AH27" s="1">
        <f t="shared" si="16"/>
        <v>325.21825000000001</v>
      </c>
      <c r="AI27" s="1">
        <v>1176.8016949152543</v>
      </c>
      <c r="AJ27" s="1">
        <f t="shared" si="17"/>
        <v>1.1768016949152544E-3</v>
      </c>
      <c r="AK27" s="1">
        <f t="shared" si="18"/>
        <v>2.6413292059717223E-7</v>
      </c>
      <c r="AL27" s="1">
        <f t="shared" si="19"/>
        <v>3.8518225335154339</v>
      </c>
      <c r="AM27" s="1">
        <f t="shared" si="20"/>
        <v>851.58344491525429</v>
      </c>
      <c r="AN27" s="1">
        <v>28</v>
      </c>
      <c r="AO27" s="1">
        <v>16.934000000000001</v>
      </c>
      <c r="AP27" s="1">
        <v>10.3675</v>
      </c>
      <c r="AQ27" s="1">
        <v>1.869</v>
      </c>
      <c r="AR27" s="1">
        <f t="shared" si="21"/>
        <v>1.869E-6</v>
      </c>
      <c r="AS27" s="1">
        <v>8.0039999999999996</v>
      </c>
      <c r="AT27" s="1">
        <f t="shared" si="22"/>
        <v>20.240499999999997</v>
      </c>
      <c r="AU27" s="1">
        <f t="shared" si="23"/>
        <v>25.300624999999997</v>
      </c>
      <c r="AV27" s="1">
        <v>314.02542372881351</v>
      </c>
      <c r="AW27" s="1">
        <f t="shared" si="24"/>
        <v>3.1402542372881349E-4</v>
      </c>
      <c r="AX27" s="1">
        <f t="shared" si="25"/>
        <v>5.5222692809745744E-10</v>
      </c>
      <c r="AY27" s="1">
        <f t="shared" si="26"/>
        <v>1.1721175802079815</v>
      </c>
      <c r="AZ27" s="1">
        <f t="shared" si="27"/>
        <v>288.72479872881354</v>
      </c>
    </row>
    <row r="28" spans="1:52">
      <c r="A28" s="1">
        <v>29</v>
      </c>
      <c r="B28" s="1">
        <v>13.068</v>
      </c>
      <c r="C28" s="1">
        <v>3.4887999999999999</v>
      </c>
      <c r="D28" s="1">
        <v>1.7649999999999999</v>
      </c>
      <c r="E28" s="1">
        <f t="shared" si="0"/>
        <v>1.7649999999999998E-6</v>
      </c>
      <c r="F28" s="1">
        <v>52.430999999999997</v>
      </c>
      <c r="G28" s="1">
        <f t="shared" si="1"/>
        <v>57.684799999999996</v>
      </c>
      <c r="H28" s="1">
        <f t="shared" si="2"/>
        <v>72.105999999999995</v>
      </c>
      <c r="I28" s="1">
        <v>105.64</v>
      </c>
      <c r="J28" s="1">
        <f t="shared" si="3"/>
        <v>1.0564E-4</v>
      </c>
      <c r="K28" s="1">
        <f t="shared" si="4"/>
        <v>33.534000000000006</v>
      </c>
      <c r="L28" s="1">
        <f t="shared" si="5"/>
        <v>1.7543513313999997E-10</v>
      </c>
      <c r="M28" s="1">
        <f t="shared" si="6"/>
        <v>0.67411657079121745</v>
      </c>
      <c r="N28" s="1">
        <v>29</v>
      </c>
      <c r="O28" s="1">
        <v>17.655000000000001</v>
      </c>
      <c r="P28" s="1">
        <v>11.089600000000001</v>
      </c>
      <c r="Q28" s="1">
        <v>165.34100000000001</v>
      </c>
      <c r="R28" s="1">
        <f t="shared" si="7"/>
        <v>1.65341E-4</v>
      </c>
      <c r="S28" s="1">
        <v>132.74</v>
      </c>
      <c r="T28" s="1">
        <f t="shared" si="8"/>
        <v>309.17060000000004</v>
      </c>
      <c r="U28" s="1">
        <f t="shared" si="9"/>
        <v>386.46325000000002</v>
      </c>
      <c r="V28" s="1">
        <v>927.24406779661012</v>
      </c>
      <c r="W28" s="1">
        <f t="shared" si="10"/>
        <v>9.2724406779661015E-4</v>
      </c>
      <c r="X28" s="1">
        <f t="shared" si="11"/>
        <v>1.4425075404401797E-7</v>
      </c>
      <c r="Y28" s="1">
        <f t="shared" si="12"/>
        <v>3.5891180920274239</v>
      </c>
      <c r="Z28" s="1">
        <f t="shared" si="13"/>
        <v>540.78081779661011</v>
      </c>
      <c r="AA28" s="1">
        <v>33</v>
      </c>
      <c r="AB28" s="1">
        <v>18.835999999999999</v>
      </c>
      <c r="AC28" s="1">
        <v>14.809200000000001</v>
      </c>
      <c r="AD28" s="1">
        <v>243.453</v>
      </c>
      <c r="AE28" s="1">
        <f t="shared" si="14"/>
        <v>2.43453E-4</v>
      </c>
      <c r="AF28" s="1">
        <v>6.0720000000000001</v>
      </c>
      <c r="AG28" s="1">
        <f t="shared" si="15"/>
        <v>264.33420000000001</v>
      </c>
      <c r="AH28" s="1">
        <f t="shared" si="16"/>
        <v>330.41775000000001</v>
      </c>
      <c r="AI28" s="1">
        <v>1242.5932203389832</v>
      </c>
      <c r="AJ28" s="1">
        <f t="shared" si="17"/>
        <v>1.2425932203389831E-3</v>
      </c>
      <c r="AK28" s="1">
        <f t="shared" si="18"/>
        <v>2.8463452617745931E-7</v>
      </c>
      <c r="AL28" s="1">
        <f t="shared" si="19"/>
        <v>3.8842875788786122</v>
      </c>
      <c r="AM28" s="1">
        <f t="shared" si="20"/>
        <v>912.17547033898313</v>
      </c>
      <c r="AN28" s="1">
        <v>29</v>
      </c>
      <c r="AO28" s="1">
        <v>15.178000000000001</v>
      </c>
      <c r="AP28" s="1">
        <v>7.8329899999999997</v>
      </c>
      <c r="AQ28" s="1">
        <v>1.8839999999999999</v>
      </c>
      <c r="AR28" s="1">
        <f t="shared" si="21"/>
        <v>1.8839999999999999E-6</v>
      </c>
      <c r="AS28" s="1">
        <v>6.5270000000000001</v>
      </c>
      <c r="AT28" s="1">
        <f t="shared" si="22"/>
        <v>16.24399</v>
      </c>
      <c r="AU28" s="1">
        <f t="shared" si="23"/>
        <v>20.304987499999999</v>
      </c>
      <c r="AV28" s="1">
        <v>253.79999999999998</v>
      </c>
      <c r="AW28" s="1">
        <f t="shared" si="24"/>
        <v>2.5379999999999999E-4</v>
      </c>
      <c r="AX28" s="1">
        <f t="shared" si="25"/>
        <v>4.4989999127999988E-10</v>
      </c>
      <c r="AY28" s="1">
        <f t="shared" si="26"/>
        <v>1.0831159847480341</v>
      </c>
      <c r="AZ28" s="1">
        <f t="shared" si="27"/>
        <v>233.49501249999997</v>
      </c>
    </row>
    <row r="29" spans="1:52">
      <c r="A29" s="1">
        <v>31</v>
      </c>
      <c r="B29" s="1">
        <v>13.101000000000001</v>
      </c>
      <c r="C29" s="1">
        <v>2.7979599999999998</v>
      </c>
      <c r="D29" s="1">
        <v>1.5289999999999999</v>
      </c>
      <c r="E29" s="1">
        <f t="shared" si="0"/>
        <v>1.5289999999999999E-6</v>
      </c>
      <c r="F29" s="1">
        <v>48.037999999999997</v>
      </c>
      <c r="G29" s="1">
        <f t="shared" si="1"/>
        <v>52.364959999999996</v>
      </c>
      <c r="H29" s="1">
        <f t="shared" si="2"/>
        <v>65.456199999999995</v>
      </c>
      <c r="I29" s="1">
        <v>120.23099999999999</v>
      </c>
      <c r="J29" s="1">
        <f t="shared" si="3"/>
        <v>1.2023099999999999E-4</v>
      </c>
      <c r="K29" s="1">
        <f t="shared" si="4"/>
        <v>54.774799999999999</v>
      </c>
      <c r="L29" s="1">
        <f t="shared" si="5"/>
        <v>1.7296865693909996E-10</v>
      </c>
      <c r="M29" s="1">
        <f t="shared" si="6"/>
        <v>0.66796741323501996</v>
      </c>
      <c r="N29" s="1">
        <v>31</v>
      </c>
      <c r="O29" s="1">
        <v>16.666</v>
      </c>
      <c r="P29" s="1">
        <v>9.7034400000000005</v>
      </c>
      <c r="Q29" s="1">
        <v>201.376</v>
      </c>
      <c r="R29" s="1">
        <f t="shared" si="7"/>
        <v>2.0137600000000002E-4</v>
      </c>
      <c r="S29" s="1">
        <v>92.843999999999994</v>
      </c>
      <c r="T29" s="1">
        <f t="shared" si="8"/>
        <v>303.92344000000003</v>
      </c>
      <c r="U29" s="1">
        <f t="shared" si="9"/>
        <v>379.90430000000003</v>
      </c>
      <c r="V29" s="1">
        <v>822.9406779661017</v>
      </c>
      <c r="W29" s="1">
        <f t="shared" si="10"/>
        <v>8.2294067796610175E-4</v>
      </c>
      <c r="X29" s="1">
        <f t="shared" si="11"/>
        <v>1.559264202999051E-7</v>
      </c>
      <c r="Y29" s="1">
        <f t="shared" si="12"/>
        <v>3.6229197086353202</v>
      </c>
      <c r="Z29" s="1">
        <f t="shared" si="13"/>
        <v>443.03637796610167</v>
      </c>
      <c r="AA29" s="1">
        <v>34</v>
      </c>
      <c r="AB29" s="1">
        <v>19.087</v>
      </c>
      <c r="AC29" s="1">
        <v>14.718299999999999</v>
      </c>
      <c r="AD29" s="1">
        <v>228.40199999999999</v>
      </c>
      <c r="AE29" s="1">
        <f t="shared" si="14"/>
        <v>2.28402E-4</v>
      </c>
      <c r="AF29" s="1">
        <v>5.5549999999999997</v>
      </c>
      <c r="AG29" s="1">
        <f t="shared" si="15"/>
        <v>248.67529999999999</v>
      </c>
      <c r="AH29" s="1">
        <f t="shared" si="16"/>
        <v>310.84412499999996</v>
      </c>
      <c r="AI29" s="1">
        <v>1079.2677966101696</v>
      </c>
      <c r="AJ29" s="1">
        <f t="shared" si="17"/>
        <v>1.0792677966101696E-3</v>
      </c>
      <c r="AK29" s="1">
        <f t="shared" si="18"/>
        <v>2.3193836411542782E-7</v>
      </c>
      <c r="AL29" s="1">
        <f t="shared" si="19"/>
        <v>3.795372589714364</v>
      </c>
      <c r="AM29" s="1">
        <f t="shared" si="20"/>
        <v>768.42367161016966</v>
      </c>
      <c r="AN29" s="1">
        <v>31</v>
      </c>
      <c r="AO29" s="1">
        <v>13.451000000000001</v>
      </c>
      <c r="AP29" s="1">
        <v>5.2778400000000003</v>
      </c>
      <c r="AQ29" s="1">
        <v>2.4990000000000001</v>
      </c>
      <c r="AR29" s="1">
        <f t="shared" si="21"/>
        <v>2.4990000000000001E-6</v>
      </c>
      <c r="AS29" s="1">
        <v>5.4560000000000004</v>
      </c>
      <c r="AT29" s="1">
        <f t="shared" si="22"/>
        <v>13.232839999999999</v>
      </c>
      <c r="AU29" s="1">
        <f t="shared" si="23"/>
        <v>16.541049999999998</v>
      </c>
      <c r="AV29" s="1">
        <v>260.879661016949</v>
      </c>
      <c r="AW29" s="1">
        <f t="shared" si="24"/>
        <v>2.6087966101694902E-4</v>
      </c>
      <c r="AX29" s="1">
        <f t="shared" si="25"/>
        <v>6.1340872095406747E-10</v>
      </c>
      <c r="AY29" s="1">
        <f t="shared" si="26"/>
        <v>1.2177499461415835</v>
      </c>
      <c r="AZ29" s="1">
        <f t="shared" si="27"/>
        <v>244.33861101694902</v>
      </c>
    </row>
    <row r="30" spans="1:52">
      <c r="A30" s="1">
        <v>33</v>
      </c>
      <c r="B30" s="1">
        <v>12.621</v>
      </c>
      <c r="C30" s="1">
        <v>2.06236</v>
      </c>
      <c r="D30" s="1">
        <v>2.9660000000000002</v>
      </c>
      <c r="E30" s="1">
        <f t="shared" si="0"/>
        <v>2.9660000000000001E-6</v>
      </c>
      <c r="F30" s="1">
        <v>43.851999999999997</v>
      </c>
      <c r="G30" s="1">
        <f t="shared" si="1"/>
        <v>48.880359999999996</v>
      </c>
      <c r="H30" s="1">
        <f t="shared" si="2"/>
        <v>61.100449999999995</v>
      </c>
      <c r="I30" s="1">
        <v>68.849999999999994</v>
      </c>
      <c r="J30" s="1">
        <f t="shared" si="3"/>
        <v>6.8849999999999993E-5</v>
      </c>
      <c r="K30" s="1">
        <f t="shared" si="4"/>
        <v>7.7495499999999993</v>
      </c>
      <c r="L30" s="1">
        <f t="shared" si="5"/>
        <v>1.9214034218999997E-10</v>
      </c>
      <c r="M30" s="1">
        <f t="shared" si="6"/>
        <v>0.71361855981779532</v>
      </c>
      <c r="N30" s="1">
        <v>33</v>
      </c>
      <c r="O30" s="1">
        <v>15.805</v>
      </c>
      <c r="P30" s="1">
        <v>8.7263500000000001</v>
      </c>
      <c r="Q30" s="1">
        <v>222.34899999999999</v>
      </c>
      <c r="R30" s="1">
        <f t="shared" si="7"/>
        <v>2.2234899999999999E-4</v>
      </c>
      <c r="S30" s="1">
        <v>64.153999999999996</v>
      </c>
      <c r="T30" s="1">
        <f t="shared" si="8"/>
        <v>295.22935000000001</v>
      </c>
      <c r="U30" s="1">
        <f t="shared" si="9"/>
        <v>369.03668750000003</v>
      </c>
      <c r="V30" s="1">
        <v>805.10169491525414</v>
      </c>
      <c r="W30" s="1">
        <f t="shared" si="10"/>
        <v>8.0510169491525415E-4</v>
      </c>
      <c r="X30" s="1">
        <f t="shared" si="11"/>
        <v>1.6843385555803559E-7</v>
      </c>
      <c r="Y30" s="1">
        <f t="shared" si="12"/>
        <v>3.6564293900391789</v>
      </c>
      <c r="Z30" s="1">
        <f t="shared" si="13"/>
        <v>436.06500741525412</v>
      </c>
      <c r="AA30" s="1">
        <v>35</v>
      </c>
      <c r="AB30" s="1">
        <v>19.606999999999999</v>
      </c>
      <c r="AC30" s="1">
        <v>13.206200000000001</v>
      </c>
      <c r="AD30" s="1">
        <v>222.452</v>
      </c>
      <c r="AE30" s="1">
        <f t="shared" si="14"/>
        <v>2.2245199999999999E-4</v>
      </c>
      <c r="AF30" s="1">
        <v>5.2770000000000001</v>
      </c>
      <c r="AG30" s="1">
        <f t="shared" si="15"/>
        <v>240.93519999999998</v>
      </c>
      <c r="AH30" s="1">
        <f t="shared" si="16"/>
        <v>301.16899999999998</v>
      </c>
      <c r="AI30" s="1">
        <v>1136.9983050847457</v>
      </c>
      <c r="AJ30" s="1">
        <f t="shared" si="17"/>
        <v>1.1369983050847456E-3</v>
      </c>
      <c r="AK30" s="1">
        <f t="shared" si="18"/>
        <v>2.3797952893721557E-7</v>
      </c>
      <c r="AL30" s="1">
        <f t="shared" si="19"/>
        <v>3.8065396005356074</v>
      </c>
      <c r="AM30" s="1">
        <f t="shared" si="20"/>
        <v>835.82930508474567</v>
      </c>
      <c r="AN30" s="1">
        <v>33</v>
      </c>
      <c r="AO30" s="1">
        <v>13.772</v>
      </c>
      <c r="AP30" s="1">
        <v>6.9188299999999998</v>
      </c>
      <c r="AQ30" s="1">
        <v>1.6619999999999999</v>
      </c>
      <c r="AR30" s="1">
        <f t="shared" si="21"/>
        <v>1.6619999999999999E-6</v>
      </c>
      <c r="AS30" s="1">
        <v>5.2859999999999996</v>
      </c>
      <c r="AT30" s="1">
        <f t="shared" si="22"/>
        <v>13.86683</v>
      </c>
      <c r="AU30" s="1">
        <f t="shared" si="23"/>
        <v>17.333537499999998</v>
      </c>
      <c r="AV30" s="1">
        <v>203.65254237288136</v>
      </c>
      <c r="AW30" s="1">
        <f t="shared" si="24"/>
        <v>2.0365254237288136E-4</v>
      </c>
      <c r="AX30" s="1">
        <f t="shared" si="25"/>
        <v>3.1846691737118643E-10</v>
      </c>
      <c r="AY30" s="1">
        <f t="shared" si="26"/>
        <v>0.93306432411446349</v>
      </c>
      <c r="AZ30" s="1">
        <f t="shared" si="27"/>
        <v>186.31900487288135</v>
      </c>
    </row>
    <row r="31" spans="1:52">
      <c r="A31" s="1">
        <v>34</v>
      </c>
      <c r="B31" s="1">
        <v>12.397</v>
      </c>
      <c r="C31" s="1">
        <v>2.1406000000000001</v>
      </c>
      <c r="D31" s="1">
        <v>2.004</v>
      </c>
      <c r="E31" s="1">
        <f t="shared" si="0"/>
        <v>2.0040000000000002E-6</v>
      </c>
      <c r="F31" s="1">
        <v>42.256</v>
      </c>
      <c r="G31" s="1">
        <f t="shared" si="1"/>
        <v>46.400599999999997</v>
      </c>
      <c r="H31" s="1">
        <f t="shared" si="2"/>
        <v>58.000749999999996</v>
      </c>
      <c r="I31" s="1">
        <v>103.21599999999999</v>
      </c>
      <c r="J31" s="1">
        <f t="shared" si="3"/>
        <v>1.03216E-4</v>
      </c>
      <c r="K31" s="1">
        <f t="shared" si="4"/>
        <v>45.215249999999997</v>
      </c>
      <c r="L31" s="1">
        <f t="shared" si="5"/>
        <v>1.9462033253760002E-10</v>
      </c>
      <c r="M31" s="1">
        <f t="shared" si="6"/>
        <v>0.71918821027767232</v>
      </c>
      <c r="N31" s="1">
        <v>34</v>
      </c>
      <c r="O31" s="1">
        <v>14.66</v>
      </c>
      <c r="P31" s="1">
        <v>8.32301</v>
      </c>
      <c r="Q31" s="1">
        <v>216.41399999999999</v>
      </c>
      <c r="R31" s="1">
        <f t="shared" si="7"/>
        <v>2.1641399999999998E-4</v>
      </c>
      <c r="S31" s="1">
        <v>48.475999999999999</v>
      </c>
      <c r="T31" s="1">
        <f t="shared" si="8"/>
        <v>273.21301</v>
      </c>
      <c r="U31" s="1">
        <f t="shared" si="9"/>
        <v>341.51626249999998</v>
      </c>
      <c r="V31" s="1">
        <v>754.17118644067796</v>
      </c>
      <c r="W31" s="1">
        <f t="shared" si="10"/>
        <v>7.5417118644067799E-4</v>
      </c>
      <c r="X31" s="1">
        <f t="shared" si="11"/>
        <v>1.5356730283665862E-7</v>
      </c>
      <c r="Y31" s="1">
        <f t="shared" si="12"/>
        <v>3.6162987566509561</v>
      </c>
      <c r="Z31" s="1">
        <f t="shared" si="13"/>
        <v>412.65492394067797</v>
      </c>
      <c r="AN31" s="1">
        <v>34</v>
      </c>
      <c r="AO31" s="1">
        <v>13.771000000000001</v>
      </c>
      <c r="AP31" s="1">
        <v>6.3546500000000004</v>
      </c>
      <c r="AQ31" s="1">
        <v>1.7569999999999999</v>
      </c>
      <c r="AR31" s="1">
        <f t="shared" si="21"/>
        <v>1.7569999999999999E-6</v>
      </c>
      <c r="AS31" s="1">
        <v>5.2</v>
      </c>
      <c r="AT31" s="1">
        <f t="shared" si="22"/>
        <v>13.31165</v>
      </c>
      <c r="AU31" s="1">
        <f t="shared" si="23"/>
        <v>16.6395625</v>
      </c>
      <c r="AV31" s="1">
        <v>246.42542372881354</v>
      </c>
      <c r="AW31" s="1">
        <f t="shared" si="24"/>
        <v>2.4642542372881352E-4</v>
      </c>
      <c r="AX31" s="1">
        <f t="shared" si="25"/>
        <v>4.0738097384457612E-10</v>
      </c>
      <c r="AY31" s="1">
        <f t="shared" si="26"/>
        <v>1.0400007420248123</v>
      </c>
      <c r="AZ31" s="1">
        <f t="shared" si="27"/>
        <v>229.78586122881353</v>
      </c>
    </row>
    <row r="32" spans="1:52">
      <c r="A32" s="1">
        <v>35</v>
      </c>
      <c r="B32" s="1">
        <v>12.619</v>
      </c>
      <c r="C32" s="1">
        <v>2.1567599999999998</v>
      </c>
      <c r="D32" s="1">
        <v>4.601</v>
      </c>
      <c r="E32" s="1">
        <f t="shared" si="0"/>
        <v>4.6009999999999997E-6</v>
      </c>
      <c r="F32" s="1">
        <v>39.384</v>
      </c>
      <c r="G32" s="1">
        <f t="shared" si="1"/>
        <v>46.141759999999998</v>
      </c>
      <c r="H32" s="1">
        <f t="shared" si="2"/>
        <v>57.677199999999999</v>
      </c>
      <c r="I32" s="1">
        <v>115.32599999999999</v>
      </c>
      <c r="J32" s="1">
        <f t="shared" si="3"/>
        <v>1.15326E-4</v>
      </c>
      <c r="K32" s="1">
        <f t="shared" si="4"/>
        <v>57.648799999999994</v>
      </c>
      <c r="L32" s="1">
        <f t="shared" si="5"/>
        <v>4.9925558387339993E-10</v>
      </c>
      <c r="M32" s="1">
        <f t="shared" si="6"/>
        <v>1.1283229308924525</v>
      </c>
      <c r="N32" s="1">
        <v>35</v>
      </c>
      <c r="O32" s="1">
        <v>14.369</v>
      </c>
      <c r="P32" s="1">
        <v>7.5165600000000001</v>
      </c>
      <c r="Q32" s="1">
        <v>225.071</v>
      </c>
      <c r="R32" s="1">
        <f t="shared" si="7"/>
        <v>2.25071E-4</v>
      </c>
      <c r="S32" s="1">
        <v>38.951999999999998</v>
      </c>
      <c r="T32" s="1">
        <f t="shared" si="8"/>
        <v>271.53956000000005</v>
      </c>
      <c r="U32" s="1">
        <f t="shared" si="9"/>
        <v>339.42445000000009</v>
      </c>
      <c r="V32" s="1">
        <v>677.02203389830504</v>
      </c>
      <c r="W32" s="1">
        <f t="shared" si="10"/>
        <v>6.7702203389830506E-4</v>
      </c>
      <c r="X32" s="1">
        <f t="shared" si="11"/>
        <v>1.4337248484360628E-7</v>
      </c>
      <c r="Y32" s="1">
        <f t="shared" si="12"/>
        <v>3.5864658122301676</v>
      </c>
      <c r="Z32" s="1">
        <f t="shared" si="13"/>
        <v>337.59758389830495</v>
      </c>
      <c r="AN32" s="1">
        <v>35</v>
      </c>
      <c r="AO32" s="1">
        <v>13.516</v>
      </c>
      <c r="AP32" s="1">
        <v>7.3726500000000001</v>
      </c>
      <c r="AQ32" s="1">
        <v>1.8029999999999999</v>
      </c>
      <c r="AR32" s="1">
        <f t="shared" si="21"/>
        <v>1.8029999999999999E-6</v>
      </c>
      <c r="AS32" s="1">
        <v>4.9480000000000004</v>
      </c>
      <c r="AT32" s="1">
        <f t="shared" si="22"/>
        <v>14.123650000000001</v>
      </c>
      <c r="AU32" s="1">
        <f t="shared" si="23"/>
        <v>17.654562500000001</v>
      </c>
      <c r="AV32" s="1">
        <v>228.99661016949153</v>
      </c>
      <c r="AW32" s="1">
        <f t="shared" si="24"/>
        <v>2.2899661016949154E-4</v>
      </c>
      <c r="AX32" s="1">
        <f t="shared" si="25"/>
        <v>3.8847962764677967E-10</v>
      </c>
      <c r="AY32" s="1">
        <f t="shared" si="26"/>
        <v>1.019368248793117</v>
      </c>
      <c r="AZ32" s="1">
        <f t="shared" si="27"/>
        <v>211.34204766949154</v>
      </c>
    </row>
    <row r="35" spans="1:18">
      <c r="A35" s="1" t="s">
        <v>38</v>
      </c>
      <c r="B35" s="1" t="s">
        <v>40</v>
      </c>
    </row>
    <row r="36" spans="1:18">
      <c r="A36" s="1" t="s">
        <v>48</v>
      </c>
      <c r="B36" s="1" t="s">
        <v>49</v>
      </c>
    </row>
    <row r="38" spans="1:18">
      <c r="Q38" s="2"/>
      <c r="R38" s="2"/>
    </row>
    <row r="39" spans="1:18">
      <c r="G39" s="2"/>
      <c r="H39" s="2"/>
      <c r="Q39" s="2"/>
      <c r="R39" s="2"/>
    </row>
    <row r="40" spans="1:18">
      <c r="G40" s="2"/>
      <c r="H40" s="2"/>
      <c r="Q40" s="2"/>
      <c r="R40" s="2"/>
    </row>
    <row r="41" spans="1:18">
      <c r="G41" s="2"/>
      <c r="H41" s="2"/>
      <c r="Q41" s="2"/>
      <c r="R41" s="2"/>
    </row>
    <row r="42" spans="1:18">
      <c r="G42" s="2"/>
      <c r="H42" s="2"/>
      <c r="Q42" s="2"/>
      <c r="R42" s="2"/>
    </row>
    <row r="43" spans="1:18">
      <c r="G43" s="2"/>
      <c r="H43" s="2"/>
      <c r="Q43" s="2"/>
      <c r="R43" s="2"/>
    </row>
    <row r="44" spans="1:18">
      <c r="G44" s="2"/>
      <c r="H44" s="2"/>
      <c r="Q44" s="2"/>
      <c r="R44" s="2"/>
    </row>
    <row r="45" spans="1:18">
      <c r="G45" s="2"/>
      <c r="H45" s="2"/>
      <c r="Q45" s="2"/>
      <c r="R45" s="2"/>
    </row>
    <row r="46" spans="1:18">
      <c r="G46" s="2"/>
      <c r="H46" s="2"/>
      <c r="Q46" s="2"/>
      <c r="R46" s="2"/>
    </row>
    <row r="47" spans="1:18">
      <c r="G47" s="2"/>
      <c r="H47" s="2"/>
      <c r="Q47" s="2"/>
      <c r="R47" s="2"/>
    </row>
    <row r="48" spans="1:18">
      <c r="G48" s="2"/>
      <c r="H48" s="2"/>
      <c r="Q48" s="2"/>
      <c r="R48" s="2"/>
    </row>
    <row r="49" spans="7:18">
      <c r="G49" s="2"/>
      <c r="H49" s="2"/>
      <c r="Q49" s="2"/>
      <c r="R49" s="2"/>
    </row>
    <row r="50" spans="7:18">
      <c r="G50" s="2"/>
      <c r="H50" s="2"/>
      <c r="Q50" s="2"/>
      <c r="R50" s="2"/>
    </row>
    <row r="51" spans="7:18">
      <c r="G51" s="2"/>
      <c r="H51" s="2"/>
      <c r="Q51" s="2"/>
      <c r="R51" s="2"/>
    </row>
    <row r="52" spans="7:18">
      <c r="G52" s="2"/>
      <c r="H52" s="2"/>
      <c r="Q52" s="2"/>
      <c r="R52" s="2"/>
    </row>
    <row r="53" spans="7:18">
      <c r="G53" s="2"/>
      <c r="H53" s="2"/>
      <c r="Q53" s="2"/>
      <c r="R53" s="2"/>
    </row>
    <row r="54" spans="7:18">
      <c r="G54" s="2"/>
      <c r="H54" s="2"/>
      <c r="Q54" s="2"/>
      <c r="R54" s="2"/>
    </row>
    <row r="55" spans="7:18">
      <c r="G55" s="2"/>
      <c r="H55" s="2"/>
      <c r="Q55" s="2"/>
      <c r="R55" s="2"/>
    </row>
    <row r="56" spans="7:18">
      <c r="G56" s="2"/>
      <c r="H56" s="2"/>
      <c r="Q56" s="2"/>
      <c r="R56" s="2"/>
    </row>
    <row r="57" spans="7:18">
      <c r="G57" s="2"/>
      <c r="H57" s="2"/>
      <c r="Q57" s="2"/>
      <c r="R57" s="2"/>
    </row>
    <row r="58" spans="7:18">
      <c r="G58" s="2"/>
      <c r="H58" s="2"/>
      <c r="Q58" s="2"/>
      <c r="R58" s="2"/>
    </row>
    <row r="59" spans="7:18">
      <c r="G59" s="2"/>
      <c r="H59" s="2"/>
      <c r="Q59" s="2"/>
      <c r="R59" s="2"/>
    </row>
    <row r="60" spans="7:18">
      <c r="G60" s="2"/>
      <c r="H60" s="2"/>
      <c r="Q60" s="2"/>
      <c r="R60" s="2"/>
    </row>
    <row r="61" spans="7:18">
      <c r="G61" s="2"/>
      <c r="H61" s="2"/>
      <c r="Q61" s="2"/>
      <c r="R61" s="2"/>
    </row>
    <row r="62" spans="7:18">
      <c r="G62" s="2"/>
      <c r="H62" s="2"/>
      <c r="Q62" s="2"/>
      <c r="R62" s="2"/>
    </row>
    <row r="63" spans="7:18">
      <c r="G63" s="2"/>
      <c r="H63" s="2"/>
      <c r="Q63" s="2"/>
      <c r="R63" s="2"/>
    </row>
    <row r="64" spans="7:18">
      <c r="G64" s="2"/>
      <c r="H64" s="2"/>
      <c r="Q64" s="3"/>
      <c r="R64" s="3"/>
    </row>
    <row r="65" spans="7:18">
      <c r="G65" s="2"/>
      <c r="H65" s="2"/>
      <c r="Q65" s="3"/>
      <c r="R65" s="3"/>
    </row>
    <row r="66" spans="7:18">
      <c r="G66" s="2"/>
      <c r="H66" s="2"/>
      <c r="Q66" s="3"/>
      <c r="R66" s="3"/>
    </row>
    <row r="67" spans="7:18">
      <c r="G67" s="2"/>
      <c r="H67" s="2"/>
      <c r="Q67" s="3"/>
      <c r="R67" s="3"/>
    </row>
    <row r="68" spans="7:18">
      <c r="G68" s="2"/>
      <c r="H68" s="2"/>
      <c r="Q68" s="3"/>
      <c r="R68" s="3"/>
    </row>
    <row r="69" spans="7:18">
      <c r="G69" s="2"/>
      <c r="H69" s="2"/>
      <c r="P69" s="2"/>
      <c r="Q69" s="3"/>
      <c r="R69" s="3"/>
    </row>
    <row r="70" spans="7:18">
      <c r="G70" s="2"/>
      <c r="H70" s="2"/>
      <c r="P70" s="2"/>
      <c r="Q70" s="3"/>
      <c r="R70" s="3"/>
    </row>
    <row r="71" spans="7:18">
      <c r="G71" s="2"/>
      <c r="H71" s="2"/>
      <c r="P71" s="2"/>
      <c r="Q71" s="3"/>
      <c r="R71" s="3"/>
    </row>
    <row r="72" spans="7:18">
      <c r="G72" s="2"/>
      <c r="H72" s="2"/>
      <c r="P72" s="2"/>
      <c r="Q72" s="3"/>
      <c r="R72" s="3"/>
    </row>
    <row r="73" spans="7:18">
      <c r="G73" s="2"/>
      <c r="H73" s="2"/>
      <c r="P73" s="2"/>
    </row>
    <row r="74" spans="7:18">
      <c r="G74" s="2"/>
      <c r="H74" s="2"/>
      <c r="P74" s="2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Ying</dc:creator>
  <cp:lastModifiedBy>Samantha Ying</cp:lastModifiedBy>
  <dcterms:created xsi:type="dcterms:W3CDTF">2012-05-17T18:26:08Z</dcterms:created>
  <dcterms:modified xsi:type="dcterms:W3CDTF">2012-05-23T00:21:34Z</dcterms:modified>
</cp:coreProperties>
</file>