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lian.agredano\Desktop\"/>
    </mc:Choice>
  </mc:AlternateContent>
  <xr:revisionPtr revIDLastSave="0" documentId="13_ncr:1_{3492F65E-DC0B-4D33-8A55-9DC4815A7BFA}" xr6:coauthVersionLast="47" xr6:coauthVersionMax="47" xr10:uidLastSave="{00000000-0000-0000-0000-000000000000}"/>
  <bookViews>
    <workbookView xWindow="23880" yWindow="-2715" windowWidth="29040" windowHeight="15840" tabRatio="792" xr2:uid="{00000000-000D-0000-FFFF-FFFF00000000}"/>
  </bookViews>
  <sheets>
    <sheet name="FNMA Fast Track" sheetId="24" r:id="rId1"/>
    <sheet name="FREDDIE Fixed ARM" sheetId="4" r:id="rId2"/>
    <sheet name="FNMA Fixed " sheetId="3" r:id="rId3"/>
    <sheet name="FNMA_FHLMC ARM" sheetId="30" r:id="rId4"/>
    <sheet name="HR &amp; HP" sheetId="20" r:id="rId5"/>
    <sheet name="AAA_AAI" sheetId="25" r:id="rId6"/>
    <sheet name="AIA_AIP_AAO" sheetId="27" r:id="rId7"/>
    <sheet name="5-8 MULTI" sheetId="36" r:id="rId8"/>
    <sheet name="JUMBO SUPREME" sheetId="35" r:id="rId9"/>
    <sheet name="JUMBO PREMIER" sheetId="32" r:id="rId10"/>
    <sheet name="GOV" sheetId="15" r:id="rId11"/>
  </sheets>
  <externalReferences>
    <externalReference r:id="rId12"/>
  </externalReferences>
  <definedNames>
    <definedName name="lender_paid_offset" localSheetId="0">'FNMA Fast Track'!$AB$16</definedName>
    <definedName name="lender_paid_offset" localSheetId="2">'FNMA Fixed '!$AB$17</definedName>
    <definedName name="lender_paid_offset" localSheetId="1">'FREDDIE Fixed ARM'!$AB$15</definedName>
    <definedName name="lender_paid_offset">#REF!</definedName>
    <definedName name="_xlnm.Print_Area" localSheetId="7">'5-8 MULTI'!$B$1:$Q$93</definedName>
    <definedName name="_xlnm.Print_Area" localSheetId="5">AAA_AAI!$B$1:$Q$100</definedName>
    <definedName name="_xlnm.Print_Area" localSheetId="6">AIA_AIP_AAO!$B$1:$P$102</definedName>
    <definedName name="_xlnm.Print_Area" localSheetId="0">'FNMA Fast Track'!$B$1:$Q$87</definedName>
    <definedName name="_xlnm.Print_Area" localSheetId="2">'FNMA Fixed '!$B$1:$Q$93</definedName>
    <definedName name="_xlnm.Print_Area" localSheetId="3">'FNMA_FHLMC ARM'!$B$1:$Q$88</definedName>
    <definedName name="_xlnm.Print_Area" localSheetId="1">'FREDDIE Fixed ARM'!$B$1:$Q$94</definedName>
    <definedName name="_xlnm.Print_Area" localSheetId="10">GOV!$B$1:$S$85</definedName>
    <definedName name="_xlnm.Print_Area" localSheetId="4">'HR &amp; HP'!$B$1:$Q$88</definedName>
    <definedName name="_xlnm.Print_Area" localSheetId="9">'JUMBO PREMIER'!$B$1:$Q$83</definedName>
    <definedName name="_xlnm.Print_Area" localSheetId="8">'JUMBO SUPREME'!$B$1:$Q$91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5" l="1"/>
  <c r="C25" i="25" l="1"/>
  <c r="C26" i="25" l="1"/>
  <c r="B87" i="27" l="1"/>
  <c r="O25" i="25"/>
  <c r="J24" i="27"/>
  <c r="D87" i="27"/>
  <c r="K26" i="25"/>
  <c r="B24" i="27"/>
  <c r="C28" i="25"/>
  <c r="G25" i="25"/>
  <c r="B88" i="27" l="1"/>
  <c r="D88" i="27"/>
  <c r="J25" i="27"/>
  <c r="B25" i="27"/>
  <c r="K27" i="25"/>
  <c r="O26" i="25"/>
  <c r="C30" i="25"/>
  <c r="G26" i="25"/>
  <c r="C27" i="25"/>
  <c r="B89" i="27" l="1"/>
  <c r="D89" i="27"/>
  <c r="J26" i="27"/>
  <c r="B26" i="27"/>
  <c r="K28" i="25"/>
  <c r="O27" i="25"/>
  <c r="C29" i="25"/>
  <c r="C32" i="25"/>
  <c r="G27" i="25"/>
  <c r="B90" i="27" l="1"/>
  <c r="D90" i="27"/>
  <c r="J27" i="27"/>
  <c r="B27" i="27"/>
  <c r="K29" i="25"/>
  <c r="O28" i="25"/>
  <c r="C34" i="25"/>
  <c r="C31" i="25"/>
  <c r="G28" i="25"/>
  <c r="B91" i="27" l="1"/>
  <c r="D91" i="27"/>
  <c r="J28" i="27"/>
  <c r="B28" i="27"/>
  <c r="K30" i="25"/>
  <c r="O29" i="25"/>
  <c r="C33" i="25"/>
  <c r="C36" i="25"/>
  <c r="G29" i="25"/>
  <c r="J29" i="27" l="1"/>
  <c r="B29" i="27"/>
  <c r="K31" i="25"/>
  <c r="O30" i="25"/>
  <c r="C35" i="25"/>
  <c r="G30" i="25"/>
  <c r="M7" i="25"/>
  <c r="J30" i="27" l="1"/>
  <c r="B30" i="27"/>
  <c r="K32" i="25"/>
  <c r="O31" i="25"/>
  <c r="C37" i="25"/>
  <c r="G31" i="25"/>
  <c r="J31" i="27" l="1"/>
  <c r="B31" i="27"/>
  <c r="K33" i="25"/>
  <c r="O32" i="25"/>
  <c r="G32" i="25"/>
  <c r="J32" i="27" l="1"/>
  <c r="B32" i="27"/>
  <c r="K34" i="25"/>
  <c r="O33" i="25"/>
  <c r="G33" i="25"/>
  <c r="J33" i="27" l="1"/>
  <c r="B33" i="27"/>
  <c r="K35" i="25"/>
  <c r="O34" i="25"/>
  <c r="G34" i="25"/>
  <c r="J34" i="27" l="1"/>
  <c r="B34" i="27"/>
  <c r="K36" i="25"/>
  <c r="O35" i="25"/>
  <c r="G35" i="25"/>
  <c r="O36" i="25" l="1"/>
  <c r="G36" i="25"/>
  <c r="G36" i="27" l="1"/>
  <c r="M93" i="27" s="1"/>
  <c r="O35" i="27" l="1"/>
  <c r="G35" i="27" s="1"/>
  <c r="M92" i="27" s="1"/>
  <c r="N41" i="25" l="1"/>
  <c r="Q5" i="25" l="1"/>
  <c r="Q6" i="25"/>
  <c r="Q7" i="25"/>
  <c r="L7" i="25" l="1"/>
  <c r="L7" i="27" l="1"/>
  <c r="P7" i="27"/>
  <c r="P6" i="27"/>
  <c r="P5" i="27"/>
  <c r="K7" i="27" l="1"/>
  <c r="H33" i="25" l="1"/>
  <c r="H32" i="25" l="1"/>
  <c r="H29" i="25"/>
  <c r="H26" i="25" l="1"/>
  <c r="H28" i="25"/>
  <c r="H31" i="25"/>
  <c r="H34" i="25"/>
  <c r="H27" i="25"/>
  <c r="H36" i="25"/>
  <c r="H25" i="25"/>
  <c r="H30" i="25"/>
  <c r="H35" i="25"/>
  <c r="H24" i="25"/>
  <c r="D34" i="25" l="1"/>
  <c r="D33" i="25"/>
  <c r="D32" i="25" l="1"/>
  <c r="D31" i="25"/>
  <c r="D30" i="25" l="1"/>
  <c r="D29" i="25" l="1"/>
  <c r="D26" i="25" l="1"/>
  <c r="D27" i="25"/>
  <c r="D25" i="25"/>
  <c r="D28" i="25"/>
  <c r="D37" i="25"/>
  <c r="D36" i="25"/>
  <c r="D24" i="25"/>
  <c r="D35" i="25"/>
  <c r="C86" i="27" l="1"/>
  <c r="C87" i="27"/>
  <c r="C88" i="27"/>
  <c r="C89" i="27"/>
  <c r="C90" i="27"/>
  <c r="C91" i="27"/>
  <c r="M34" i="27" l="1"/>
  <c r="M33" i="27"/>
  <c r="M31" i="27"/>
  <c r="K31" i="27"/>
  <c r="L25" i="27"/>
  <c r="L31" i="27"/>
  <c r="L26" i="27"/>
  <c r="L32" i="27"/>
  <c r="L33" i="27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E86" i="27" l="1"/>
  <c r="E87" i="27"/>
  <c r="E88" i="27"/>
  <c r="E89" i="27"/>
  <c r="E90" i="27"/>
  <c r="E91" i="27"/>
  <c r="K23" i="27"/>
  <c r="K34" i="27"/>
  <c r="K30" i="27"/>
  <c r="M32" i="27"/>
  <c r="K28" i="27"/>
  <c r="L34" i="27"/>
  <c r="L24" i="27"/>
  <c r="K26" i="27"/>
  <c r="K24" i="27"/>
  <c r="M25" i="27"/>
  <c r="M30" i="27"/>
  <c r="K33" i="27"/>
  <c r="L30" i="27"/>
  <c r="L29" i="27"/>
  <c r="K27" i="27"/>
  <c r="M27" i="27"/>
  <c r="M28" i="27"/>
  <c r="K29" i="27"/>
  <c r="L28" i="27"/>
  <c r="L27" i="27"/>
  <c r="K25" i="27"/>
  <c r="K32" i="27"/>
  <c r="M29" i="27"/>
  <c r="M26" i="27"/>
  <c r="E28" i="27" l="1"/>
  <c r="E25" i="27"/>
  <c r="E33" i="27"/>
  <c r="E31" i="27"/>
  <c r="E26" i="27"/>
  <c r="C24" i="27"/>
  <c r="C30" i="27"/>
  <c r="C31" i="27"/>
  <c r="C26" i="27"/>
  <c r="C33" i="27"/>
  <c r="C23" i="27"/>
  <c r="D31" i="27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D26" i="27" l="1"/>
  <c r="D24" i="27"/>
  <c r="D30" i="27"/>
  <c r="D27" i="27"/>
  <c r="D29" i="27"/>
  <c r="D25" i="27"/>
  <c r="C27" i="27"/>
  <c r="C29" i="27"/>
  <c r="E27" i="27"/>
  <c r="E30" i="27"/>
  <c r="D28" i="27"/>
  <c r="D34" i="27"/>
  <c r="C32" i="27"/>
  <c r="C34" i="27"/>
  <c r="E29" i="27"/>
  <c r="E34" i="27"/>
  <c r="D32" i="27"/>
  <c r="D33" i="27"/>
  <c r="C28" i="27"/>
  <c r="C25" i="27"/>
  <c r="E32" i="27"/>
</calcChain>
</file>

<file path=xl/sharedStrings.xml><?xml version="1.0" encoding="utf-8"?>
<sst xmlns="http://schemas.openxmlformats.org/spreadsheetml/2006/main" count="1920" uniqueCount="681">
  <si>
    <t>Lock Expiration Dates</t>
  </si>
  <si>
    <t>30 Day Lock</t>
  </si>
  <si>
    <t>45 Day Lock</t>
  </si>
  <si>
    <t>60 Day Lock</t>
  </si>
  <si>
    <t>Effective:</t>
  </si>
  <si>
    <t>RATE</t>
  </si>
  <si>
    <t>30 Days</t>
  </si>
  <si>
    <t>CONFORMING FIXED</t>
  </si>
  <si>
    <t>CONFORMING HIGH BALANCE FIXED</t>
  </si>
  <si>
    <t>48 HOURS</t>
  </si>
  <si>
    <t>72 HOURS</t>
  </si>
  <si>
    <t>Turn Time</t>
  </si>
  <si>
    <t>Conforming</t>
  </si>
  <si>
    <t>Government</t>
  </si>
  <si>
    <t>Jumbo</t>
  </si>
  <si>
    <t>FICO</t>
  </si>
  <si>
    <t>620-639</t>
  </si>
  <si>
    <t>640-659</t>
  </si>
  <si>
    <t>660-679</t>
  </si>
  <si>
    <t>680-699</t>
  </si>
  <si>
    <t>700-719</t>
  </si>
  <si>
    <t>720-739</t>
  </si>
  <si>
    <t>&gt;=740</t>
  </si>
  <si>
    <t>LTV</t>
  </si>
  <si>
    <t>60.01-70</t>
  </si>
  <si>
    <t>70.01-75</t>
  </si>
  <si>
    <t>75.01-80</t>
  </si>
  <si>
    <t>80.01-85</t>
  </si>
  <si>
    <t>85.01-90</t>
  </si>
  <si>
    <t>90.01-95</t>
  </si>
  <si>
    <t>95.01-97</t>
  </si>
  <si>
    <t>&lt;=60</t>
  </si>
  <si>
    <t>CLTV ADJUSTMENTS</t>
  </si>
  <si>
    <t>&lt;720</t>
  </si>
  <si>
    <t>&gt;=720</t>
  </si>
  <si>
    <t>NON-OWNER LTV &lt;=75</t>
  </si>
  <si>
    <t>NON-OWNER LTV 75.01-80%</t>
  </si>
  <si>
    <t>NON-OWNER LTV 80.01-85%</t>
  </si>
  <si>
    <t>2 -4 Units</t>
  </si>
  <si>
    <t>Loan Amt $75,000 to $99,999</t>
  </si>
  <si>
    <t>Loan Amt $100,000 to $149,999</t>
  </si>
  <si>
    <t>State Adjuster for FIXED Programs</t>
  </si>
  <si>
    <t>State</t>
  </si>
  <si>
    <t>Group 1</t>
  </si>
  <si>
    <t>Coverage</t>
  </si>
  <si>
    <t>&gt;=760</t>
  </si>
  <si>
    <t>740-759</t>
  </si>
  <si>
    <t>90.01-95%</t>
  </si>
  <si>
    <t>85.01-90%</t>
  </si>
  <si>
    <t>80.01-85%</t>
  </si>
  <si>
    <t>LPMI ADJUSTMENTS FOR 20 YEAR &amp; UNDER</t>
  </si>
  <si>
    <t>LPMI ADDITIONAL ADJUSTMENTS (FIXED &amp; ARM'S)</t>
  </si>
  <si>
    <t>FICO SCORE</t>
  </si>
  <si>
    <t>FICO/LTV ADJUSTMENTS (Term &gt; 15Y)</t>
  </si>
  <si>
    <t>CASH OUT ADJUSTMENTS</t>
  </si>
  <si>
    <t>ALL SUBORDINATE FINANCING</t>
  </si>
  <si>
    <t>CLTV</t>
  </si>
  <si>
    <t>&lt;=65</t>
  </si>
  <si>
    <t>80.01-95</t>
  </si>
  <si>
    <t>65.01-75</t>
  </si>
  <si>
    <t>75.01-95</t>
  </si>
  <si>
    <t>75.01-90</t>
  </si>
  <si>
    <t>76.01-90</t>
  </si>
  <si>
    <t>&lt;=95</t>
  </si>
  <si>
    <t>PRICE ADJUSTMENTS</t>
  </si>
  <si>
    <t>Attached Condo with LTV &gt;75 (Term &gt; 15Y)</t>
  </si>
  <si>
    <t>&lt;=75</t>
  </si>
  <si>
    <t>&lt;=80</t>
  </si>
  <si>
    <t>CLTV ADJUSTMENTS*</t>
  </si>
  <si>
    <t>Rates and fees are subject to change without notice.</t>
  </si>
  <si>
    <t>15 day incentive</t>
  </si>
  <si>
    <t>N/A</t>
  </si>
  <si>
    <t xml:space="preserve">High Balance-Purchase or R/T Refi </t>
  </si>
  <si>
    <t>CONFORMING PRICE ADJUSTMENTS</t>
  </si>
  <si>
    <t xml:space="preserve">(714) 831-3333 </t>
  </si>
  <si>
    <t>LTV &gt; 80% &amp; credit score &gt;=680</t>
  </si>
  <si>
    <t>All other LTV &amp; Credit Score combos</t>
  </si>
  <si>
    <t>Group 2</t>
  </si>
  <si>
    <t>Group 3</t>
  </si>
  <si>
    <t>NON-OWNER LTV &gt;80%</t>
  </si>
  <si>
    <t>LOAN LOCK INFO:</t>
  </si>
  <si>
    <t xml:space="preserve">Lock Desk :   </t>
  </si>
  <si>
    <t>2-4 Units</t>
  </si>
  <si>
    <t>Wholesale Rate sheet - Consumer Paid</t>
  </si>
  <si>
    <r>
      <t xml:space="preserve">Wholesale Rate sheet - </t>
    </r>
    <r>
      <rPr>
        <b/>
        <sz val="9"/>
        <color theme="1"/>
        <rFont val="Arial"/>
        <family val="2"/>
      </rPr>
      <t>Consumer Paid</t>
    </r>
  </si>
  <si>
    <t>FHA ID</t>
  </si>
  <si>
    <t>78546-00002</t>
  </si>
  <si>
    <t>Note Loan Amount&lt;=$99,999  (FHA/VA /USDA)</t>
  </si>
  <si>
    <t>Note Loan Amount $100k to $149,999 (FHA/VA/USDA)</t>
  </si>
  <si>
    <t>USDA STREAMLINE</t>
  </si>
  <si>
    <t>TX</t>
  </si>
  <si>
    <t>GOVERNMENT PRICE ADJUSTMENTS</t>
  </si>
  <si>
    <t>95.01-97%</t>
  </si>
  <si>
    <t>&gt;= 760</t>
  </si>
  <si>
    <t>2nd Home</t>
  </si>
  <si>
    <t>Rate/term</t>
  </si>
  <si>
    <t>LPMI ADJUSTMENTS FOR 30 &amp; 25 YEAR &amp; ALL ARMS</t>
  </si>
  <si>
    <t>MAX PRICE ON ARM'S PROGRAMS = 2.75%</t>
  </si>
  <si>
    <t xml:space="preserve">www.amwestwholesale.com </t>
  </si>
  <si>
    <r>
      <rPr>
        <b/>
        <sz val="11"/>
        <color rgb="FFAF2024"/>
        <rFont val="Calibri"/>
        <family val="2"/>
        <scheme val="minor"/>
      </rPr>
      <t>Email:</t>
    </r>
    <r>
      <rPr>
        <sz val="11"/>
        <color rgb="FFAF2024"/>
        <rFont val="Calibri"/>
        <family val="2"/>
        <scheme val="minor"/>
      </rPr>
      <t xml:space="preserve">    </t>
    </r>
    <r>
      <rPr>
        <b/>
        <sz val="11"/>
        <color rgb="FFAF2024"/>
        <rFont val="Calibri"/>
        <family val="2"/>
        <scheme val="minor"/>
      </rPr>
      <t>Lockdesk@amwestfunding.com</t>
    </r>
  </si>
  <si>
    <t>Brea, CA  92821</t>
  </si>
  <si>
    <t>FNMA FIXED - HOME READY</t>
  </si>
  <si>
    <t>LPMI ADJUSTER's APPLIED TO FANNIE MAE (Fixed &amp; Arm's) , FREDDIE MAC  (Fixed &amp; Arm's)</t>
  </si>
  <si>
    <t>Conforming &amp; High Balance FIXED</t>
  </si>
  <si>
    <t>PRICE ADJUSTMENTS-HOME READY</t>
  </si>
  <si>
    <t>FICO/LTV ADJUSTMENTS - HOME READY</t>
  </si>
  <si>
    <t>FCF30HR</t>
  </si>
  <si>
    <t>2 Units</t>
  </si>
  <si>
    <t>3-4 Units</t>
  </si>
  <si>
    <t>FICO/LTV ADJUSTMENTS - HOME POSSIBLE</t>
  </si>
  <si>
    <t>FM30HPLPMI</t>
  </si>
  <si>
    <t>FM30HP</t>
  </si>
  <si>
    <t xml:space="preserve">LPMI ADDITIONAL ADJUSTMENTS </t>
  </si>
  <si>
    <t>MH*</t>
  </si>
  <si>
    <t>*Loan Amt $75,000 to $99,999</t>
  </si>
  <si>
    <t>*Loan Amt $100,000 to $149,999</t>
  </si>
  <si>
    <t>*(Excluded from Cumulative Cap-  Loan amts ,lock term, state Adj)</t>
  </si>
  <si>
    <t>Loan Amt $50,000- $74,999</t>
  </si>
  <si>
    <t>*Loan Amt $50,000- $74,999</t>
  </si>
  <si>
    <t>MAX PRICE ON FIXED PROGRAMS = 6.00%</t>
  </si>
  <si>
    <t>N/O/O</t>
  </si>
  <si>
    <t>HOME READY &amp; HOME POSSIBLE 30 YEAR FIXED-UP TO 97%LTV</t>
  </si>
  <si>
    <t xml:space="preserve">FREDDIE MAC - HOME POSSIBLE </t>
  </si>
  <si>
    <t>FCF30HRLPMI</t>
  </si>
  <si>
    <t>&lt;=97</t>
  </si>
  <si>
    <t>All loans with Subordinate Financing</t>
  </si>
  <si>
    <t>FMSC30HPLPMI</t>
  </si>
  <si>
    <t>FMSC30HP</t>
  </si>
  <si>
    <t>PRICE ADJUSTMENTS - HOME POSSIBLE</t>
  </si>
  <si>
    <t>(FM30HP)  30 YEAR</t>
  </si>
  <si>
    <t>(FMSC30HP)  30 YEAR</t>
  </si>
  <si>
    <t>VA ID</t>
  </si>
  <si>
    <t>NJ</t>
  </si>
  <si>
    <t>FL</t>
  </si>
  <si>
    <t>30YR</t>
  </si>
  <si>
    <t>15YR</t>
  </si>
  <si>
    <t>State Adjuster for Govt - FIXED PROGRAMS</t>
  </si>
  <si>
    <t>30/20Y</t>
  </si>
  <si>
    <t>15/10Y</t>
  </si>
  <si>
    <t>LOAN LOCK INFO</t>
  </si>
  <si>
    <t xml:space="preserve">       Phone:    (714) 831-3299</t>
  </si>
  <si>
    <r>
      <t xml:space="preserve">  eFax:     </t>
    </r>
    <r>
      <rPr>
        <b/>
        <sz val="10"/>
        <color rgb="FFAF2024"/>
        <rFont val="Arial"/>
        <family val="2"/>
      </rPr>
      <t>(714) 905-5620</t>
    </r>
  </si>
  <si>
    <t>ANNOUNCEMENT</t>
  </si>
  <si>
    <t xml:space="preserve">LPMI ADJUSTER's APPLIED TO FANNIE MAE (HOME READY) , FREDDIE MAC (HOME POSSIBLE) </t>
  </si>
  <si>
    <t>LPMI ADDITIONAL ADJUSTMENTS (FIXED &amp; ARM'S) &gt;45.00% DTI</t>
  </si>
  <si>
    <r>
      <t xml:space="preserve">State Adj- </t>
    </r>
    <r>
      <rPr>
        <b/>
        <u/>
        <sz val="9"/>
        <color theme="1"/>
        <rFont val="Arial"/>
        <family val="2"/>
      </rPr>
      <t>Home Ready</t>
    </r>
    <r>
      <rPr>
        <b/>
        <sz val="9"/>
        <color theme="1"/>
        <rFont val="Arial"/>
        <family val="2"/>
      </rPr>
      <t xml:space="preserve"> &amp; </t>
    </r>
    <r>
      <rPr>
        <b/>
        <u/>
        <sz val="9"/>
        <color theme="1"/>
        <rFont val="Arial"/>
        <family val="2"/>
      </rPr>
      <t xml:space="preserve">Home Possible </t>
    </r>
  </si>
  <si>
    <t>6 Pointe Dr. Suite 300</t>
  </si>
  <si>
    <t>FHA15</t>
  </si>
  <si>
    <t>**FHA-15SL**</t>
  </si>
  <si>
    <t>FHA15yr Streamline</t>
  </si>
  <si>
    <t>**VA-15IRRRL**</t>
  </si>
  <si>
    <t>State/Group</t>
  </si>
  <si>
    <t>FHA30</t>
  </si>
  <si>
    <t>VA30</t>
  </si>
  <si>
    <t>VA15</t>
  </si>
  <si>
    <t>Pricing Available Online Only</t>
  </si>
  <si>
    <t>Current Turn Times</t>
  </si>
  <si>
    <t>https://www.amwestwholesale.com/Home/Important-Dates</t>
  </si>
  <si>
    <t>**FHA High Balance:  Base loan amount greater than $ 510,401**</t>
  </si>
  <si>
    <t>FNMA FIXED FAST TRACK</t>
  </si>
  <si>
    <t>Fast Track</t>
  </si>
  <si>
    <t>Loan Amt $125,000 to $149,999</t>
  </si>
  <si>
    <t>FAST TRACK PRICE ADJUSTMENTS</t>
  </si>
  <si>
    <t>*MAX PRICE ON FAST TRACK PROGRAM = 4.00%</t>
  </si>
  <si>
    <t>Texas State Adjuster -15YR</t>
  </si>
  <si>
    <t>*MINIMUM LOAN AMOUNT OF $125,000</t>
  </si>
  <si>
    <t>Texas 50 A (6)</t>
  </si>
  <si>
    <t>AmWest Corporate Office</t>
  </si>
  <si>
    <t xml:space="preserve"> Lock Extensions:  2 bps per Day (Max of 30 Days)</t>
  </si>
  <si>
    <t>FHA STREAMLINE PROGRAMS</t>
  </si>
  <si>
    <t>FHA FIXED</t>
  </si>
  <si>
    <t>VA and USDA</t>
  </si>
  <si>
    <t>VA30IRRRL</t>
  </si>
  <si>
    <t>VA30HB                           (HIGH BALANCE)</t>
  </si>
  <si>
    <t>GOVERNMENT FIXED PROGRAMS</t>
  </si>
  <si>
    <t>VA30HBIRRRL                      (HIGH BALANCE IRRRL)</t>
  </si>
  <si>
    <t>FICO ADJUSTMENTS</t>
  </si>
  <si>
    <t>All Gov't Programs</t>
  </si>
  <si>
    <t>AMWEST ADVANTAGE FIXED &amp; ARM PROGRAMS</t>
  </si>
  <si>
    <t xml:space="preserve"> ADVANTAGE  ARM</t>
  </si>
  <si>
    <t xml:space="preserve"> ADVANTAGE  ITIN</t>
  </si>
  <si>
    <t>FIXED - 30 YEAR</t>
  </si>
  <si>
    <t>Rate</t>
  </si>
  <si>
    <r>
      <t xml:space="preserve">Max Price </t>
    </r>
    <r>
      <rPr>
        <b/>
        <sz val="14"/>
        <color rgb="FFFF0000"/>
        <rFont val="Arial"/>
        <family val="2"/>
      </rPr>
      <t>(1.000)</t>
    </r>
  </si>
  <si>
    <t xml:space="preserve">Product code:  </t>
  </si>
  <si>
    <t xml:space="preserve">Product Code:   </t>
  </si>
  <si>
    <t>Floor = Start Rate</t>
  </si>
  <si>
    <t>**Lender Paid Compensation and Borrower Paid Compensation Allowed**</t>
  </si>
  <si>
    <t>Second Home</t>
  </si>
  <si>
    <t>Non Warrantable - CONDO</t>
  </si>
  <si>
    <t>*(Not all adjustments apply in all loan scenarios.  See guidelines for your loan parameters and specific adjustments that apply)</t>
  </si>
  <si>
    <t>&lt;$100k</t>
  </si>
  <si>
    <t>&gt;$1.50mm-$2.50mm</t>
  </si>
  <si>
    <t xml:space="preserve">45 Days Lock </t>
  </si>
  <si>
    <t>AMWEST INVESTOR FIXED &amp; ARM PROGRAMS</t>
  </si>
  <si>
    <t>3Y PPP</t>
  </si>
  <si>
    <t>2Y PPP</t>
  </si>
  <si>
    <t>1Y PPP</t>
  </si>
  <si>
    <t>Max Price</t>
  </si>
  <si>
    <t xml:space="preserve">Program Code: </t>
  </si>
  <si>
    <t>&gt;$1.0MM-$2.0MM</t>
  </si>
  <si>
    <t>FREDDIE FIXED FAST TRACK</t>
  </si>
  <si>
    <t>FNMA -CLTV ADJUSTMENTS</t>
  </si>
  <si>
    <t>FHLMC - CLTV ADJUSTMENTS</t>
  </si>
  <si>
    <t>ALL SUBORDINATE FINANCE</t>
  </si>
  <si>
    <t>Cash-Out Refi</t>
  </si>
  <si>
    <t xml:space="preserve">FICO </t>
  </si>
  <si>
    <t>(FMFT30SC) 30 YEAR</t>
  </si>
  <si>
    <t xml:space="preserve">( FMFT15SC) 15 YEAR </t>
  </si>
  <si>
    <t>Texas State Adjuster -30/20YR</t>
  </si>
  <si>
    <t>45 Days</t>
  </si>
  <si>
    <t xml:space="preserve">AMWEST ADVANTAGE ONE </t>
  </si>
  <si>
    <t>HIGHLIGHTS - ADVANTAGE ONE</t>
  </si>
  <si>
    <t>FICO/LTV</t>
  </si>
  <si>
    <t>760+</t>
  </si>
  <si>
    <t>**Lender Paid &amp; Borrower Paid Compensation Allowed**</t>
  </si>
  <si>
    <t>**Online Pricing Available for Home Possible:</t>
  </si>
  <si>
    <t>Redraw Fee $150.00</t>
  </si>
  <si>
    <t>&lt;=55</t>
  </si>
  <si>
    <t>55.01-60</t>
  </si>
  <si>
    <t>60.01-65</t>
  </si>
  <si>
    <t>65.01-70</t>
  </si>
  <si>
    <t>AIP - AmWest Investor Plus</t>
  </si>
  <si>
    <t>HIGHLIGHTS - AIA/AIP</t>
  </si>
  <si>
    <t xml:space="preserve"> ADVANTAGE  BANK STMT</t>
  </si>
  <si>
    <t>BANK STATEMENT PROGRAM HIGHLIGHTS</t>
  </si>
  <si>
    <t>Hard PPP: 3 Years (4-4-4%) / State specific restrictions may apply (AIP ONLY)</t>
  </si>
  <si>
    <t>Important Dates</t>
  </si>
  <si>
    <t>700 - 719</t>
  </si>
  <si>
    <t xml:space="preserve">680 - 699 </t>
  </si>
  <si>
    <t>720 - 739</t>
  </si>
  <si>
    <t>740 - 759</t>
  </si>
  <si>
    <t>5-7 properties</t>
  </si>
  <si>
    <t>8-10 properties</t>
  </si>
  <si>
    <t>11-15 properties</t>
  </si>
  <si>
    <t>&gt;4 Owned properties including Financed  LLPA</t>
  </si>
  <si>
    <t>15 MAX owned properties on CONVENTIONAL</t>
  </si>
  <si>
    <t>20 MAX owned properties on PORTFOLIO</t>
  </si>
  <si>
    <t>16-20 properties</t>
  </si>
  <si>
    <t>LINKED</t>
  </si>
  <si>
    <t>60 DAYS LOCK (based on 30 days price)</t>
  </si>
  <si>
    <t>***20 MAX owned properties on ALL PORTFOLIO***</t>
  </si>
  <si>
    <t>&gt;$2.50mm -$3.00mm</t>
  </si>
  <si>
    <t>&gt;$2.00mm-$2.50mm</t>
  </si>
  <si>
    <t>&gt;$2.0mm-$2.50mm</t>
  </si>
  <si>
    <r>
      <rPr>
        <b/>
        <sz val="11"/>
        <rFont val="Calibri"/>
        <family val="2"/>
        <scheme val="minor"/>
      </rPr>
      <t>Email:</t>
    </r>
    <r>
      <rPr>
        <sz val="11"/>
        <rFont val="Calibri"/>
        <family val="2"/>
        <scheme val="minor"/>
      </rPr>
      <t xml:space="preserve">  </t>
    </r>
    <r>
      <rPr>
        <sz val="11"/>
        <color theme="10"/>
        <rFont val="Calibri"/>
        <family val="2"/>
        <scheme val="minor"/>
      </rPr>
      <t xml:space="preserve">  </t>
    </r>
    <r>
      <rPr>
        <b/>
        <sz val="11"/>
        <color rgb="FFAF2024"/>
        <rFont val="Calibri"/>
        <family val="2"/>
        <scheme val="minor"/>
      </rPr>
      <t>LockDesk@amwestfunding.com</t>
    </r>
  </si>
  <si>
    <t xml:space="preserve">             Phone:    (714) 831-3299</t>
  </si>
  <si>
    <r>
      <t xml:space="preserve">    eFax:     </t>
    </r>
    <r>
      <rPr>
        <b/>
        <sz val="10"/>
        <color rgb="FFAF2024"/>
        <rFont val="Arial"/>
        <family val="2"/>
      </rPr>
      <t>(714) 421-4032</t>
    </r>
  </si>
  <si>
    <t>45 DAY LOCK</t>
  </si>
  <si>
    <t>SOFR CAPS</t>
  </si>
  <si>
    <t>5/6</t>
  </si>
  <si>
    <t>2/1/5</t>
  </si>
  <si>
    <t>7/6</t>
  </si>
  <si>
    <t>5/1/5</t>
  </si>
  <si>
    <t>MARGIN</t>
  </si>
  <si>
    <t>10/6</t>
  </si>
  <si>
    <t>ARM PRICE ADJUSTMENTS</t>
  </si>
  <si>
    <t>LPMI ADJUSTER's APPLIED TO FANNIE MAE</t>
  </si>
  <si>
    <t>LPMI ADDITIONAL ADJUSTMENTS  &gt;45.00% DTI</t>
  </si>
  <si>
    <t>ARMS &gt;90.00%</t>
  </si>
  <si>
    <t>FNMA HIGH BALANCE ARMS</t>
  </si>
  <si>
    <t>FNMA CONFORMING  ARMS</t>
  </si>
  <si>
    <t>FHLMC CONFORMING  ARMS</t>
  </si>
  <si>
    <t>MH</t>
  </si>
  <si>
    <t>FNMA FIXED PROGRAMS</t>
  </si>
  <si>
    <t>FNMA &amp; FHLMC ARM PROGRAMS</t>
  </si>
  <si>
    <t xml:space="preserve">ADVANTAGE ONE </t>
  </si>
  <si>
    <r>
      <t xml:space="preserve"> Max Price </t>
    </r>
    <r>
      <rPr>
        <b/>
        <sz val="14"/>
        <color rgb="FFFF0000"/>
        <rFont val="Arial"/>
        <family val="2"/>
      </rPr>
      <t>(1.000)</t>
    </r>
  </si>
  <si>
    <t xml:space="preserve">• 12 months Business or Personal bank statements </t>
  </si>
  <si>
    <t>• Business expense between 30% and 50% from qualified income</t>
  </si>
  <si>
    <t>• Max DTI at 50%</t>
  </si>
  <si>
    <t>• Closing funds can be verified with 1 month VOD or Bank Certification</t>
  </si>
  <si>
    <t xml:space="preserve">• Max 6 months reserve requirement on subject property P&amp;I only.  </t>
  </si>
  <si>
    <t>• Allowed on Non-Warrantable Condos</t>
  </si>
  <si>
    <t xml:space="preserve">   (Cash-OutNet Proceeds can be used as reserve requirement)</t>
  </si>
  <si>
    <t>• Loan amount up to $2.5M</t>
  </si>
  <si>
    <t>• First time Homebuyer/First time investor allowed (see guidelines)</t>
  </si>
  <si>
    <t>• LLC vesting allowed</t>
  </si>
  <si>
    <t>• Loan qualification is based on Debt Coverage Ratio (DCR)</t>
  </si>
  <si>
    <t>• Asset verification based on Current Balance</t>
  </si>
  <si>
    <t>• Foreign Nationals allowed</t>
  </si>
  <si>
    <t>• No title seasoning on Cash-Out Refinance</t>
  </si>
  <si>
    <t>• Non-warrantable condos allowed</t>
  </si>
  <si>
    <t>Self Prepared P&amp;L</t>
  </si>
  <si>
    <r>
      <t xml:space="preserve">*MAX PRICE ON </t>
    </r>
    <r>
      <rPr>
        <b/>
        <sz val="9"/>
        <color theme="1"/>
        <rFont val="Arial"/>
        <family val="2"/>
      </rPr>
      <t>ARM's</t>
    </r>
    <r>
      <rPr>
        <sz val="9"/>
        <color theme="1"/>
        <rFont val="Arial"/>
        <family val="2"/>
      </rPr>
      <t xml:space="preserve"> PROG = 3.00%</t>
    </r>
  </si>
  <si>
    <t>• Max 95% LTV</t>
  </si>
  <si>
    <t>• Minimum 620 Credit Score</t>
  </si>
  <si>
    <t>• FNMA to FNMA refi</t>
  </si>
  <si>
    <t>• Limited Income documentations</t>
  </si>
  <si>
    <t>• Condo Project review not required</t>
  </si>
  <si>
    <t>• Up to 65% DTI with DU Approval</t>
  </si>
  <si>
    <r>
      <t xml:space="preserve">Product code:  </t>
    </r>
    <r>
      <rPr>
        <b/>
        <sz val="13"/>
        <color rgb="FFA62235"/>
        <rFont val="Arial"/>
        <family val="2"/>
      </rPr>
      <t xml:space="preserve"> AAO30</t>
    </r>
  </si>
  <si>
    <t>LTV/CLTV</t>
  </si>
  <si>
    <t>&lt;=50.00</t>
  </si>
  <si>
    <t>50.01-55</t>
  </si>
  <si>
    <t>800+</t>
  </si>
  <si>
    <t>780-799</t>
  </si>
  <si>
    <t>760-779</t>
  </si>
  <si>
    <t>Non Owner</t>
  </si>
  <si>
    <t>FICO &lt; 700, LTV &gt; 65% ( ITIN Program Only)</t>
  </si>
  <si>
    <t xml:space="preserve">(FM20)  20 YEAR </t>
  </si>
  <si>
    <t>(FMSC30) 30 YEAR</t>
  </si>
  <si>
    <t xml:space="preserve">(FMSC15) 15 YEAR </t>
  </si>
  <si>
    <t xml:space="preserve">(FCF20)  20 YEAR </t>
  </si>
  <si>
    <t xml:space="preserve">(FCF15) / (FCF15 RN) 15 YEAR </t>
  </si>
  <si>
    <t>(CA5/6)  5YR ARM</t>
  </si>
  <si>
    <t>(CA7/6)  7YR ARM</t>
  </si>
  <si>
    <t>(CA10/6)  10YR ARM</t>
  </si>
  <si>
    <t>(FM5/6)  5YR ARM</t>
  </si>
  <si>
    <t>(FM7/6)  7YR ARM</t>
  </si>
  <si>
    <t>(FM10/6)  10YR ARM</t>
  </si>
  <si>
    <t>FHA30HB                                         (HIGH BALANCE)</t>
  </si>
  <si>
    <t>FHA30SL</t>
  </si>
  <si>
    <t>FHA30HBSL                              (HIGH BALANCE STREAMLINE)</t>
  </si>
  <si>
    <t>USDA</t>
  </si>
  <si>
    <t>(FMFT30)  30 YEAR</t>
  </si>
  <si>
    <t xml:space="preserve">(FMFT20)  20 YEAR </t>
  </si>
  <si>
    <t xml:space="preserve">(FMFT15)  15 YEAR </t>
  </si>
  <si>
    <t>(FFT30)  30 YEAR</t>
  </si>
  <si>
    <t xml:space="preserve">(FFT20)  20 YEAR </t>
  </si>
  <si>
    <t xml:space="preserve">(FFT15)  15 YEAR </t>
  </si>
  <si>
    <t>(FCF30HB) 30 YEAR</t>
  </si>
  <si>
    <t xml:space="preserve">( FCF15HB) 15 YEAR </t>
  </si>
  <si>
    <t>(FFT30HB) 30 YEAR</t>
  </si>
  <si>
    <t xml:space="preserve">( FFT15HB) 15 YEAR </t>
  </si>
  <si>
    <t>(FCF30HR)  30 YEAR</t>
  </si>
  <si>
    <t xml:space="preserve">(FCF30HR HB)  30 YEAR </t>
  </si>
  <si>
    <t>(FM30) / (FM30 RP)  30 YEAR</t>
  </si>
  <si>
    <t xml:space="preserve">(FM15) / (FM15 RP)  15 YEAR </t>
  </si>
  <si>
    <t>• Max 97% LTV</t>
  </si>
  <si>
    <t>• Limited Income Documentations</t>
  </si>
  <si>
    <t>• Freddie Mac to Freddie Mac refi</t>
  </si>
  <si>
    <t>• Up to $500 credit if an appraisal was obtained</t>
  </si>
  <si>
    <t>• Up to 65% DTI with LPA Accept</t>
  </si>
  <si>
    <r>
      <t xml:space="preserve">Max Price </t>
    </r>
    <r>
      <rPr>
        <b/>
        <sz val="14"/>
        <color rgb="FFFF0000"/>
        <rFont val="Arial"/>
        <family val="2"/>
      </rPr>
      <t>(1.500)</t>
    </r>
  </si>
  <si>
    <r>
      <t xml:space="preserve">Max Price </t>
    </r>
    <r>
      <rPr>
        <b/>
        <sz val="14"/>
        <color rgb="FFFF0000"/>
        <rFont val="Arial"/>
        <family val="2"/>
      </rPr>
      <t xml:space="preserve"> (1.000)</t>
    </r>
  </si>
  <si>
    <t>(FCF30) 30 YEAR</t>
  </si>
  <si>
    <t>**Borrower Paid Compensation Allowed Only**</t>
  </si>
  <si>
    <t>AIA Fixed Program</t>
  </si>
  <si>
    <t>Purchase &amp; R/T</t>
  </si>
  <si>
    <t>High Balance</t>
  </si>
  <si>
    <t>80.01-90</t>
  </si>
  <si>
    <t>&gt;90</t>
  </si>
  <si>
    <t>*(FCF30 RN) REFI NOW 30 YEAR</t>
  </si>
  <si>
    <t>ARMS (LTV/CLTV)</t>
  </si>
  <si>
    <t>AIP30P3      (3YR PrePay)</t>
  </si>
  <si>
    <t>AIP15P3      (3YR PrePay)</t>
  </si>
  <si>
    <t>AIA7/6P3       (3YR PrePay)</t>
  </si>
  <si>
    <r>
      <t>AIA7/6P3</t>
    </r>
    <r>
      <rPr>
        <b/>
        <sz val="12"/>
        <color theme="1"/>
        <rFont val="Arial"/>
        <family val="2"/>
      </rPr>
      <t xml:space="preserve"> IO</t>
    </r>
    <r>
      <rPr>
        <sz val="12"/>
        <color theme="1"/>
        <rFont val="Arial"/>
        <family val="2"/>
      </rPr>
      <t xml:space="preserve">   (3YR PrePay)</t>
    </r>
  </si>
  <si>
    <t>AIA7/6P2        (2YR PrePay)</t>
  </si>
  <si>
    <r>
      <t>AIA7/6P2</t>
    </r>
    <r>
      <rPr>
        <b/>
        <sz val="12"/>
        <color theme="1"/>
        <rFont val="Arial"/>
        <family val="2"/>
      </rPr>
      <t xml:space="preserve"> IO </t>
    </r>
    <r>
      <rPr>
        <sz val="12"/>
        <color theme="1"/>
        <rFont val="Arial"/>
        <family val="2"/>
      </rPr>
      <t xml:space="preserve">  (2YR PrePay)</t>
    </r>
  </si>
  <si>
    <t>AIA7/6P1       (1yr Prepay)</t>
  </si>
  <si>
    <r>
      <t xml:space="preserve">AIA7/6P1 </t>
    </r>
    <r>
      <rPr>
        <b/>
        <sz val="12"/>
        <color theme="1"/>
        <rFont val="Arial"/>
        <family val="2"/>
      </rPr>
      <t>IO</t>
    </r>
    <r>
      <rPr>
        <sz val="12"/>
        <color theme="1"/>
        <rFont val="Arial"/>
        <family val="2"/>
      </rPr>
      <t xml:space="preserve">  (1yr Prepay)</t>
    </r>
  </si>
  <si>
    <t>AIP7/6P3     (3YR PrePay)</t>
  </si>
  <si>
    <r>
      <t>AIP7/6P3</t>
    </r>
    <r>
      <rPr>
        <b/>
        <sz val="12"/>
        <color theme="1"/>
        <rFont val="Arial"/>
        <family val="2"/>
      </rPr>
      <t xml:space="preserve"> IO</t>
    </r>
    <r>
      <rPr>
        <sz val="12"/>
        <color theme="1"/>
        <rFont val="Arial"/>
        <family val="2"/>
      </rPr>
      <t xml:space="preserve"> (3YR PrePay)</t>
    </r>
  </si>
  <si>
    <r>
      <t xml:space="preserve">Product code:  </t>
    </r>
    <r>
      <rPr>
        <b/>
        <sz val="13"/>
        <color rgb="FFA62235"/>
        <rFont val="Arial"/>
        <family val="2"/>
      </rPr>
      <t>AAO7/6</t>
    </r>
  </si>
  <si>
    <t>ARM - 7/6</t>
  </si>
  <si>
    <t>AIA -  AmWest Investor Advantage 7/6 ARM</t>
  </si>
  <si>
    <t>7/6 ARM</t>
  </si>
  <si>
    <t>Margin:   4%</t>
  </si>
  <si>
    <t>Caps:  5/1/5   Floor = Start Rate</t>
  </si>
  <si>
    <t>Caps: 5/1/5    Floor = Start Rate</t>
  </si>
  <si>
    <t xml:space="preserve">Margin: 4% </t>
  </si>
  <si>
    <t>Caps 5/1/5</t>
  </si>
  <si>
    <t>AIA30P3</t>
  </si>
  <si>
    <t>AIA30P2</t>
  </si>
  <si>
    <t>AIA30P1</t>
  </si>
  <si>
    <t>&lt;620</t>
  </si>
  <si>
    <t>*600-619</t>
  </si>
  <si>
    <t xml:space="preserve"> *Max LTV: &lt;=90.00%</t>
  </si>
  <si>
    <t>**580-599</t>
  </si>
  <si>
    <t>**Max LTV: &lt;=80.00%</t>
  </si>
  <si>
    <t>No Fico Bonus applied to any High Bal loans</t>
  </si>
  <si>
    <t>&lt;60</t>
  </si>
  <si>
    <t>660 - 679</t>
  </si>
  <si>
    <t>• Minimum FICO as low as 620</t>
  </si>
  <si>
    <t xml:space="preserve">Lock Hours until 5:00 PM PST </t>
  </si>
  <si>
    <t>New Lock Hours until 5:00 PM PST</t>
  </si>
  <si>
    <r>
      <t xml:space="preserve">STANDARD PREPAYMENT </t>
    </r>
    <r>
      <rPr>
        <b/>
        <u/>
        <sz val="15"/>
        <color theme="0"/>
        <rFont val="Calibri"/>
        <family val="2"/>
        <scheme val="minor"/>
      </rPr>
      <t>ALLOWED</t>
    </r>
  </si>
  <si>
    <t>States</t>
  </si>
  <si>
    <t>AL,AZ,AK,CA,CO,DE,FL,GA,IA,LA,MD,MA,NV,NH,NM,NC,OR,SC,TN,UT,VA,WA,WI</t>
  </si>
  <si>
    <r>
      <t xml:space="preserve">NO PREPAYMENT PENALTY </t>
    </r>
    <r>
      <rPr>
        <b/>
        <u/>
        <sz val="15"/>
        <color theme="0"/>
        <rFont val="Calibri"/>
        <family val="2"/>
        <scheme val="minor"/>
      </rPr>
      <t>ALLOWED</t>
    </r>
  </si>
  <si>
    <t>AK,DC,KS,ME,MI,MN,VT,RI</t>
  </si>
  <si>
    <t>*Group 3</t>
  </si>
  <si>
    <t xml:space="preserve">STATES WITH "SPECIAL" PREPAYMENT PENALTIES </t>
  </si>
  <si>
    <t>IL, IN,KY,MS,NJ,PA,OH,TX</t>
  </si>
  <si>
    <t>*Please reference Prepayment Penatly (PPP) section of guidelines for more details</t>
  </si>
  <si>
    <t>Prepayment Penalty Matrix</t>
  </si>
  <si>
    <t>IL,KY,MS,NJ,PA,OH,TX</t>
  </si>
  <si>
    <t>No Prepay</t>
  </si>
  <si>
    <r>
      <rPr>
        <b/>
        <u/>
        <sz val="20"/>
        <color theme="0"/>
        <rFont val="Arial"/>
        <family val="2"/>
      </rPr>
      <t>PRICE</t>
    </r>
    <r>
      <rPr>
        <b/>
        <sz val="20"/>
        <color theme="0"/>
        <rFont val="Arial"/>
        <family val="2"/>
      </rPr>
      <t xml:space="preserve"> ADJUSTMENTS</t>
    </r>
  </si>
  <si>
    <t>Interest Only</t>
  </si>
  <si>
    <t xml:space="preserve">No PREPAY </t>
  </si>
  <si>
    <t>Cash-Out</t>
  </si>
  <si>
    <r>
      <t xml:space="preserve">Non Owner Occupied - </t>
    </r>
    <r>
      <rPr>
        <b/>
        <sz val="12"/>
        <rFont val="Arial"/>
        <family val="2"/>
      </rPr>
      <t>3YR PREPAY OPTION</t>
    </r>
  </si>
  <si>
    <r>
      <rPr>
        <b/>
        <u/>
        <sz val="16"/>
        <color theme="0"/>
        <rFont val="Arial"/>
        <family val="2"/>
      </rPr>
      <t>PRICE</t>
    </r>
    <r>
      <rPr>
        <b/>
        <sz val="16"/>
        <color theme="0"/>
        <rFont val="Arial"/>
        <family val="2"/>
      </rPr>
      <t xml:space="preserve"> ADJUSTMENTS - 1YR TAX RETURN </t>
    </r>
  </si>
  <si>
    <t>ARM INFO</t>
  </si>
  <si>
    <t xml:space="preserve">HIGHLIGHTS </t>
  </si>
  <si>
    <t>(FM30HO) 30 YR FIXED</t>
  </si>
  <si>
    <t xml:space="preserve">(FM15HO)  15 YEAR </t>
  </si>
  <si>
    <t>HOMEONE LPMI Product codes</t>
  </si>
  <si>
    <t>FM30HO LPMI</t>
  </si>
  <si>
    <t>FM15HO LPMI</t>
  </si>
  <si>
    <t xml:space="preserve">HOMEONE FIXED </t>
  </si>
  <si>
    <t>FREDDIE MAC FIXED  ADJUSTMENTS</t>
  </si>
  <si>
    <t xml:space="preserve">FREDDIE MAC FIXED </t>
  </si>
  <si>
    <t>HOMEONE HIGHLIGHTS</t>
  </si>
  <si>
    <t>• NO Income Limits</t>
  </si>
  <si>
    <t>• NO Geographic Restrictions</t>
  </si>
  <si>
    <t>• 3% down payment mortgage program</t>
  </si>
  <si>
    <t>• For First Time Homebuyers</t>
  </si>
  <si>
    <t>• Purchase and No Cash-Out Refinances</t>
  </si>
  <si>
    <t>• Homebuyer education is required</t>
  </si>
  <si>
    <t>• 1-unit Primary Residences only</t>
  </si>
  <si>
    <t>*MAX PRICE  = 4.00%</t>
  </si>
  <si>
    <t>(LPMI adjustments, please refer to page. 3)</t>
  </si>
  <si>
    <t>AAB15, AAB15P1, AAB15P2, AAB15P3</t>
  </si>
  <si>
    <t xml:space="preserve"> AAB30, AAB30P1, AAB30P2,AAB30P3</t>
  </si>
  <si>
    <t>AAA7/6 -AAA7/6P1  - AAA7/6P2 - AAA7/6P3</t>
  </si>
  <si>
    <t>AAA7/6IO, AAA7/6P1IO AAA7/6P2IO ,AAA7/6P3IO</t>
  </si>
  <si>
    <t>AAI30 -AAI30P1- AAI30P2 - AAI30P3</t>
  </si>
  <si>
    <t xml:space="preserve">AAB7/6 - AAB7/6IO -AAB7/6P1- AAB7/6P2 - AAB7/6P3 </t>
  </si>
  <si>
    <t xml:space="preserve">1YR PREPAY </t>
  </si>
  <si>
    <t>AIP30P2   (2YR PrePay)</t>
  </si>
  <si>
    <t>AIP15P2   (2YR PrePay)</t>
  </si>
  <si>
    <t>AIP30P1  (1YR PrePay)</t>
  </si>
  <si>
    <t>AIP15P1  (1YR PrePay)</t>
  </si>
  <si>
    <t>AIP7/6   (No PrePay) / AIP7/6IO (No PrePay)</t>
  </si>
  <si>
    <t>AIP30    (No PrePay)</t>
  </si>
  <si>
    <t>AIP15    (No PrePay)</t>
  </si>
  <si>
    <r>
      <t xml:space="preserve">(0.250) = </t>
    </r>
    <r>
      <rPr>
        <b/>
        <sz val="17"/>
        <color rgb="FFFF0000"/>
        <rFont val="Arial"/>
        <family val="2"/>
      </rPr>
      <t>*</t>
    </r>
    <r>
      <rPr>
        <b/>
        <sz val="16"/>
        <color rgb="FFFF0000"/>
        <rFont val="Arial"/>
        <family val="2"/>
      </rPr>
      <t>No PrePay</t>
    </r>
  </si>
  <si>
    <t>2YR PREPAY</t>
  </si>
  <si>
    <t>1YR PREPAY</t>
  </si>
  <si>
    <t>*AIA7/6 (No Prepay)</t>
  </si>
  <si>
    <t>*AIA30  (No Prepay)</t>
  </si>
  <si>
    <t>* Use 1Y PPP base price</t>
  </si>
  <si>
    <r>
      <t xml:space="preserve">Max Price </t>
    </r>
    <r>
      <rPr>
        <b/>
        <sz val="13"/>
        <color rgb="FFFF0000"/>
        <rFont val="Arial"/>
        <family val="2"/>
      </rPr>
      <t>(0.250) on NOO with NO PREPAY</t>
    </r>
  </si>
  <si>
    <t>AL,AZ,CA,CO,DE,FL,GA,IA,LA,MD,MA,NV,NH,NM,NC,OR,SC,TN,UT,VA,WA,WI</t>
  </si>
  <si>
    <t>JUMBO PREMIER</t>
  </si>
  <si>
    <t>• Both Fixed and ARM Loan Terms Offered  (15yr/30 yr Fixed &amp; 5/6, 7/6, and 10/6 ARMs)</t>
  </si>
  <si>
    <t>• Manual Underwriting</t>
  </si>
  <si>
    <t>• Min FICO 720</t>
  </si>
  <si>
    <t>• Max DTI 43%</t>
  </si>
  <si>
    <t>• Min Loan Amt:  $1 over the agency conforming loan size</t>
  </si>
  <si>
    <t>• Loan Amounts up to $3M</t>
  </si>
  <si>
    <t>JP30</t>
  </si>
  <si>
    <t>JP15</t>
  </si>
  <si>
    <t>JUMBO 30 &amp; 15 YR FIXED</t>
  </si>
  <si>
    <t>JUMBO ARMS</t>
  </si>
  <si>
    <t>Adjusters- All Products</t>
  </si>
  <si>
    <t>Purchase</t>
  </si>
  <si>
    <t>Cashout</t>
  </si>
  <si>
    <t>NOO</t>
  </si>
  <si>
    <t>Escrow Waiver</t>
  </si>
  <si>
    <t>CONDO &gt;65</t>
  </si>
  <si>
    <t>2-4 Units &lt;=65%</t>
  </si>
  <si>
    <t>2-4 Units &gt;65%</t>
  </si>
  <si>
    <t>L.A&gt; $2mm</t>
  </si>
  <si>
    <t>State Adjusters</t>
  </si>
  <si>
    <t>JP10/6</t>
  </si>
  <si>
    <t>JP7/6</t>
  </si>
  <si>
    <t>JP5/6</t>
  </si>
  <si>
    <t>ARMS CAPS &amp; MARGIN</t>
  </si>
  <si>
    <t>CA,CT,DC,FL,IL,MD,NJ,NV,VA</t>
  </si>
  <si>
    <t>60 days (from 30 day)</t>
  </si>
  <si>
    <t>Margin: 4%             Floor = Start Rate</t>
  </si>
  <si>
    <t>45 Days lock</t>
  </si>
  <si>
    <r>
      <t xml:space="preserve">STATES WITH "SPECIAL" PREPAYMENT PENALTIES </t>
    </r>
    <r>
      <rPr>
        <b/>
        <i/>
        <sz val="15"/>
        <color rgb="FFFF0000"/>
        <rFont val="Calibri"/>
        <family val="2"/>
        <scheme val="minor"/>
      </rPr>
      <t>(Please reference Prepay guidelines)</t>
    </r>
  </si>
  <si>
    <t>**(Excluded from Cumulative Cap-  Loan amts ,lock term, state Adj)</t>
  </si>
  <si>
    <t>15 Days</t>
  </si>
  <si>
    <t>15 DAY INCENTIVE</t>
  </si>
  <si>
    <t>15 DAY REDUCTION</t>
  </si>
  <si>
    <t>45 DAYS LOCK (based on 30 days price)</t>
  </si>
  <si>
    <t>15 DAY REDICTION</t>
  </si>
  <si>
    <t>DSCR &lt;1.0</t>
  </si>
  <si>
    <t>JUMBO SUPREME</t>
  </si>
  <si>
    <t>JS5/6</t>
  </si>
  <si>
    <t>JS7/6</t>
  </si>
  <si>
    <t>JS10/6</t>
  </si>
  <si>
    <t>MAX PRICE OF: 101.50</t>
  </si>
  <si>
    <t>ADJUSTMENTS</t>
  </si>
  <si>
    <t>&lt;=60.00</t>
  </si>
  <si>
    <t>&gt;80.00%</t>
  </si>
  <si>
    <t>Cash Out</t>
  </si>
  <si>
    <t>2-Units</t>
  </si>
  <si>
    <t>CAPS</t>
  </si>
  <si>
    <t>MARGIN: 3.00%</t>
  </si>
  <si>
    <t>CA</t>
  </si>
  <si>
    <t>Lender Paid Mtg Insurance (LPMI) &gt;80.00% LTV</t>
  </si>
  <si>
    <t xml:space="preserve">80.01-85% </t>
  </si>
  <si>
    <t>85.01-89.99%</t>
  </si>
  <si>
    <t>R/T Refi</t>
  </si>
  <si>
    <t>&gt;$650,000</t>
  </si>
  <si>
    <t>WV Tax</t>
  </si>
  <si>
    <t>KY Tax</t>
  </si>
  <si>
    <t>• Max LTV of 89.99%</t>
  </si>
  <si>
    <t>• Loan amounts up to $4MM for 1-Unit/PUD</t>
  </si>
  <si>
    <t>• Max DTI of 45%</t>
  </si>
  <si>
    <t>• First-time homebuyers allowed</t>
  </si>
  <si>
    <t>• Primary residences and second homes</t>
  </si>
  <si>
    <t>For Nat'l (No FICO)</t>
  </si>
  <si>
    <t>Non-Perm Res (+FICO)</t>
  </si>
  <si>
    <t>30yr FIXED (AIA) product codes:   AIA30P3, AIAP2, AIAP1</t>
  </si>
  <si>
    <r>
      <rPr>
        <b/>
        <u/>
        <sz val="19"/>
        <color theme="0"/>
        <rFont val="Arial"/>
        <family val="2"/>
      </rPr>
      <t>PRICE</t>
    </r>
    <r>
      <rPr>
        <b/>
        <sz val="19"/>
        <color theme="0"/>
        <rFont val="Arial"/>
        <family val="2"/>
      </rPr>
      <t xml:space="preserve"> ADJUSTMENTS - AIA</t>
    </r>
  </si>
  <si>
    <r>
      <rPr>
        <b/>
        <u/>
        <sz val="19"/>
        <color theme="0"/>
        <rFont val="Arial"/>
        <family val="2"/>
      </rPr>
      <t>PRICE</t>
    </r>
    <r>
      <rPr>
        <b/>
        <sz val="19"/>
        <color theme="0"/>
        <rFont val="Arial"/>
        <family val="2"/>
      </rPr>
      <t xml:space="preserve"> ADJUSTMENTS - AIP</t>
    </r>
  </si>
  <si>
    <r>
      <rPr>
        <b/>
        <u/>
        <sz val="17"/>
        <color theme="0"/>
        <rFont val="Arial"/>
        <family val="2"/>
      </rPr>
      <t>PRICE</t>
    </r>
    <r>
      <rPr>
        <b/>
        <sz val="16"/>
        <color theme="0"/>
        <rFont val="Arial"/>
        <family val="2"/>
      </rPr>
      <t xml:space="preserve"> ADJUSTMENTS - 1YR TAX RETURN</t>
    </r>
  </si>
  <si>
    <t>NonPermRes(+FICO)</t>
  </si>
  <si>
    <r>
      <rPr>
        <b/>
        <u/>
        <sz val="19"/>
        <color theme="0"/>
        <rFont val="Arial"/>
        <family val="2"/>
      </rPr>
      <t xml:space="preserve">RATE </t>
    </r>
    <r>
      <rPr>
        <b/>
        <sz val="19"/>
        <color theme="0"/>
        <rFont val="Arial"/>
        <family val="2"/>
      </rPr>
      <t>ADJUSTMENT - AIA</t>
    </r>
  </si>
  <si>
    <t>ASSET QUALIFIER</t>
  </si>
  <si>
    <t>AAQ7/6IO</t>
  </si>
  <si>
    <t>Asset Qualifier ONLY (additional)</t>
  </si>
  <si>
    <t>Asset Qualifier</t>
  </si>
  <si>
    <t>FTHB</t>
  </si>
  <si>
    <t>30yr Fixed AAB, AAF, AAQ</t>
  </si>
  <si>
    <t>AAF30-AAF30P1- AAF30P2 - AAF30P3</t>
  </si>
  <si>
    <t>AAQ30 - AAQ30P1- AAQ30P2 - AAQ30P3</t>
  </si>
  <si>
    <t>AAQ7/6 - AAQ7/6P1- AAQ7/6P2 - AAQ7/6P3</t>
  </si>
  <si>
    <t>Lender Fees:  CONVENTIONAL $1,195     Lock Extensions:  2 bps per Day (Max of 30 Days)                       Redraw Fee $150.00</t>
  </si>
  <si>
    <t>Lender Fees:  CONVENTIONAL $1,195  Lock Extensions:  2 bps per Day (Max of 30 Days)</t>
  </si>
  <si>
    <t>Lender Fees:  CONVENTIONAL $1,195     Lock Extensions:  2 bps per Day (Max of 30 Days)</t>
  </si>
  <si>
    <t>Lender Fees:  CONVENTIONAL $1,195      Lock Extensions:  2 bps per Day (Max of 30 Days)</t>
  </si>
  <si>
    <t>Lender Fees:  CONVENTIONAL $1,195        Lock Extensions:  2 bps per Day (Max of 30 Days)</t>
  </si>
  <si>
    <t>Lender Fees:  AAA, AAB, AAF, AAI  $1,595                   Redraw Fee $150.00</t>
  </si>
  <si>
    <t>Lender Fees:   AIA/AIP  $1,595 , AAO $1,595                     Redraw Fee $150.00</t>
  </si>
  <si>
    <t xml:space="preserve">Lender Fees:  VA , FHA &amp; USDA  $1,295,  FHA STREAMLINES/VA-IRRRL $595  </t>
  </si>
  <si>
    <t>Occupancy</t>
  </si>
  <si>
    <t>Primary Residences</t>
  </si>
  <si>
    <t>Second Homes</t>
  </si>
  <si>
    <t>Transaction</t>
  </si>
  <si>
    <t>Buydown Contributor</t>
  </si>
  <si>
    <t>Seller/Builder</t>
  </si>
  <si>
    <t>Lender</t>
  </si>
  <si>
    <t>Third Party Contributors (not Borrower)</t>
  </si>
  <si>
    <t>Property</t>
  </si>
  <si>
    <t>1-4 Unit SFR (1-Unit for Second Homes)</t>
  </si>
  <si>
    <t>Condos</t>
  </si>
  <si>
    <t>PUDS </t>
  </si>
  <si>
    <t>Programs</t>
  </si>
  <si>
    <t>Purchases ,Rate/Term Refinances</t>
  </si>
  <si>
    <t>Fannie Mae Conforming / High Balance</t>
  </si>
  <si>
    <t>Freddie Mac Conforming / Super Conforming</t>
  </si>
  <si>
    <t>Buydown Terms</t>
  </si>
  <si>
    <t>12- or 24- month Terms</t>
  </si>
  <si>
    <r>
      <t>1-4 Unit SFR</t>
    </r>
    <r>
      <rPr>
        <sz val="10"/>
        <rFont val="Arial"/>
        <family val="2"/>
      </rPr>
      <t xml:space="preserve"> (1-Unit for Second Homes)</t>
    </r>
  </si>
  <si>
    <t>Buydown Highlights  (30- Year Fixed only)</t>
  </si>
  <si>
    <t>Lender Fees:  JUMBO $1,395      Lock Extensions:  2 bps per Day (Max of 30 Days)                       Redraw Fee $150.00</t>
  </si>
  <si>
    <r>
      <rPr>
        <i/>
        <sz val="14"/>
        <color theme="1"/>
        <rFont val="Calibri"/>
        <family val="2"/>
      </rPr>
      <t xml:space="preserve">• </t>
    </r>
    <r>
      <rPr>
        <i/>
        <sz val="14"/>
        <color theme="1"/>
        <rFont val="Arial"/>
        <family val="2"/>
      </rPr>
      <t>Loan Amount up to $3M</t>
    </r>
  </si>
  <si>
    <r>
      <rPr>
        <i/>
        <sz val="14"/>
        <color theme="1"/>
        <rFont val="Calibri"/>
        <family val="2"/>
      </rPr>
      <t xml:space="preserve">• </t>
    </r>
    <r>
      <rPr>
        <i/>
        <sz val="14"/>
        <color theme="1"/>
        <rFont val="Arial"/>
        <family val="2"/>
      </rPr>
      <t>Findings per DU (Approved/Ineligible due to loan amount)</t>
    </r>
  </si>
  <si>
    <r>
      <rPr>
        <i/>
        <sz val="14"/>
        <color theme="1"/>
        <rFont val="Calibri"/>
        <family val="2"/>
      </rPr>
      <t xml:space="preserve">• </t>
    </r>
    <r>
      <rPr>
        <i/>
        <sz val="14"/>
        <color theme="1"/>
        <rFont val="Arial"/>
        <family val="2"/>
      </rPr>
      <t>Reserves/Assets required per DU</t>
    </r>
  </si>
  <si>
    <r>
      <rPr>
        <i/>
        <sz val="14"/>
        <color theme="1"/>
        <rFont val="Calibri"/>
        <family val="2"/>
      </rPr>
      <t xml:space="preserve">• </t>
    </r>
    <r>
      <rPr>
        <i/>
        <sz val="14"/>
        <color theme="1"/>
        <rFont val="Arial"/>
        <family val="2"/>
      </rPr>
      <t xml:space="preserve"> No Tradeline requirements with DU approval</t>
    </r>
  </si>
  <si>
    <r>
      <rPr>
        <i/>
        <sz val="14"/>
        <color theme="1"/>
        <rFont val="Calibri"/>
        <family val="2"/>
      </rPr>
      <t xml:space="preserve">• </t>
    </r>
    <r>
      <rPr>
        <i/>
        <sz val="14"/>
        <color theme="1"/>
        <rFont val="Arial"/>
        <family val="2"/>
      </rPr>
      <t>1 yr Income documents (both Self-Employed and Salaried borrowers)</t>
    </r>
  </si>
  <si>
    <r>
      <rPr>
        <i/>
        <sz val="14"/>
        <color theme="1"/>
        <rFont val="Calibri"/>
        <family val="2"/>
      </rPr>
      <t xml:space="preserve">• </t>
    </r>
    <r>
      <rPr>
        <i/>
        <sz val="14"/>
        <color theme="1"/>
        <rFont val="Arial"/>
        <family val="2"/>
      </rPr>
      <t>First Time Homebuyers Allowed</t>
    </r>
  </si>
  <si>
    <t>AAB30-B1, AAB30-B2</t>
  </si>
  <si>
    <t>AAI30-B1,AAI30-B2</t>
  </si>
  <si>
    <t>AAQ30-B1, AAQ30-B2</t>
  </si>
  <si>
    <t>Third Party Contribution (not Borrower)</t>
  </si>
  <si>
    <t>Condos, PUDS</t>
  </si>
  <si>
    <t>Advantage ITIN, Asset Qualifier</t>
  </si>
  <si>
    <t>AmWest Advantage, Bank Statement Advantage</t>
  </si>
  <si>
    <t>Transaction Type</t>
  </si>
  <si>
    <t>Min. FICO</t>
  </si>
  <si>
    <t>Borrower(s)</t>
  </si>
  <si>
    <t>Maximum REOs</t>
  </si>
  <si>
    <t>Initial Underwriting Turn-Time</t>
  </si>
  <si>
    <t>· Primary Residences only</t>
  </si>
  <si>
    <t>· 680</t>
  </si>
  <si>
    <t>· Self-Employed Borrowers (filing Sched-C only)</t>
  </si>
  <si>
    <t>· 3 properties</t>
  </si>
  <si>
    <t>· 4 Hours</t>
  </si>
  <si>
    <t>· Purchase &amp; R/T Refinance at 80% LTV</t>
  </si>
  <si>
    <t>·  Cash-Out Refinance at 70% LTV</t>
  </si>
  <si>
    <t>· Salaried Borrowers</t>
  </si>
  <si>
    <t>DSCR &gt;1.2</t>
  </si>
  <si>
    <t xml:space="preserve">AIP7/6P2  (2YR PrePay) /AIP7/6P2 IO </t>
  </si>
  <si>
    <r>
      <t>AIP7/6P1 (1YR PrePay) /AIP7/6P1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IO</t>
    </r>
  </si>
  <si>
    <t>Jumbo products must be U/W approved to lock /  Investor Approval required</t>
  </si>
  <si>
    <t>TEMPORARY BUYDOWN – Now available on Government Products</t>
  </si>
  <si>
    <t>Temporary Buydown Product Codes</t>
  </si>
  <si>
    <t>FHA</t>
  </si>
  <si>
    <t>VA</t>
  </si>
  <si>
    <t>FHA30-B1, FHA30-B2 , FHA30HB-B1 , FHA30HB-B2</t>
  </si>
  <si>
    <t>VA30-B1, VA30-B2, VA30HB-B1, VA30HB-B2</t>
  </si>
  <si>
    <t>USDA-B1 , USDA-B2</t>
  </si>
  <si>
    <t>Available on FHA, VA &amp; USDA- 30yr Fixed</t>
  </si>
  <si>
    <r>
      <rPr>
        <b/>
        <u/>
        <sz val="19"/>
        <color theme="0"/>
        <rFont val="Arial"/>
        <family val="2"/>
      </rPr>
      <t>PRICE</t>
    </r>
    <r>
      <rPr>
        <b/>
        <sz val="19"/>
        <color theme="0"/>
        <rFont val="Arial"/>
        <family val="2"/>
      </rPr>
      <t xml:space="preserve"> ADJUSTMENT</t>
    </r>
  </si>
  <si>
    <t>Temporary Buydowns now available! Product codes for Buydown Option will end in -B1 or -B2 (B1= 12 Months / B2= 24 Months)</t>
  </si>
  <si>
    <t>Refer to Temporary Buydown section of the guidelines for requirements.</t>
  </si>
  <si>
    <t xml:space="preserve">AMWEST INVESTOR SOLUTIONS </t>
  </si>
  <si>
    <t xml:space="preserve">60 MONTHS  </t>
  </si>
  <si>
    <t xml:space="preserve">48 MONTHS  </t>
  </si>
  <si>
    <t xml:space="preserve">36 MONTHS  </t>
  </si>
  <si>
    <t xml:space="preserve">12 MONTHS  </t>
  </si>
  <si>
    <t xml:space="preserve">24 MONTHS  </t>
  </si>
  <si>
    <t>50.01.55.00</t>
  </si>
  <si>
    <t>55.01-60.00</t>
  </si>
  <si>
    <t>60.01-65.00</t>
  </si>
  <si>
    <t>65.01-70.00</t>
  </si>
  <si>
    <t>70.01-75.00</t>
  </si>
  <si>
    <t>DSCR &gt;=1.00</t>
  </si>
  <si>
    <t>FICO/CLTV</t>
  </si>
  <si>
    <t>Loan Balance</t>
  </si>
  <si>
    <t>$400k-$500k</t>
  </si>
  <si>
    <t>&gt;$1.00mm-$1.50mm</t>
  </si>
  <si>
    <t>&gt;$1.50mm-$2.00mm</t>
  </si>
  <si>
    <t>&gt;$500k-$1.00mm</t>
  </si>
  <si>
    <t>n/a</t>
  </si>
  <si>
    <t>Purpose</t>
  </si>
  <si>
    <t>Cash-Out Refi &amp; FICO&gt;=700</t>
  </si>
  <si>
    <t>Cash-Out Refi &amp; FICO &lt;700</t>
  </si>
  <si>
    <t>5-8 Residential Units</t>
  </si>
  <si>
    <t>Property Type</t>
  </si>
  <si>
    <t>Prepayment Penalty Term</t>
  </si>
  <si>
    <t>60 Months</t>
  </si>
  <si>
    <t>48 Months</t>
  </si>
  <si>
    <t>36 Months</t>
  </si>
  <si>
    <t>24 Months</t>
  </si>
  <si>
    <t>12 Months</t>
  </si>
  <si>
    <t>No Penalty</t>
  </si>
  <si>
    <t xml:space="preserve">Escrow Waiver </t>
  </si>
  <si>
    <t>• 5-8 Unit Investment Properties</t>
  </si>
  <si>
    <t>• Qualify based on DSCR &gt;=1.00</t>
  </si>
  <si>
    <t>• Minimum credit score of 660</t>
  </si>
  <si>
    <t>• Loan Amounts up to $2,000,000</t>
  </si>
  <si>
    <t>• Cash-in-Hand up to $1,000,000</t>
  </si>
  <si>
    <t>• Large deposits do not require sourcing</t>
  </si>
  <si>
    <t>Lender Fees: AIS  $1,995      Lock Extensions:  2 bps per Day (Max of 30 Days)                       Redraw Fee $150.00</t>
  </si>
  <si>
    <t>AIS 7/6 ARM</t>
  </si>
  <si>
    <t>AIS30  FIXED</t>
  </si>
  <si>
    <t>AIS30,AIS30IO,AIS7/6,AIS7/6IO</t>
  </si>
  <si>
    <t>AIS30P5IO,AIS7/6P5,AIS7/6P5IO</t>
  </si>
  <si>
    <t>AIS30P4,AIS30P4IO,AIS7/6P4,AIS7/6P4IO</t>
  </si>
  <si>
    <t>AIS30P3,AIS30P3IO,AIS7/6P3,AIS7/6P3IO</t>
  </si>
  <si>
    <t>AIS30P2,AIS30P2IO,AIS7/6P2,AIS7/6P2IO</t>
  </si>
  <si>
    <t>AIS30P1,AIS30P1IO,AIS7/6P1,AIS7/6P1IO</t>
  </si>
  <si>
    <t>New Product !  AmWest Investor Solutions (5-8 units DSCR)</t>
  </si>
  <si>
    <t>1 of 11</t>
  </si>
  <si>
    <t>2 of 11</t>
  </si>
  <si>
    <t>3 of 11</t>
  </si>
  <si>
    <t>4 of 11</t>
  </si>
  <si>
    <t>5 of 11</t>
  </si>
  <si>
    <t>6 of 11</t>
  </si>
  <si>
    <t>7 of 11</t>
  </si>
  <si>
    <t>8 of 11</t>
  </si>
  <si>
    <t>9 of 11</t>
  </si>
  <si>
    <t>10 of 11</t>
  </si>
  <si>
    <t>11 of 11</t>
  </si>
  <si>
    <t>Housing Event Seasoning</t>
  </si>
  <si>
    <t>BK/FC/SS/DIL     &gt;=24 Months</t>
  </si>
  <si>
    <t>MARGIN  6.50%</t>
  </si>
  <si>
    <t>Pg. 8 of 11</t>
  </si>
  <si>
    <t>ARMS CAP &amp; MARGIN</t>
  </si>
  <si>
    <t>MAX PRICE : (PREPAY TERM)</t>
  </si>
  <si>
    <t>• Minimum loan amount is $400,000</t>
  </si>
  <si>
    <t>*Foreign National</t>
  </si>
  <si>
    <t>PRODUCT CODES AVAILABLE</t>
  </si>
  <si>
    <t>PRICE ADJUSTERS</t>
  </si>
  <si>
    <t>*Price as 660 FICO based on FICO/CLTV tier</t>
  </si>
  <si>
    <r>
      <rPr>
        <b/>
        <sz val="11"/>
        <color rgb="FFAF2024"/>
        <rFont val="Arial"/>
        <family val="2"/>
      </rPr>
      <t>Email:</t>
    </r>
    <r>
      <rPr>
        <sz val="11"/>
        <color rgb="FFAF2024"/>
        <rFont val="Arial"/>
        <family val="2"/>
      </rPr>
      <t xml:space="preserve">    </t>
    </r>
    <r>
      <rPr>
        <b/>
        <sz val="11"/>
        <color rgb="FFAF2024"/>
        <rFont val="Arial"/>
        <family val="2"/>
      </rPr>
      <t>Lockdesk@amwestfunding.com</t>
    </r>
  </si>
  <si>
    <t>ADDITIONAL PRICE ADJUSTMENTS</t>
  </si>
  <si>
    <t>OTHER PRICE ADJUSTMENTS</t>
  </si>
  <si>
    <t>HIGH BALANCE</t>
  </si>
  <si>
    <t>FICO/LTV       (TERM &gt; 15Y)</t>
  </si>
  <si>
    <t>(FT) FAST TRACK HIGHLIGHTS</t>
  </si>
  <si>
    <t>BUYDOWN HIGHLIGHTS</t>
  </si>
  <si>
    <t>FHLMC REFI POSSIBLE HIGHLIGHTS</t>
  </si>
  <si>
    <r>
      <t xml:space="preserve">   *MAX PRICE ON </t>
    </r>
    <r>
      <rPr>
        <b/>
        <sz val="11"/>
        <color theme="1"/>
        <rFont val="Arial"/>
        <family val="2"/>
      </rPr>
      <t>FIXED</t>
    </r>
    <r>
      <rPr>
        <sz val="11"/>
        <color theme="1"/>
        <rFont val="Arial"/>
        <family val="2"/>
      </rPr>
      <t xml:space="preserve"> PROG = 4.00%</t>
    </r>
  </si>
  <si>
    <r>
      <t xml:space="preserve">*MAX PRICE ON </t>
    </r>
    <r>
      <rPr>
        <b/>
        <sz val="11"/>
        <color theme="1"/>
        <rFont val="Arial"/>
        <family val="2"/>
      </rPr>
      <t>ARM'S</t>
    </r>
    <r>
      <rPr>
        <sz val="11"/>
        <color theme="1"/>
        <rFont val="Arial"/>
        <family val="2"/>
      </rPr>
      <t xml:space="preserve"> PROG = 3.00%</t>
    </r>
  </si>
  <si>
    <t xml:space="preserve">FANNIE MAE REFINOW HIGHLIGHTS             </t>
  </si>
  <si>
    <r>
      <t xml:space="preserve">(CA10/6HB) </t>
    </r>
    <r>
      <rPr>
        <b/>
        <sz val="11"/>
        <color rgb="FFFF0000"/>
        <rFont val="Arial"/>
        <family val="2"/>
      </rPr>
      <t>HB</t>
    </r>
    <r>
      <rPr>
        <b/>
        <sz val="11"/>
        <color theme="1"/>
        <rFont val="Arial"/>
        <family val="2"/>
      </rPr>
      <t xml:space="preserve">  10YR ARM</t>
    </r>
  </si>
  <si>
    <r>
      <t xml:space="preserve">(CA5/6HB) </t>
    </r>
    <r>
      <rPr>
        <b/>
        <sz val="11"/>
        <color rgb="FFFF0000"/>
        <rFont val="Arial"/>
        <family val="2"/>
      </rPr>
      <t>HB</t>
    </r>
    <r>
      <rPr>
        <b/>
        <sz val="11"/>
        <color theme="1"/>
        <rFont val="Arial"/>
        <family val="2"/>
      </rPr>
      <t xml:space="preserve">  5YR ARM</t>
    </r>
  </si>
  <si>
    <r>
      <t xml:space="preserve">(CA7/6HB) </t>
    </r>
    <r>
      <rPr>
        <b/>
        <sz val="11"/>
        <color rgb="FFFF0000"/>
        <rFont val="Arial"/>
        <family val="2"/>
      </rPr>
      <t>HB</t>
    </r>
    <r>
      <rPr>
        <b/>
        <sz val="11"/>
        <color theme="1"/>
        <rFont val="Arial"/>
        <family val="2"/>
      </rPr>
      <t xml:space="preserve">  7YR ARM</t>
    </r>
  </si>
  <si>
    <t>SECOND HOME</t>
  </si>
  <si>
    <t>OTHER ADJUSTMENTS</t>
  </si>
  <si>
    <t>*MAX PRICE = 4.00%</t>
  </si>
  <si>
    <r>
      <rPr>
        <b/>
        <sz val="11"/>
        <color theme="1"/>
        <rFont val="Arial"/>
        <family val="2"/>
      </rPr>
      <t>(LPMI)</t>
    </r>
    <r>
      <rPr>
        <sz val="11"/>
        <color theme="1"/>
        <rFont val="Arial"/>
        <family val="2"/>
      </rPr>
      <t xml:space="preserve"> Product Codes:</t>
    </r>
  </si>
  <si>
    <r>
      <t>FCF30HR</t>
    </r>
    <r>
      <rPr>
        <b/>
        <sz val="11"/>
        <color theme="1"/>
        <rFont val="Arial"/>
        <family val="2"/>
      </rPr>
      <t>HB</t>
    </r>
    <r>
      <rPr>
        <sz val="11"/>
        <color theme="1"/>
        <rFont val="Arial"/>
        <family val="2"/>
      </rPr>
      <t xml:space="preserve"> LPMI</t>
    </r>
  </si>
  <si>
    <r>
      <rPr>
        <b/>
        <sz val="11"/>
        <color theme="1"/>
        <rFont val="Arial"/>
        <family val="2"/>
      </rPr>
      <t xml:space="preserve">(BPMI) </t>
    </r>
    <r>
      <rPr>
        <sz val="11"/>
        <color theme="1"/>
        <rFont val="Arial"/>
        <family val="2"/>
      </rPr>
      <t>Product code:</t>
    </r>
  </si>
  <si>
    <r>
      <rPr>
        <b/>
        <sz val="13"/>
        <color theme="1"/>
        <rFont val="Arial"/>
        <family val="2"/>
      </rPr>
      <t xml:space="preserve">** HomeReady® Mortgage ** cumulative LLPA </t>
    </r>
    <r>
      <rPr>
        <b/>
        <u/>
        <sz val="13"/>
        <color theme="1"/>
        <rFont val="Arial"/>
        <family val="2"/>
      </rPr>
      <t>Caps</t>
    </r>
  </si>
  <si>
    <r>
      <rPr>
        <b/>
        <sz val="11"/>
        <color theme="1"/>
        <rFont val="Arial"/>
        <family val="2"/>
      </rPr>
      <t>(BPMI)</t>
    </r>
    <r>
      <rPr>
        <sz val="11"/>
        <color theme="1"/>
        <rFont val="Arial"/>
        <family val="2"/>
      </rPr>
      <t xml:space="preserve"> Product Codes:</t>
    </r>
  </si>
  <si>
    <r>
      <rPr>
        <b/>
        <sz val="12"/>
        <color theme="1"/>
        <rFont val="Arial"/>
        <family val="2"/>
      </rPr>
      <t xml:space="preserve">** Home Possible® Mortgage ** cumulative LLPA </t>
    </r>
    <r>
      <rPr>
        <b/>
        <u/>
        <sz val="12"/>
        <color theme="1"/>
        <rFont val="Arial"/>
        <family val="2"/>
      </rPr>
      <t>Caps</t>
    </r>
  </si>
  <si>
    <t>SOFR : 4.46740%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</si>
</sst>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_);[Red]\(0.000\)"/>
    <numFmt numFmtId="165" formatCode="mm/dd/yy;@"/>
    <numFmt numFmtId="166" formatCode="0.000"/>
    <numFmt numFmtId="167" formatCode="0.000%"/>
    <numFmt numFmtId="168" formatCode="0.000_);\(0.000\)"/>
    <numFmt numFmtId="169" formatCode="0_);[Red]\(0\)"/>
    <numFmt numFmtId="170" formatCode="0.00000%"/>
  </numFmts>
  <fonts count="1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theme="0"/>
      <name val="Arial"/>
      <family val="2"/>
    </font>
    <font>
      <b/>
      <sz val="7"/>
      <color theme="0"/>
      <name val="Arial"/>
      <family val="2"/>
    </font>
    <font>
      <sz val="6"/>
      <color theme="1"/>
      <name val="Arial"/>
      <family val="2"/>
    </font>
    <font>
      <sz val="9"/>
      <name val="Arial"/>
      <family val="2"/>
    </font>
    <font>
      <b/>
      <sz val="15"/>
      <color theme="1"/>
      <name val="Calibri"/>
      <family val="2"/>
      <scheme val="minor"/>
    </font>
    <font>
      <sz val="11"/>
      <color theme="1"/>
      <name val="Arial"/>
      <family val="2"/>
    </font>
    <font>
      <b/>
      <sz val="25"/>
      <color theme="1"/>
      <name val="Broadway"/>
      <family val="5"/>
    </font>
    <font>
      <sz val="25"/>
      <color theme="1"/>
      <name val="Broadway"/>
      <family val="5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b/>
      <sz val="10.5"/>
      <color theme="0"/>
      <name val="Arial"/>
      <family val="2"/>
    </font>
    <font>
      <b/>
      <sz val="12"/>
      <color theme="1"/>
      <name val="Arial"/>
      <family val="2"/>
    </font>
    <font>
      <b/>
      <sz val="30"/>
      <color theme="1"/>
      <name val="Broadway"/>
      <family val="5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1"/>
      <color rgb="FFAF2024"/>
      <name val="Calibri"/>
      <family val="2"/>
      <scheme val="minor"/>
    </font>
    <font>
      <sz val="10"/>
      <color rgb="FFAF2024"/>
      <name val="Arial"/>
      <family val="2"/>
    </font>
    <font>
      <b/>
      <sz val="11"/>
      <color rgb="FFAF2024"/>
      <name val="Calibri"/>
      <family val="2"/>
      <scheme val="minor"/>
    </font>
    <font>
      <b/>
      <sz val="10"/>
      <color rgb="FFAF2024"/>
      <name val="Arial"/>
      <family val="2"/>
    </font>
    <font>
      <b/>
      <sz val="14"/>
      <color rgb="FFAF2024"/>
      <name val="Arial"/>
      <family val="2"/>
    </font>
    <font>
      <i/>
      <sz val="10"/>
      <color theme="1"/>
      <name val="Arial"/>
      <family val="2"/>
    </font>
    <font>
      <b/>
      <sz val="15"/>
      <color theme="1"/>
      <name val="Arial"/>
      <family val="2"/>
    </font>
    <font>
      <b/>
      <sz val="15"/>
      <color rgb="FFAF2024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3"/>
      <color theme="1"/>
      <name val="Arial"/>
      <family val="2"/>
    </font>
    <font>
      <b/>
      <sz val="21"/>
      <color theme="0"/>
      <name val="Arial"/>
      <family val="2"/>
    </font>
    <font>
      <sz val="15"/>
      <color theme="1"/>
      <name val="Arial"/>
      <family val="2"/>
    </font>
    <font>
      <sz val="15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3"/>
      <color theme="0"/>
      <name val="Arial"/>
      <family val="2"/>
    </font>
    <font>
      <b/>
      <sz val="15"/>
      <color theme="0"/>
      <name val="Arial"/>
      <family val="2"/>
    </font>
    <font>
      <b/>
      <sz val="12"/>
      <name val="Arial"/>
      <family val="2"/>
    </font>
    <font>
      <b/>
      <i/>
      <sz val="10"/>
      <color theme="1"/>
      <name val="Arial"/>
      <family val="2"/>
    </font>
    <font>
      <u/>
      <sz val="9"/>
      <color theme="10"/>
      <name val="Calibri"/>
      <family val="2"/>
      <scheme val="minor"/>
    </font>
    <font>
      <b/>
      <sz val="22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0"/>
      <name val="Arial"/>
      <family val="2"/>
    </font>
    <font>
      <b/>
      <i/>
      <sz val="11"/>
      <color theme="1"/>
      <name val="Arial"/>
      <family val="2"/>
    </font>
    <font>
      <b/>
      <sz val="9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 Black"/>
      <family val="2"/>
    </font>
    <font>
      <sz val="11"/>
      <color rgb="FFAF2024"/>
      <name val="Arial"/>
      <family val="2"/>
    </font>
    <font>
      <sz val="10"/>
      <color rgb="FF000000"/>
      <name val="Arial"/>
      <family val="2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rgb="FFFF0000"/>
      <name val="Arial"/>
      <family val="2"/>
    </font>
    <font>
      <sz val="13"/>
      <color theme="1"/>
      <name val="Calibri"/>
      <family val="2"/>
      <scheme val="minor"/>
    </font>
    <font>
      <b/>
      <sz val="13"/>
      <color theme="0"/>
      <name val="Arial"/>
      <family val="2"/>
    </font>
    <font>
      <b/>
      <sz val="12"/>
      <color theme="1"/>
      <name val="Broadway"/>
      <family val="5"/>
    </font>
    <font>
      <sz val="12"/>
      <color theme="1"/>
      <name val="Broadway"/>
      <family val="5"/>
    </font>
    <font>
      <sz val="13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3"/>
      <color rgb="FFAF2024"/>
      <name val="Calibri"/>
      <family val="2"/>
      <scheme val="minor"/>
    </font>
    <font>
      <sz val="13"/>
      <color rgb="FFAF2024"/>
      <name val="Arial"/>
      <family val="2"/>
    </font>
    <font>
      <sz val="14"/>
      <color theme="1"/>
      <name val="Calibri"/>
      <family val="2"/>
      <scheme val="minor"/>
    </font>
    <font>
      <b/>
      <sz val="24"/>
      <color theme="0"/>
      <name val="Arial"/>
      <family val="2"/>
    </font>
    <font>
      <b/>
      <sz val="20"/>
      <color theme="0"/>
      <name val="Arial"/>
      <family val="2"/>
    </font>
    <font>
      <b/>
      <sz val="20"/>
      <color theme="4" tint="-0.499984740745262"/>
      <name val="Arial"/>
      <family val="2"/>
    </font>
    <font>
      <b/>
      <sz val="19"/>
      <color theme="1"/>
      <name val="Arial"/>
      <family val="2"/>
    </font>
    <font>
      <b/>
      <u/>
      <sz val="15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3"/>
      <color rgb="FFAF2024"/>
      <name val="Arial"/>
      <family val="2"/>
    </font>
    <font>
      <sz val="16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u/>
      <sz val="18"/>
      <color theme="1"/>
      <name val="Arial"/>
      <family val="2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7"/>
      <color theme="1"/>
      <name val="Arial"/>
      <family val="2"/>
    </font>
    <font>
      <sz val="17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u/>
      <sz val="13"/>
      <color rgb="FFFF0000"/>
      <name val="Arial"/>
      <family val="2"/>
    </font>
    <font>
      <b/>
      <sz val="18"/>
      <color theme="0"/>
      <name val="Arial"/>
      <family val="2"/>
    </font>
    <font>
      <b/>
      <sz val="11"/>
      <color theme="1"/>
      <name val="Credit Suisse Type Light"/>
      <family val="2"/>
    </font>
    <font>
      <sz val="11"/>
      <color theme="1"/>
      <name val="Credit Suisse Type Light"/>
      <family val="2"/>
    </font>
    <font>
      <sz val="11"/>
      <name val="Credit Suisse Type Light"/>
      <family val="2"/>
    </font>
    <font>
      <sz val="12"/>
      <name val="Arial"/>
      <family val="2"/>
    </font>
    <font>
      <b/>
      <sz val="15"/>
      <name val="Arial"/>
      <family val="2"/>
    </font>
    <font>
      <b/>
      <u/>
      <sz val="17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AF2024"/>
      <name val="Arial"/>
      <family val="2"/>
    </font>
    <font>
      <b/>
      <sz val="15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name val="Arial"/>
      <family val="2"/>
    </font>
    <font>
      <i/>
      <sz val="15"/>
      <color theme="1"/>
      <name val="Arial"/>
      <family val="2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AF2024"/>
      <name val="Arial"/>
      <family val="2"/>
    </font>
    <font>
      <sz val="11"/>
      <name val="Arial"/>
      <family val="2"/>
    </font>
    <font>
      <b/>
      <sz val="20"/>
      <color rgb="FFAF2024"/>
      <name val="Arial"/>
      <family val="2"/>
    </font>
    <font>
      <b/>
      <sz val="13"/>
      <color rgb="FFA62235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i/>
      <sz val="12"/>
      <color theme="1"/>
      <name val="Arial"/>
      <family val="2"/>
    </font>
    <font>
      <i/>
      <sz val="16"/>
      <color theme="1"/>
      <name val="Arial"/>
      <family val="2"/>
    </font>
    <font>
      <b/>
      <sz val="18"/>
      <color theme="1"/>
      <name val="Arial"/>
      <family val="2"/>
    </font>
    <font>
      <b/>
      <sz val="12"/>
      <color rgb="FFFF0000"/>
      <name val="Arial"/>
      <family val="2"/>
    </font>
    <font>
      <b/>
      <sz val="13"/>
      <color rgb="FFFF0000"/>
      <name val="Arial"/>
      <family val="2"/>
    </font>
    <font>
      <b/>
      <sz val="16"/>
      <color rgb="FFFF0000"/>
      <name val="Arial"/>
      <family val="2"/>
    </font>
    <font>
      <b/>
      <sz val="18"/>
      <color rgb="FFFF0000"/>
      <name val="Arial"/>
      <family val="2"/>
    </font>
    <font>
      <b/>
      <sz val="17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name val="Arial"/>
      <family val="2"/>
    </font>
    <font>
      <i/>
      <sz val="16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u/>
      <sz val="15"/>
      <color theme="0"/>
      <name val="Calibri"/>
      <family val="2"/>
      <scheme val="minor"/>
    </font>
    <font>
      <b/>
      <i/>
      <sz val="11"/>
      <color rgb="FFFF0000"/>
      <name val="Arial"/>
      <family val="2"/>
    </font>
    <font>
      <b/>
      <i/>
      <sz val="15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0"/>
      <color theme="0"/>
      <name val="Arial"/>
      <family val="2"/>
    </font>
    <font>
      <i/>
      <sz val="12"/>
      <name val="Calibri"/>
      <family val="2"/>
      <scheme val="minor"/>
    </font>
    <font>
      <sz val="11"/>
      <color theme="1"/>
      <name val="Credit Suisse Type Light"/>
    </font>
    <font>
      <sz val="11"/>
      <name val="Credit Suisse Type Light"/>
    </font>
    <font>
      <sz val="16"/>
      <name val="Calibri"/>
      <family val="2"/>
      <scheme val="minor"/>
    </font>
    <font>
      <b/>
      <sz val="16"/>
      <name val="Arial"/>
      <family val="2"/>
    </font>
    <font>
      <b/>
      <u/>
      <sz val="16"/>
      <color theme="0"/>
      <name val="Arial"/>
      <family val="2"/>
    </font>
    <font>
      <b/>
      <sz val="18"/>
      <color theme="0"/>
      <name val="Calibri"/>
      <family val="2"/>
      <scheme val="minor"/>
    </font>
    <font>
      <b/>
      <i/>
      <sz val="15"/>
      <name val="Arial"/>
      <family val="2"/>
    </font>
    <font>
      <sz val="14"/>
      <color rgb="FFFF0000"/>
      <name val="Arial"/>
      <family val="2"/>
    </font>
    <font>
      <b/>
      <sz val="11"/>
      <color rgb="FFC00000"/>
      <name val="Arial"/>
      <family val="2"/>
    </font>
    <font>
      <sz val="15"/>
      <name val="Calibri"/>
      <family val="2"/>
      <scheme val="minor"/>
    </font>
    <font>
      <sz val="14"/>
      <color rgb="FF000000"/>
      <name val="Arial"/>
      <family val="2"/>
    </font>
    <font>
      <b/>
      <sz val="19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i/>
      <sz val="13"/>
      <color theme="1"/>
      <name val="Arial"/>
      <family val="2"/>
    </font>
    <font>
      <b/>
      <u/>
      <sz val="19"/>
      <color theme="0"/>
      <name val="Arial"/>
      <family val="2"/>
    </font>
    <font>
      <b/>
      <u/>
      <sz val="17"/>
      <color theme="0"/>
      <name val="Arial"/>
      <family val="2"/>
    </font>
    <font>
      <sz val="13"/>
      <color theme="1"/>
      <name val="Credit Suisse Type Light"/>
    </font>
    <font>
      <b/>
      <sz val="19"/>
      <color theme="0"/>
      <name val="Calibri"/>
      <family val="2"/>
      <scheme val="minor"/>
    </font>
    <font>
      <b/>
      <sz val="11"/>
      <name val="Arial"/>
      <family val="2"/>
    </font>
    <font>
      <i/>
      <sz val="14"/>
      <color theme="1"/>
      <name val="Arial"/>
      <family val="2"/>
    </font>
    <font>
      <i/>
      <sz val="14"/>
      <color theme="1"/>
      <name val="Calibri"/>
      <family val="2"/>
    </font>
    <font>
      <b/>
      <sz val="19"/>
      <color rgb="FFAF2024"/>
      <name val="Arial"/>
      <family val="2"/>
    </font>
    <font>
      <i/>
      <sz val="15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15"/>
      <color rgb="FFFF0000"/>
      <name val="Arial"/>
      <family val="2"/>
    </font>
    <font>
      <b/>
      <sz val="19"/>
      <color theme="1"/>
      <name val="Calibri"/>
      <family val="2"/>
      <scheme val="minor"/>
    </font>
    <font>
      <b/>
      <sz val="11"/>
      <color theme="2" tint="-0.89999084444715716"/>
      <name val="Arial"/>
      <family val="2"/>
    </font>
    <font>
      <b/>
      <sz val="17"/>
      <color rgb="FFAF2024"/>
      <name val="Arial"/>
      <family val="2"/>
    </font>
    <font>
      <b/>
      <sz val="21"/>
      <color rgb="FFFF0000"/>
      <name val="Calibri"/>
      <family val="2"/>
      <scheme val="minor"/>
    </font>
    <font>
      <b/>
      <sz val="20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2"/>
      <color rgb="FFAF2024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u/>
      <sz val="9"/>
      <color theme="10"/>
      <name val="Arial"/>
      <family val="2"/>
    </font>
    <font>
      <b/>
      <sz val="12"/>
      <color rgb="FF000000"/>
      <name val="Arial"/>
      <family val="2"/>
    </font>
    <font>
      <sz val="13"/>
      <color rgb="FF000000"/>
      <name val="Arial"/>
      <family val="2"/>
    </font>
    <font>
      <i/>
      <sz val="11"/>
      <color theme="1"/>
      <name val="Arial"/>
      <family val="2"/>
    </font>
    <font>
      <b/>
      <sz val="11"/>
      <color rgb="FFFF0000"/>
      <name val="Arial"/>
      <family val="2"/>
    </font>
    <font>
      <b/>
      <u/>
      <sz val="13"/>
      <color theme="1"/>
      <name val="Arial"/>
      <family val="2"/>
    </font>
    <font>
      <b/>
      <u/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142D53"/>
        <bgColor indexed="64"/>
      </patternFill>
    </fill>
    <fill>
      <patternFill patternType="solid">
        <fgColor rgb="FFAF202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A6223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8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2" applyFont="1" applyAlignment="1">
      <alignment horizontal="center"/>
    </xf>
    <xf numFmtId="0" fontId="2" fillId="0" borderId="0" xfId="0" applyFont="1"/>
    <xf numFmtId="166" fontId="0" fillId="0" borderId="0" xfId="0" applyNumberFormat="1" applyAlignment="1">
      <alignment horizontal="center"/>
    </xf>
    <xf numFmtId="0" fontId="0" fillId="0" borderId="11" xfId="0" applyBorder="1"/>
    <xf numFmtId="0" fontId="13" fillId="0" borderId="6" xfId="0" applyFont="1" applyBorder="1"/>
    <xf numFmtId="0" fontId="17" fillId="0" borderId="0" xfId="1" applyFont="1"/>
    <xf numFmtId="0" fontId="13" fillId="0" borderId="0" xfId="0" applyFont="1"/>
    <xf numFmtId="0" fontId="7" fillId="0" borderId="0" xfId="0" applyFont="1"/>
    <xf numFmtId="0" fontId="18" fillId="0" borderId="0" xfId="0" applyFont="1"/>
    <xf numFmtId="0" fontId="22" fillId="0" borderId="0" xfId="0" applyFont="1"/>
    <xf numFmtId="0" fontId="21" fillId="0" borderId="0" xfId="0" applyFont="1"/>
    <xf numFmtId="14" fontId="18" fillId="0" borderId="0" xfId="0" applyNumberFormat="1" applyFont="1" applyAlignment="1">
      <alignment horizontal="center"/>
    </xf>
    <xf numFmtId="18" fontId="18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4" fillId="0" borderId="0" xfId="0" applyFont="1"/>
    <xf numFmtId="0" fontId="15" fillId="0" borderId="0" xfId="0" applyFont="1"/>
    <xf numFmtId="0" fontId="0" fillId="0" borderId="13" xfId="0" applyBorder="1"/>
    <xf numFmtId="0" fontId="0" fillId="0" borderId="29" xfId="0" applyBorder="1"/>
    <xf numFmtId="0" fontId="4" fillId="0" borderId="0" xfId="1"/>
    <xf numFmtId="0" fontId="7" fillId="0" borderId="6" xfId="0" applyFont="1" applyBorder="1"/>
    <xf numFmtId="0" fontId="7" fillId="0" borderId="8" xfId="0" applyFont="1" applyBorder="1" applyAlignment="1">
      <alignment vertical="center"/>
    </xf>
    <xf numFmtId="0" fontId="0" fillId="0" borderId="9" xfId="0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28" fillId="0" borderId="22" xfId="2" applyFont="1" applyBorder="1" applyAlignment="1">
      <alignment horizontal="center"/>
    </xf>
    <xf numFmtId="0" fontId="28" fillId="0" borderId="16" xfId="2" applyFont="1" applyBorder="1" applyAlignment="1">
      <alignment horizontal="center"/>
    </xf>
    <xf numFmtId="0" fontId="28" fillId="0" borderId="15" xfId="2" applyFont="1" applyBorder="1" applyAlignment="1">
      <alignment horizontal="center"/>
    </xf>
    <xf numFmtId="0" fontId="28" fillId="0" borderId="36" xfId="2" applyFont="1" applyBorder="1" applyAlignment="1">
      <alignment horizontal="center"/>
    </xf>
    <xf numFmtId="0" fontId="28" fillId="0" borderId="18" xfId="2" applyFont="1" applyBorder="1" applyAlignment="1">
      <alignment horizontal="center"/>
    </xf>
    <xf numFmtId="9" fontId="28" fillId="0" borderId="16" xfId="2" applyNumberFormat="1" applyFont="1" applyBorder="1" applyAlignment="1">
      <alignment horizontal="center"/>
    </xf>
    <xf numFmtId="9" fontId="28" fillId="0" borderId="17" xfId="2" applyNumberFormat="1" applyFont="1" applyBorder="1" applyAlignment="1">
      <alignment horizontal="center"/>
    </xf>
    <xf numFmtId="9" fontId="28" fillId="0" borderId="24" xfId="2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47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164" fontId="7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166" fontId="7" fillId="0" borderId="0" xfId="0" applyNumberFormat="1" applyFont="1" applyAlignment="1">
      <alignment horizontal="center"/>
    </xf>
    <xf numFmtId="166" fontId="7" fillId="0" borderId="7" xfId="0" applyNumberFormat="1" applyFont="1" applyBorder="1" applyAlignment="1">
      <alignment horizontal="center"/>
    </xf>
    <xf numFmtId="16" fontId="18" fillId="0" borderId="0" xfId="0" quotePrefix="1" applyNumberFormat="1" applyFont="1" applyAlignment="1">
      <alignment horizontal="right"/>
    </xf>
    <xf numFmtId="0" fontId="18" fillId="0" borderId="0" xfId="0" applyFont="1" applyAlignment="1">
      <alignment horizontal="right" indent="1"/>
    </xf>
    <xf numFmtId="0" fontId="18" fillId="0" borderId="6" xfId="0" applyFont="1" applyBorder="1"/>
    <xf numFmtId="166" fontId="7" fillId="0" borderId="6" xfId="0" applyNumberFormat="1" applyFont="1" applyBorder="1" applyAlignment="1">
      <alignment horizontal="center"/>
    </xf>
    <xf numFmtId="164" fontId="35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33" fillId="0" borderId="0" xfId="0" applyFont="1"/>
    <xf numFmtId="9" fontId="28" fillId="0" borderId="0" xfId="2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8" xfId="0" applyBorder="1"/>
    <xf numFmtId="0" fontId="31" fillId="0" borderId="6" xfId="0" applyFont="1" applyBorder="1" applyAlignment="1">
      <alignment vertical="center"/>
    </xf>
    <xf numFmtId="0" fontId="42" fillId="0" borderId="2" xfId="0" applyFont="1" applyBorder="1"/>
    <xf numFmtId="0" fontId="7" fillId="0" borderId="9" xfId="0" applyFont="1" applyBorder="1" applyAlignment="1">
      <alignment horizontal="center"/>
    </xf>
    <xf numFmtId="166" fontId="7" fillId="0" borderId="8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2" fillId="0" borderId="6" xfId="0" applyFont="1" applyBorder="1"/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6" fillId="0" borderId="0" xfId="0" quotePrefix="1" applyFont="1"/>
    <xf numFmtId="0" fontId="0" fillId="0" borderId="26" xfId="0" applyBorder="1"/>
    <xf numFmtId="0" fontId="39" fillId="0" borderId="0" xfId="0" applyFont="1" applyAlignment="1">
      <alignment horizontal="left"/>
    </xf>
    <xf numFmtId="0" fontId="46" fillId="0" borderId="0" xfId="0" applyFont="1"/>
    <xf numFmtId="0" fontId="33" fillId="0" borderId="0" xfId="0" applyFont="1" applyAlignment="1">
      <alignment vertical="center"/>
    </xf>
    <xf numFmtId="0" fontId="18" fillId="0" borderId="7" xfId="0" applyFont="1" applyBorder="1"/>
    <xf numFmtId="0" fontId="1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0" borderId="29" xfId="0" applyFont="1" applyBorder="1"/>
    <xf numFmtId="166" fontId="7" fillId="0" borderId="30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35" fillId="0" borderId="29" xfId="0" applyNumberFormat="1" applyFont="1" applyBorder="1" applyAlignment="1">
      <alignment horizontal="center"/>
    </xf>
    <xf numFmtId="166" fontId="7" fillId="0" borderId="29" xfId="0" applyNumberFormat="1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 indent="2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0" fontId="13" fillId="0" borderId="7" xfId="0" applyFont="1" applyBorder="1"/>
    <xf numFmtId="164" fontId="7" fillId="0" borderId="1" xfId="0" applyNumberFormat="1" applyFont="1" applyBorder="1" applyAlignment="1">
      <alignment horizontal="center"/>
    </xf>
    <xf numFmtId="49" fontId="48" fillId="0" borderId="8" xfId="0" applyNumberFormat="1" applyFont="1" applyBorder="1" applyAlignment="1">
      <alignment horizontal="center" vertical="center"/>
    </xf>
    <xf numFmtId="49" fontId="48" fillId="0" borderId="1" xfId="0" applyNumberFormat="1" applyFont="1" applyBorder="1" applyAlignment="1">
      <alignment horizontal="center" vertical="center"/>
    </xf>
    <xf numFmtId="0" fontId="24" fillId="0" borderId="0" xfId="0" applyFont="1"/>
    <xf numFmtId="0" fontId="24" fillId="0" borderId="6" xfId="0" applyFont="1" applyBorder="1"/>
    <xf numFmtId="0" fontId="24" fillId="2" borderId="0" xfId="0" applyFont="1" applyFill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55" fillId="0" borderId="6" xfId="0" applyFont="1" applyBorder="1" applyAlignment="1">
      <alignment horizontal="left"/>
    </xf>
    <xf numFmtId="0" fontId="26" fillId="0" borderId="0" xfId="0" applyFont="1"/>
    <xf numFmtId="0" fontId="58" fillId="0" borderId="0" xfId="0" applyFont="1"/>
    <xf numFmtId="0" fontId="23" fillId="0" borderId="6" xfId="0" applyFont="1" applyBorder="1"/>
    <xf numFmtId="0" fontId="57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16" fontId="16" fillId="0" borderId="0" xfId="0" quotePrefix="1" applyNumberFormat="1" applyFont="1" applyAlignment="1">
      <alignment horizontal="right"/>
    </xf>
    <xf numFmtId="0" fontId="61" fillId="0" borderId="0" xfId="0" applyFont="1" applyAlignment="1">
      <alignment horizontal="center" vertical="center"/>
    </xf>
    <xf numFmtId="0" fontId="16" fillId="0" borderId="0" xfId="0" applyFont="1"/>
    <xf numFmtId="14" fontId="16" fillId="0" borderId="0" xfId="0" applyNumberFormat="1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3" fillId="0" borderId="28" xfId="0" applyFont="1" applyBorder="1"/>
    <xf numFmtId="0" fontId="23" fillId="0" borderId="29" xfId="0" applyFont="1" applyBorder="1"/>
    <xf numFmtId="0" fontId="23" fillId="0" borderId="39" xfId="0" applyFont="1" applyBorder="1"/>
    <xf numFmtId="164" fontId="6" fillId="0" borderId="66" xfId="0" applyNumberFormat="1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23" fillId="0" borderId="0" xfId="0" applyFont="1"/>
    <xf numFmtId="164" fontId="0" fillId="0" borderId="0" xfId="0" applyNumberFormat="1"/>
    <xf numFmtId="164" fontId="7" fillId="0" borderId="9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left"/>
    </xf>
    <xf numFmtId="0" fontId="29" fillId="0" borderId="6" xfId="0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0" fontId="66" fillId="0" borderId="0" xfId="0" applyFont="1"/>
    <xf numFmtId="0" fontId="68" fillId="0" borderId="0" xfId="0" applyFont="1"/>
    <xf numFmtId="0" fontId="69" fillId="0" borderId="0" xfId="0" applyFont="1"/>
    <xf numFmtId="0" fontId="71" fillId="0" borderId="6" xfId="0" applyFont="1" applyBorder="1" applyAlignment="1">
      <alignment vertical="center"/>
    </xf>
    <xf numFmtId="0" fontId="71" fillId="0" borderId="0" xfId="0" applyFont="1" applyAlignment="1">
      <alignment vertical="center"/>
    </xf>
    <xf numFmtId="165" fontId="71" fillId="0" borderId="7" xfId="0" applyNumberFormat="1" applyFont="1" applyBorder="1" applyAlignment="1">
      <alignment horizontal="center" vertical="center"/>
    </xf>
    <xf numFmtId="0" fontId="72" fillId="0" borderId="0" xfId="0" applyFont="1"/>
    <xf numFmtId="0" fontId="72" fillId="0" borderId="6" xfId="0" applyFont="1" applyBorder="1"/>
    <xf numFmtId="0" fontId="73" fillId="0" borderId="0" xfId="0" applyFont="1"/>
    <xf numFmtId="0" fontId="44" fillId="0" borderId="0" xfId="0" applyFont="1"/>
    <xf numFmtId="14" fontId="44" fillId="0" borderId="0" xfId="0" applyNumberFormat="1" applyFont="1" applyAlignment="1">
      <alignment horizontal="center"/>
    </xf>
    <xf numFmtId="18" fontId="44" fillId="0" borderId="0" xfId="0" applyNumberFormat="1" applyFont="1" applyAlignment="1">
      <alignment horizontal="center"/>
    </xf>
    <xf numFmtId="0" fontId="71" fillId="0" borderId="8" xfId="0" applyFont="1" applyBorder="1" applyAlignment="1">
      <alignment vertical="center"/>
    </xf>
    <xf numFmtId="0" fontId="71" fillId="0" borderId="1" xfId="0" applyFont="1" applyBorder="1" applyAlignment="1">
      <alignment vertical="center"/>
    </xf>
    <xf numFmtId="165" fontId="71" fillId="0" borderId="9" xfId="0" applyNumberFormat="1" applyFont="1" applyBorder="1" applyAlignment="1">
      <alignment horizontal="center" vertical="center"/>
    </xf>
    <xf numFmtId="0" fontId="66" fillId="0" borderId="4" xfId="0" applyFont="1" applyBorder="1"/>
    <xf numFmtId="0" fontId="0" fillId="0" borderId="57" xfId="0" applyBorder="1"/>
    <xf numFmtId="0" fontId="0" fillId="0" borderId="27" xfId="0" applyBorder="1"/>
    <xf numFmtId="0" fontId="44" fillId="0" borderId="0" xfId="0" applyFont="1" applyAlignment="1">
      <alignment horizontal="right"/>
    </xf>
    <xf numFmtId="0" fontId="57" fillId="0" borderId="82" xfId="0" applyFont="1" applyBorder="1"/>
    <xf numFmtId="0" fontId="57" fillId="0" borderId="73" xfId="0" applyFont="1" applyBorder="1"/>
    <xf numFmtId="0" fontId="16" fillId="0" borderId="73" xfId="0" applyFont="1" applyBorder="1"/>
    <xf numFmtId="0" fontId="57" fillId="0" borderId="83" xfId="0" applyFont="1" applyBorder="1"/>
    <xf numFmtId="166" fontId="7" fillId="0" borderId="10" xfId="0" applyNumberFormat="1" applyFont="1" applyBorder="1" applyAlignment="1">
      <alignment horizontal="center"/>
    </xf>
    <xf numFmtId="166" fontId="7" fillId="0" borderId="12" xfId="0" applyNumberFormat="1" applyFont="1" applyBorder="1" applyAlignment="1">
      <alignment horizontal="center"/>
    </xf>
    <xf numFmtId="9" fontId="28" fillId="0" borderId="29" xfId="2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 vertical="center"/>
    </xf>
    <xf numFmtId="0" fontId="42" fillId="0" borderId="29" xfId="0" applyFont="1" applyBorder="1"/>
    <xf numFmtId="0" fontId="7" fillId="0" borderId="20" xfId="0" applyFont="1" applyBorder="1" applyAlignment="1">
      <alignment horizontal="center"/>
    </xf>
    <xf numFmtId="166" fontId="7" fillId="0" borderId="21" xfId="0" applyNumberFormat="1" applyFont="1" applyBorder="1" applyAlignment="1">
      <alignment horizontal="center"/>
    </xf>
    <xf numFmtId="0" fontId="56" fillId="4" borderId="85" xfId="0" applyFont="1" applyFill="1" applyBorder="1" applyAlignment="1">
      <alignment horizontal="center"/>
    </xf>
    <xf numFmtId="0" fontId="56" fillId="4" borderId="86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7" xfId="0" applyFill="1" applyBorder="1"/>
    <xf numFmtId="0" fontId="79" fillId="3" borderId="78" xfId="0" applyFont="1" applyFill="1" applyBorder="1" applyAlignment="1">
      <alignment vertical="center"/>
    </xf>
    <xf numFmtId="0" fontId="79" fillId="3" borderId="74" xfId="0" applyFont="1" applyFill="1" applyBorder="1" applyAlignment="1">
      <alignment vertical="center"/>
    </xf>
    <xf numFmtId="0" fontId="79" fillId="3" borderId="78" xfId="0" applyFont="1" applyFill="1" applyBorder="1" applyAlignment="1">
      <alignment horizontal="center" vertical="center"/>
    </xf>
    <xf numFmtId="0" fontId="79" fillId="3" borderId="74" xfId="0" applyFont="1" applyFill="1" applyBorder="1" applyAlignment="1">
      <alignment horizontal="center" vertical="center"/>
    </xf>
    <xf numFmtId="164" fontId="7" fillId="0" borderId="84" xfId="0" applyNumberFormat="1" applyFont="1" applyBorder="1" applyAlignment="1">
      <alignment horizontal="center"/>
    </xf>
    <xf numFmtId="166" fontId="7" fillId="0" borderId="20" xfId="0" applyNumberFormat="1" applyFont="1" applyBorder="1" applyAlignment="1">
      <alignment horizontal="center"/>
    </xf>
    <xf numFmtId="0" fontId="56" fillId="4" borderId="90" xfId="0" applyFont="1" applyFill="1" applyBorder="1" applyAlignment="1">
      <alignment horizontal="center"/>
    </xf>
    <xf numFmtId="0" fontId="0" fillId="3" borderId="94" xfId="0" applyFill="1" applyBorder="1"/>
    <xf numFmtId="0" fontId="0" fillId="3" borderId="40" xfId="0" applyFill="1" applyBorder="1"/>
    <xf numFmtId="0" fontId="0" fillId="3" borderId="27" xfId="0" applyFill="1" applyBorder="1"/>
    <xf numFmtId="0" fontId="89" fillId="0" borderId="27" xfId="0" applyFont="1" applyBorder="1"/>
    <xf numFmtId="0" fontId="48" fillId="0" borderId="27" xfId="0" applyFont="1" applyBorder="1" applyAlignment="1">
      <alignment horizontal="center"/>
    </xf>
    <xf numFmtId="0" fontId="0" fillId="0" borderId="30" xfId="0" applyBorder="1"/>
    <xf numFmtId="0" fontId="42" fillId="0" borderId="30" xfId="0" applyFont="1" applyBorder="1" applyAlignment="1">
      <alignment horizontal="left"/>
    </xf>
    <xf numFmtId="0" fontId="28" fillId="0" borderId="49" xfId="2" applyFont="1" applyBorder="1" applyAlignment="1">
      <alignment horizontal="center"/>
    </xf>
    <xf numFmtId="0" fontId="7" fillId="0" borderId="102" xfId="0" applyFont="1" applyBorder="1" applyAlignment="1">
      <alignment horizontal="center"/>
    </xf>
    <xf numFmtId="166" fontId="7" fillId="0" borderId="98" xfId="0" applyNumberFormat="1" applyFont="1" applyBorder="1" applyAlignment="1">
      <alignment horizontal="center"/>
    </xf>
    <xf numFmtId="0" fontId="7" fillId="0" borderId="103" xfId="0" applyFont="1" applyBorder="1" applyAlignment="1">
      <alignment horizontal="center"/>
    </xf>
    <xf numFmtId="166" fontId="7" fillId="0" borderId="84" xfId="0" applyNumberFormat="1" applyFont="1" applyBorder="1" applyAlignment="1">
      <alignment horizontal="center"/>
    </xf>
    <xf numFmtId="166" fontId="7" fillId="0" borderId="104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49" fontId="65" fillId="0" borderId="8" xfId="0" applyNumberFormat="1" applyFont="1" applyBorder="1" applyAlignment="1">
      <alignment horizontal="center" vertical="center"/>
    </xf>
    <xf numFmtId="49" fontId="65" fillId="0" borderId="1" xfId="0" applyNumberFormat="1" applyFont="1" applyBorder="1" applyAlignment="1">
      <alignment horizontal="center" vertical="center"/>
    </xf>
    <xf numFmtId="49" fontId="65" fillId="0" borderId="9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166" fontId="73" fillId="0" borderId="27" xfId="0" applyNumberFormat="1" applyFont="1" applyBorder="1" applyAlignment="1">
      <alignment horizontal="center"/>
    </xf>
    <xf numFmtId="164" fontId="13" fillId="0" borderId="4" xfId="0" applyNumberFormat="1" applyFont="1" applyBorder="1" applyAlignment="1">
      <alignment horizontal="center"/>
    </xf>
    <xf numFmtId="166" fontId="7" fillId="0" borderId="110" xfId="0" applyNumberFormat="1" applyFont="1" applyBorder="1" applyAlignment="1">
      <alignment horizontal="center"/>
    </xf>
    <xf numFmtId="0" fontId="7" fillId="0" borderId="111" xfId="0" applyFont="1" applyBorder="1" applyAlignment="1">
      <alignment horizontal="center"/>
    </xf>
    <xf numFmtId="0" fontId="0" fillId="0" borderId="0" xfId="0" quotePrefix="1"/>
    <xf numFmtId="164" fontId="7" fillId="0" borderId="0" xfId="0" applyNumberFormat="1" applyFont="1"/>
    <xf numFmtId="14" fontId="94" fillId="0" borderId="0" xfId="0" applyNumberFormat="1" applyFont="1" applyAlignment="1">
      <alignment horizontal="left" vertical="center"/>
    </xf>
    <xf numFmtId="18" fontId="94" fillId="0" borderId="0" xfId="0" applyNumberFormat="1" applyFont="1" applyAlignment="1">
      <alignment horizontal="center"/>
    </xf>
    <xf numFmtId="0" fontId="78" fillId="3" borderId="91" xfId="0" applyFont="1" applyFill="1" applyBorder="1" applyAlignment="1">
      <alignment horizontal="center" vertical="center"/>
    </xf>
    <xf numFmtId="0" fontId="78" fillId="3" borderId="43" xfId="0" applyFont="1" applyFill="1" applyBorder="1" applyAlignment="1">
      <alignment horizontal="center" vertical="center"/>
    </xf>
    <xf numFmtId="0" fontId="78" fillId="3" borderId="97" xfId="0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164" fontId="0" fillId="0" borderId="7" xfId="0" applyNumberFormat="1" applyBorder="1" applyAlignment="1">
      <alignment horizontal="center"/>
    </xf>
    <xf numFmtId="0" fontId="105" fillId="2" borderId="0" xfId="0" applyFont="1" applyFill="1" applyAlignment="1">
      <alignment horizontal="center"/>
    </xf>
    <xf numFmtId="0" fontId="106" fillId="1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2" fillId="12" borderId="0" xfId="0" applyFont="1" applyFill="1" applyAlignment="1">
      <alignment horizontal="center"/>
    </xf>
    <xf numFmtId="164" fontId="0" fillId="0" borderId="9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101" fillId="0" borderId="0" xfId="0" applyFont="1"/>
    <xf numFmtId="0" fontId="40" fillId="0" borderId="0" xfId="0" applyFont="1" applyAlignment="1">
      <alignment vertical="center"/>
    </xf>
    <xf numFmtId="10" fontId="46" fillId="0" borderId="0" xfId="0" applyNumberFormat="1" applyFont="1"/>
    <xf numFmtId="0" fontId="0" fillId="0" borderId="43" xfId="0" applyBorder="1"/>
    <xf numFmtId="0" fontId="38" fillId="0" borderId="0" xfId="0" applyFont="1"/>
    <xf numFmtId="0" fontId="41" fillId="0" borderId="0" xfId="0" applyFont="1"/>
    <xf numFmtId="0" fontId="46" fillId="0" borderId="0" xfId="0" applyFont="1" applyAlignment="1">
      <alignment vertical="center"/>
    </xf>
    <xf numFmtId="0" fontId="86" fillId="0" borderId="78" xfId="0" applyFont="1" applyBorder="1" applyAlignment="1">
      <alignment vertical="center"/>
    </xf>
    <xf numFmtId="0" fontId="88" fillId="0" borderId="78" xfId="0" applyFont="1" applyBorder="1"/>
    <xf numFmtId="0" fontId="95" fillId="0" borderId="3" xfId="0" applyFont="1" applyBorder="1" applyAlignment="1">
      <alignment horizontal="center" vertical="center"/>
    </xf>
    <xf numFmtId="0" fontId="95" fillId="0" borderId="4" xfId="0" applyFont="1" applyBorder="1" applyAlignment="1">
      <alignment horizontal="center" vertical="center"/>
    </xf>
    <xf numFmtId="0" fontId="53" fillId="0" borderId="11" xfId="1" applyFont="1" applyFill="1" applyBorder="1" applyAlignment="1">
      <alignment horizontal="center" vertical="center"/>
    </xf>
    <xf numFmtId="0" fontId="53" fillId="0" borderId="12" xfId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left"/>
    </xf>
    <xf numFmtId="164" fontId="7" fillId="0" borderId="32" xfId="0" applyNumberFormat="1" applyFont="1" applyBorder="1" applyAlignment="1">
      <alignment horizontal="center"/>
    </xf>
    <xf numFmtId="164" fontId="107" fillId="0" borderId="2" xfId="0" applyNumberFormat="1" applyFont="1" applyBorder="1" applyAlignment="1">
      <alignment horizontal="center"/>
    </xf>
    <xf numFmtId="0" fontId="47" fillId="0" borderId="0" xfId="0" applyFont="1"/>
    <xf numFmtId="0" fontId="47" fillId="0" borderId="27" xfId="0" applyFont="1" applyBorder="1"/>
    <xf numFmtId="164" fontId="7" fillId="0" borderId="4" xfId="0" applyNumberFormat="1" applyFont="1" applyBorder="1" applyAlignment="1">
      <alignment horizontal="center"/>
    </xf>
    <xf numFmtId="0" fontId="34" fillId="0" borderId="11" xfId="1" applyFont="1" applyBorder="1" applyAlignment="1">
      <alignment vertical="center"/>
    </xf>
    <xf numFmtId="0" fontId="4" fillId="0" borderId="11" xfId="1" applyBorder="1" applyAlignment="1">
      <alignment vertical="center"/>
    </xf>
    <xf numFmtId="0" fontId="16" fillId="0" borderId="0" xfId="0" applyFont="1" applyAlignment="1">
      <alignment vertical="center"/>
    </xf>
    <xf numFmtId="0" fontId="34" fillId="0" borderId="54" xfId="1" applyFont="1" applyBorder="1" applyAlignment="1">
      <alignment vertical="center"/>
    </xf>
    <xf numFmtId="0" fontId="4" fillId="0" borderId="54" xfId="1" applyBorder="1" applyAlignment="1">
      <alignment vertical="center"/>
    </xf>
    <xf numFmtId="0" fontId="0" fillId="0" borderId="54" xfId="0" applyBorder="1"/>
    <xf numFmtId="0" fontId="34" fillId="0" borderId="43" xfId="1" applyFont="1" applyBorder="1" applyAlignment="1">
      <alignment vertical="center"/>
    </xf>
    <xf numFmtId="0" fontId="4" fillId="0" borderId="43" xfId="1" applyBorder="1" applyAlignment="1">
      <alignment vertical="center"/>
    </xf>
    <xf numFmtId="0" fontId="4" fillId="0" borderId="4" xfId="1" applyBorder="1"/>
    <xf numFmtId="164" fontId="6" fillId="0" borderId="27" xfId="0" applyNumberFormat="1" applyFont="1" applyBorder="1" applyAlignment="1">
      <alignment horizontal="center" vertical="center"/>
    </xf>
    <xf numFmtId="0" fontId="23" fillId="0" borderId="30" xfId="0" applyFont="1" applyBorder="1"/>
    <xf numFmtId="0" fontId="73" fillId="0" borderId="115" xfId="0" applyFont="1" applyBorder="1"/>
    <xf numFmtId="0" fontId="16" fillId="0" borderId="29" xfId="0" applyFont="1" applyBorder="1"/>
    <xf numFmtId="164" fontId="8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8" fillId="0" borderId="29" xfId="0" applyFont="1" applyBorder="1"/>
    <xf numFmtId="0" fontId="109" fillId="0" borderId="29" xfId="1" applyFont="1" applyBorder="1" applyAlignment="1"/>
    <xf numFmtId="0" fontId="4" fillId="0" borderId="29" xfId="1" applyBorder="1" applyAlignment="1"/>
    <xf numFmtId="0" fontId="28" fillId="0" borderId="29" xfId="0" applyFont="1" applyBorder="1"/>
    <xf numFmtId="0" fontId="27" fillId="0" borderId="29" xfId="0" applyFont="1" applyBorder="1"/>
    <xf numFmtId="0" fontId="27" fillId="0" borderId="32" xfId="0" applyFont="1" applyBorder="1"/>
    <xf numFmtId="0" fontId="111" fillId="0" borderId="26" xfId="0" applyFont="1" applyBorder="1"/>
    <xf numFmtId="0" fontId="111" fillId="0" borderId="31" xfId="0" applyFont="1" applyBorder="1"/>
    <xf numFmtId="0" fontId="18" fillId="0" borderId="30" xfId="0" applyFont="1" applyBorder="1"/>
    <xf numFmtId="0" fontId="111" fillId="0" borderId="38" xfId="0" applyFont="1" applyBorder="1"/>
    <xf numFmtId="0" fontId="96" fillId="0" borderId="0" xfId="0" applyFont="1"/>
    <xf numFmtId="0" fontId="7" fillId="0" borderId="6" xfId="0" applyFont="1" applyBorder="1" applyAlignment="1">
      <alignment horizontal="left" vertical="center"/>
    </xf>
    <xf numFmtId="164" fontId="11" fillId="0" borderId="15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166" fontId="11" fillId="0" borderId="16" xfId="2" applyNumberFormat="1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166" fontId="11" fillId="0" borderId="18" xfId="2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11" fillId="0" borderId="24" xfId="0" applyNumberFormat="1" applyFont="1" applyBorder="1" applyAlignment="1">
      <alignment horizontal="center" vertical="center"/>
    </xf>
    <xf numFmtId="166" fontId="11" fillId="0" borderId="24" xfId="2" applyNumberFormat="1" applyFont="1" applyBorder="1" applyAlignment="1">
      <alignment horizontal="center" vertical="center"/>
    </xf>
    <xf numFmtId="166" fontId="11" fillId="0" borderId="25" xfId="2" applyNumberFormat="1" applyFont="1" applyBorder="1" applyAlignment="1">
      <alignment horizontal="center" vertical="center"/>
    </xf>
    <xf numFmtId="166" fontId="72" fillId="0" borderId="118" xfId="0" quotePrefix="1" applyNumberFormat="1" applyFont="1" applyBorder="1" applyAlignment="1">
      <alignment horizontal="center"/>
    </xf>
    <xf numFmtId="166" fontId="72" fillId="0" borderId="57" xfId="0" quotePrefix="1" applyNumberFormat="1" applyFont="1" applyBorder="1" applyAlignment="1">
      <alignment horizontal="center"/>
    </xf>
    <xf numFmtId="166" fontId="72" fillId="0" borderId="28" xfId="0" quotePrefix="1" applyNumberFormat="1" applyFont="1" applyBorder="1" applyAlignment="1">
      <alignment horizontal="center"/>
    </xf>
    <xf numFmtId="164" fontId="93" fillId="0" borderId="0" xfId="0" applyNumberFormat="1" applyFont="1" applyAlignment="1">
      <alignment horizontal="center"/>
    </xf>
    <xf numFmtId="0" fontId="0" fillId="0" borderId="28" xfId="0" applyBorder="1"/>
    <xf numFmtId="0" fontId="0" fillId="0" borderId="39" xfId="0" applyBorder="1"/>
    <xf numFmtId="166" fontId="73" fillId="0" borderId="2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2" fillId="0" borderId="12" xfId="0" applyNumberFormat="1" applyFont="1" applyBorder="1" applyAlignment="1">
      <alignment horizontal="center" vertical="center"/>
    </xf>
    <xf numFmtId="0" fontId="73" fillId="0" borderId="29" xfId="0" applyFont="1" applyBorder="1"/>
    <xf numFmtId="0" fontId="117" fillId="0" borderId="6" xfId="0" applyFont="1" applyBorder="1" applyAlignment="1">
      <alignment horizontal="left" indent="2"/>
    </xf>
    <xf numFmtId="0" fontId="73" fillId="0" borderId="30" xfId="0" applyFont="1" applyBorder="1"/>
    <xf numFmtId="0" fontId="89" fillId="0" borderId="39" xfId="0" applyFont="1" applyBorder="1"/>
    <xf numFmtId="0" fontId="90" fillId="0" borderId="0" xfId="0" applyFont="1" applyAlignment="1">
      <alignment horizontal="center"/>
    </xf>
    <xf numFmtId="0" fontId="91" fillId="0" borderId="41" xfId="0" applyFont="1" applyBorder="1" applyAlignment="1">
      <alignment horizontal="center"/>
    </xf>
    <xf numFmtId="0" fontId="102" fillId="0" borderId="26" xfId="0" applyFont="1" applyBorder="1" applyAlignment="1">
      <alignment horizontal="center" vertical="center"/>
    </xf>
    <xf numFmtId="0" fontId="89" fillId="0" borderId="0" xfId="0" applyFont="1"/>
    <xf numFmtId="0" fontId="90" fillId="0" borderId="26" xfId="0" applyFont="1" applyBorder="1" applyAlignment="1">
      <alignment horizontal="center" vertical="center"/>
    </xf>
    <xf numFmtId="164" fontId="115" fillId="0" borderId="0" xfId="0" applyNumberFormat="1" applyFont="1" applyAlignment="1">
      <alignment horizontal="center" vertical="center"/>
    </xf>
    <xf numFmtId="164" fontId="116" fillId="0" borderId="0" xfId="0" applyNumberFormat="1" applyFont="1" applyAlignment="1">
      <alignment horizontal="center" vertical="center"/>
    </xf>
    <xf numFmtId="0" fontId="89" fillId="0" borderId="0" xfId="0" applyFont="1" applyAlignment="1">
      <alignment vertical="center"/>
    </xf>
    <xf numFmtId="0" fontId="73" fillId="0" borderId="6" xfId="0" applyFont="1" applyBorder="1"/>
    <xf numFmtId="0" fontId="85" fillId="0" borderId="57" xfId="0" applyFont="1" applyBorder="1"/>
    <xf numFmtId="0" fontId="90" fillId="0" borderId="27" xfId="0" applyFont="1" applyBorder="1" applyAlignment="1">
      <alignment horizontal="center"/>
    </xf>
    <xf numFmtId="0" fontId="48" fillId="0" borderId="41" xfId="0" applyFont="1" applyBorder="1" applyAlignment="1">
      <alignment vertical="center"/>
    </xf>
    <xf numFmtId="0" fontId="48" fillId="0" borderId="42" xfId="0" applyFont="1" applyBorder="1" applyAlignment="1">
      <alignment vertical="center"/>
    </xf>
    <xf numFmtId="167" fontId="89" fillId="0" borderId="57" xfId="0" applyNumberFormat="1" applyFont="1" applyBorder="1" applyAlignment="1">
      <alignment horizontal="center" vertical="center"/>
    </xf>
    <xf numFmtId="167" fontId="89" fillId="0" borderId="28" xfId="0" applyNumberFormat="1" applyFont="1" applyBorder="1" applyAlignment="1">
      <alignment horizontal="center" vertical="center"/>
    </xf>
    <xf numFmtId="0" fontId="18" fillId="0" borderId="110" xfId="0" applyFont="1" applyBorder="1" applyAlignment="1">
      <alignment horizontal="center"/>
    </xf>
    <xf numFmtId="0" fontId="79" fillId="3" borderId="0" xfId="0" applyFont="1" applyFill="1" applyAlignment="1">
      <alignment vertical="center"/>
    </xf>
    <xf numFmtId="0" fontId="79" fillId="3" borderId="0" xfId="0" applyFont="1" applyFill="1" applyAlignment="1">
      <alignment horizontal="center" vertical="center"/>
    </xf>
    <xf numFmtId="0" fontId="85" fillId="0" borderId="6" xfId="0" applyFont="1" applyBorder="1"/>
    <xf numFmtId="0" fontId="90" fillId="0" borderId="7" xfId="0" applyFont="1" applyBorder="1" applyAlignment="1">
      <alignment horizontal="center"/>
    </xf>
    <xf numFmtId="164" fontId="89" fillId="0" borderId="7" xfId="0" applyNumberFormat="1" applyFont="1" applyBorder="1" applyAlignment="1">
      <alignment horizontal="center" vertical="center"/>
    </xf>
    <xf numFmtId="0" fontId="85" fillId="0" borderId="7" xfId="0" applyFont="1" applyBorder="1"/>
    <xf numFmtId="0" fontId="48" fillId="0" borderId="6" xfId="0" applyFont="1" applyBorder="1" applyAlignment="1">
      <alignment horizontal="center" vertical="center"/>
    </xf>
    <xf numFmtId="0" fontId="89" fillId="0" borderId="7" xfId="0" applyFont="1" applyBorder="1" applyAlignment="1">
      <alignment horizontal="center" vertical="center"/>
    </xf>
    <xf numFmtId="0" fontId="18" fillId="0" borderId="26" xfId="0" applyFont="1" applyBorder="1"/>
    <xf numFmtId="166" fontId="7" fillId="0" borderId="42" xfId="0" applyNumberFormat="1" applyFont="1" applyBorder="1" applyAlignment="1">
      <alignment horizontal="center"/>
    </xf>
    <xf numFmtId="166" fontId="7" fillId="0" borderId="27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6" fontId="7" fillId="0" borderId="0" xfId="0" applyNumberFormat="1" applyFont="1"/>
    <xf numFmtId="164" fontId="7" fillId="0" borderId="98" xfId="0" applyNumberFormat="1" applyFont="1" applyBorder="1" applyAlignment="1">
      <alignment horizontal="center"/>
    </xf>
    <xf numFmtId="164" fontId="7" fillId="0" borderId="104" xfId="0" applyNumberFormat="1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53" xfId="0" applyFont="1" applyBorder="1"/>
    <xf numFmtId="166" fontId="7" fillId="0" borderId="7" xfId="0" applyNumberFormat="1" applyFont="1" applyBorder="1"/>
    <xf numFmtId="0" fontId="7" fillId="0" borderId="29" xfId="0" applyFont="1" applyBorder="1"/>
    <xf numFmtId="166" fontId="7" fillId="0" borderId="32" xfId="0" applyNumberFormat="1" applyFont="1" applyBorder="1"/>
    <xf numFmtId="0" fontId="29" fillId="0" borderId="0" xfId="0" applyFont="1"/>
    <xf numFmtId="0" fontId="103" fillId="0" borderId="0" xfId="0" applyFont="1"/>
    <xf numFmtId="167" fontId="48" fillId="0" borderId="28" xfId="0" applyNumberFormat="1" applyFont="1" applyBorder="1" applyAlignment="1">
      <alignment horizontal="center" vertical="center"/>
    </xf>
    <xf numFmtId="164" fontId="48" fillId="0" borderId="43" xfId="8" applyNumberFormat="1" applyFont="1" applyFill="1" applyBorder="1" applyAlignment="1">
      <alignment horizontal="center" vertical="center"/>
    </xf>
    <xf numFmtId="0" fontId="44" fillId="0" borderId="57" xfId="0" applyFont="1" applyBorder="1" applyAlignment="1">
      <alignment horizontal="left" vertical="center" indent="6"/>
    </xf>
    <xf numFmtId="0" fontId="84" fillId="0" borderId="0" xfId="0" applyFont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27" xfId="0" applyFont="1" applyBorder="1" applyAlignment="1">
      <alignment vertical="center"/>
    </xf>
    <xf numFmtId="164" fontId="89" fillId="0" borderId="27" xfId="0" applyNumberFormat="1" applyFont="1" applyBorder="1" applyAlignment="1">
      <alignment horizontal="center" vertical="center"/>
    </xf>
    <xf numFmtId="0" fontId="89" fillId="0" borderId="57" xfId="0" applyFont="1" applyBorder="1" applyAlignment="1">
      <alignment vertical="center"/>
    </xf>
    <xf numFmtId="0" fontId="89" fillId="0" borderId="27" xfId="0" applyFont="1" applyBorder="1" applyAlignment="1">
      <alignment vertical="center"/>
    </xf>
    <xf numFmtId="0" fontId="48" fillId="0" borderId="27" xfId="0" applyFont="1" applyBorder="1" applyAlignment="1">
      <alignment horizontal="center" vertical="center"/>
    </xf>
    <xf numFmtId="0" fontId="85" fillId="0" borderId="27" xfId="0" applyFont="1" applyBorder="1"/>
    <xf numFmtId="0" fontId="89" fillId="0" borderId="57" xfId="0" applyFont="1" applyBorder="1"/>
    <xf numFmtId="0" fontId="89" fillId="0" borderId="27" xfId="0" applyFont="1" applyBorder="1" applyAlignment="1">
      <alignment horizontal="center" vertical="center"/>
    </xf>
    <xf numFmtId="0" fontId="48" fillId="0" borderId="57" xfId="0" applyFont="1" applyBorder="1" applyAlignment="1">
      <alignment horizontal="center" vertical="center"/>
    </xf>
    <xf numFmtId="0" fontId="89" fillId="0" borderId="57" xfId="0" applyFont="1" applyBorder="1" applyAlignment="1">
      <alignment horizontal="center" vertical="center"/>
    </xf>
    <xf numFmtId="0" fontId="96" fillId="0" borderId="38" xfId="0" applyFont="1" applyBorder="1"/>
    <xf numFmtId="0" fontId="96" fillId="0" borderId="26" xfId="0" applyFont="1" applyBorder="1"/>
    <xf numFmtId="0" fontId="96" fillId="0" borderId="7" xfId="0" applyFont="1" applyBorder="1"/>
    <xf numFmtId="0" fontId="7" fillId="0" borderId="88" xfId="0" applyFont="1" applyBorder="1" applyAlignment="1">
      <alignment horizontal="center"/>
    </xf>
    <xf numFmtId="164" fontId="7" fillId="0" borderId="127" xfId="0" applyNumberFormat="1" applyFont="1" applyBorder="1" applyAlignment="1">
      <alignment horizontal="center"/>
    </xf>
    <xf numFmtId="0" fontId="40" fillId="0" borderId="0" xfId="0" applyFont="1"/>
    <xf numFmtId="166" fontId="89" fillId="0" borderId="0" xfId="0" applyNumberFormat="1" applyFont="1" applyAlignment="1">
      <alignment horizontal="center" vertical="center"/>
    </xf>
    <xf numFmtId="166" fontId="89" fillId="0" borderId="57" xfId="0" applyNumberFormat="1" applyFont="1" applyBorder="1" applyAlignment="1">
      <alignment horizontal="center" vertical="center"/>
    </xf>
    <xf numFmtId="0" fontId="96" fillId="0" borderId="6" xfId="0" applyFont="1" applyBorder="1"/>
    <xf numFmtId="166" fontId="7" fillId="0" borderId="7" xfId="0" applyNumberFormat="1" applyFont="1" applyBorder="1" applyAlignment="1">
      <alignment horizontal="center" vertical="center"/>
    </xf>
    <xf numFmtId="166" fontId="62" fillId="0" borderId="0" xfId="0" applyNumberFormat="1" applyFont="1" applyAlignment="1">
      <alignment horizontal="center" vertical="center"/>
    </xf>
    <xf numFmtId="166" fontId="62" fillId="0" borderId="0" xfId="0" applyNumberFormat="1" applyFont="1" applyAlignment="1">
      <alignment vertical="center"/>
    </xf>
    <xf numFmtId="166" fontId="62" fillId="0" borderId="7" xfId="0" applyNumberFormat="1" applyFont="1" applyBorder="1" applyAlignment="1">
      <alignment vertical="center"/>
    </xf>
    <xf numFmtId="0" fontId="7" fillId="0" borderId="3" xfId="0" applyFont="1" applyBorder="1"/>
    <xf numFmtId="0" fontId="7" fillId="0" borderId="4" xfId="0" applyFont="1" applyBorder="1"/>
    <xf numFmtId="164" fontId="7" fillId="0" borderId="7" xfId="0" applyNumberFormat="1" applyFont="1" applyBorder="1"/>
    <xf numFmtId="0" fontId="18" fillId="7" borderId="0" xfId="0" applyFont="1" applyFill="1"/>
    <xf numFmtId="0" fontId="18" fillId="7" borderId="7" xfId="0" applyFont="1" applyFill="1" applyBorder="1"/>
    <xf numFmtId="0" fontId="16" fillId="0" borderId="11" xfId="0" applyFont="1" applyBorder="1"/>
    <xf numFmtId="0" fontId="16" fillId="0" borderId="12" xfId="0" applyFont="1" applyBorder="1"/>
    <xf numFmtId="164" fontId="7" fillId="0" borderId="4" xfId="0" applyNumberFormat="1" applyFont="1" applyBorder="1"/>
    <xf numFmtId="164" fontId="7" fillId="0" borderId="5" xfId="0" applyNumberFormat="1" applyFont="1" applyBorder="1"/>
    <xf numFmtId="0" fontId="16" fillId="0" borderId="10" xfId="0" applyFont="1" applyBorder="1"/>
    <xf numFmtId="0" fontId="62" fillId="0" borderId="6" xfId="0" applyFont="1" applyBorder="1" applyAlignment="1">
      <alignment vertical="center"/>
    </xf>
    <xf numFmtId="0" fontId="62" fillId="0" borderId="0" xfId="0" applyFont="1" applyAlignment="1">
      <alignment vertical="center"/>
    </xf>
    <xf numFmtId="0" fontId="16" fillId="7" borderId="0" xfId="0" applyFont="1" applyFill="1"/>
    <xf numFmtId="0" fontId="0" fillId="0" borderId="115" xfId="0" applyBorder="1"/>
    <xf numFmtId="0" fontId="0" fillId="3" borderId="69" xfId="0" applyFill="1" applyBorder="1"/>
    <xf numFmtId="0" fontId="0" fillId="3" borderId="136" xfId="0" applyFill="1" applyBorder="1"/>
    <xf numFmtId="0" fontId="0" fillId="3" borderId="118" xfId="0" applyFill="1" applyBorder="1"/>
    <xf numFmtId="0" fontId="81" fillId="0" borderId="57" xfId="0" applyFont="1" applyBorder="1" applyAlignment="1">
      <alignment horizontal="center"/>
    </xf>
    <xf numFmtId="0" fontId="101" fillId="0" borderId="115" xfId="0" applyFont="1" applyBorder="1"/>
    <xf numFmtId="0" fontId="78" fillId="0" borderId="115" xfId="0" applyFont="1" applyBorder="1" applyAlignment="1">
      <alignment vertical="center"/>
    </xf>
    <xf numFmtId="0" fontId="76" fillId="0" borderId="115" xfId="0" applyFont="1" applyBorder="1"/>
    <xf numFmtId="0" fontId="118" fillId="0" borderId="38" xfId="0" applyFont="1" applyBorder="1" applyAlignment="1">
      <alignment horizontal="left" indent="2"/>
    </xf>
    <xf numFmtId="0" fontId="128" fillId="0" borderId="26" xfId="0" applyFont="1" applyBorder="1"/>
    <xf numFmtId="0" fontId="118" fillId="0" borderId="26" xfId="0" applyFont="1" applyBorder="1"/>
    <xf numFmtId="0" fontId="118" fillId="0" borderId="26" xfId="0" applyFont="1" applyBorder="1" applyAlignment="1">
      <alignment horizontal="left" indent="1"/>
    </xf>
    <xf numFmtId="0" fontId="85" fillId="0" borderId="0" xfId="0" applyFont="1"/>
    <xf numFmtId="0" fontId="118" fillId="0" borderId="6" xfId="0" applyFont="1" applyBorder="1" applyAlignment="1">
      <alignment horizontal="left" indent="2"/>
    </xf>
    <xf numFmtId="0" fontId="128" fillId="0" borderId="0" xfId="0" applyFont="1"/>
    <xf numFmtId="0" fontId="118" fillId="0" borderId="0" xfId="0" applyFont="1"/>
    <xf numFmtId="0" fontId="118" fillId="0" borderId="0" xfId="0" applyFont="1" applyAlignment="1">
      <alignment horizontal="left" indent="1"/>
    </xf>
    <xf numFmtId="0" fontId="85" fillId="0" borderId="0" xfId="0" applyFont="1" applyAlignment="1">
      <alignment horizontal="center"/>
    </xf>
    <xf numFmtId="166" fontId="13" fillId="0" borderId="7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166" fontId="46" fillId="0" borderId="0" xfId="0" applyNumberFormat="1" applyFont="1" applyAlignment="1">
      <alignment horizontal="center"/>
    </xf>
    <xf numFmtId="0" fontId="129" fillId="4" borderId="79" xfId="0" applyFont="1" applyFill="1" applyBorder="1" applyAlignment="1">
      <alignment horizontal="center"/>
    </xf>
    <xf numFmtId="0" fontId="44" fillId="0" borderId="137" xfId="0" applyFont="1" applyBorder="1" applyAlignment="1">
      <alignment horizontal="center"/>
    </xf>
    <xf numFmtId="0" fontId="24" fillId="0" borderId="43" xfId="0" applyFont="1" applyBorder="1" applyAlignment="1">
      <alignment vertical="center"/>
    </xf>
    <xf numFmtId="0" fontId="129" fillId="4" borderId="138" xfId="0" applyFont="1" applyFill="1" applyBorder="1" applyAlignment="1">
      <alignment horizontal="center"/>
    </xf>
    <xf numFmtId="0" fontId="44" fillId="0" borderId="138" xfId="0" applyFont="1" applyBorder="1" applyAlignment="1">
      <alignment horizontal="center"/>
    </xf>
    <xf numFmtId="166" fontId="13" fillId="0" borderId="43" xfId="0" applyNumberFormat="1" applyFont="1" applyBorder="1" applyAlignment="1">
      <alignment horizontal="center"/>
    </xf>
    <xf numFmtId="0" fontId="44" fillId="0" borderId="82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4" fillId="0" borderId="0" xfId="1" applyBorder="1" applyAlignment="1">
      <alignment horizontal="left" vertical="top"/>
    </xf>
    <xf numFmtId="0" fontId="24" fillId="0" borderId="29" xfId="0" applyFont="1" applyBorder="1" applyAlignment="1">
      <alignment vertical="center"/>
    </xf>
    <xf numFmtId="166" fontId="44" fillId="0" borderId="97" xfId="0" applyNumberFormat="1" applyFont="1" applyBorder="1" applyAlignment="1">
      <alignment horizontal="center"/>
    </xf>
    <xf numFmtId="166" fontId="13" fillId="0" borderId="29" xfId="0" applyNumberFormat="1" applyFont="1" applyBorder="1" applyAlignment="1">
      <alignment horizontal="center"/>
    </xf>
    <xf numFmtId="166" fontId="44" fillId="0" borderId="39" xfId="0" applyNumberFormat="1" applyFont="1" applyBorder="1" applyAlignment="1">
      <alignment horizontal="center"/>
    </xf>
    <xf numFmtId="0" fontId="129" fillId="4" borderId="91" xfId="0" applyFont="1" applyFill="1" applyBorder="1"/>
    <xf numFmtId="16" fontId="102" fillId="0" borderId="26" xfId="0" quotePrefix="1" applyNumberFormat="1" applyFont="1" applyBorder="1" applyAlignment="1">
      <alignment horizontal="center" vertical="center"/>
    </xf>
    <xf numFmtId="0" fontId="44" fillId="0" borderId="91" xfId="0" applyFont="1" applyBorder="1" applyAlignment="1">
      <alignment horizontal="center"/>
    </xf>
    <xf numFmtId="0" fontId="0" fillId="0" borderId="139" xfId="0" applyBorder="1"/>
    <xf numFmtId="16" fontId="72" fillId="0" borderId="0" xfId="0" quotePrefix="1" applyNumberFormat="1" applyFont="1"/>
    <xf numFmtId="16" fontId="13" fillId="0" borderId="0" xfId="0" quotePrefix="1" applyNumberFormat="1" applyFont="1"/>
    <xf numFmtId="0" fontId="72" fillId="0" borderId="0" xfId="0" quotePrefix="1" applyFont="1"/>
    <xf numFmtId="0" fontId="13" fillId="0" borderId="0" xfId="0" quotePrefix="1" applyFont="1"/>
    <xf numFmtId="0" fontId="13" fillId="0" borderId="29" xfId="0" quotePrefix="1" applyFont="1" applyBorder="1"/>
    <xf numFmtId="166" fontId="72" fillId="0" borderId="0" xfId="0" applyNumberFormat="1" applyFont="1" applyAlignment="1">
      <alignment horizontal="center"/>
    </xf>
    <xf numFmtId="0" fontId="72" fillId="0" borderId="0" xfId="0" applyFont="1" applyAlignment="1">
      <alignment horizontal="left"/>
    </xf>
    <xf numFmtId="0" fontId="71" fillId="0" borderId="0" xfId="0" applyFont="1"/>
    <xf numFmtId="0" fontId="72" fillId="0" borderId="0" xfId="0" applyFont="1" applyAlignment="1">
      <alignment vertical="center"/>
    </xf>
    <xf numFmtId="166" fontId="72" fillId="0" borderId="0" xfId="0" applyNumberFormat="1" applyFont="1" applyAlignment="1">
      <alignment horizontal="center" vertical="center"/>
    </xf>
    <xf numFmtId="164" fontId="72" fillId="0" borderId="0" xfId="0" applyNumberFormat="1" applyFont="1" applyAlignment="1">
      <alignment horizontal="center"/>
    </xf>
    <xf numFmtId="0" fontId="126" fillId="0" borderId="6" xfId="0" applyFont="1" applyBorder="1"/>
    <xf numFmtId="0" fontId="94" fillId="0" borderId="0" xfId="0" applyFont="1" applyAlignment="1">
      <alignment horizontal="center"/>
    </xf>
    <xf numFmtId="0" fontId="94" fillId="0" borderId="140" xfId="0" applyFont="1" applyBorder="1" applyAlignment="1">
      <alignment horizontal="center"/>
    </xf>
    <xf numFmtId="0" fontId="131" fillId="0" borderId="0" xfId="0" applyFont="1" applyAlignment="1">
      <alignment horizontal="left" vertical="top"/>
    </xf>
    <xf numFmtId="0" fontId="81" fillId="0" borderId="27" xfId="0" applyFont="1" applyBorder="1" applyAlignment="1">
      <alignment horizontal="center"/>
    </xf>
    <xf numFmtId="0" fontId="44" fillId="0" borderId="91" xfId="0" applyFont="1" applyBorder="1" applyAlignment="1">
      <alignment vertical="center"/>
    </xf>
    <xf numFmtId="0" fontId="44" fillId="0" borderId="43" xfId="0" applyFont="1" applyBorder="1" applyAlignment="1">
      <alignment vertical="center"/>
    </xf>
    <xf numFmtId="0" fontId="44" fillId="0" borderId="97" xfId="0" applyFont="1" applyBorder="1" applyAlignment="1">
      <alignment vertical="center"/>
    </xf>
    <xf numFmtId="164" fontId="127" fillId="0" borderId="2" xfId="0" applyNumberFormat="1" applyFont="1" applyBorder="1" applyAlignment="1">
      <alignment horizontal="center"/>
    </xf>
    <xf numFmtId="0" fontId="0" fillId="15" borderId="97" xfId="0" applyFill="1" applyBorder="1"/>
    <xf numFmtId="0" fontId="0" fillId="15" borderId="43" xfId="0" applyFill="1" applyBorder="1"/>
    <xf numFmtId="0" fontId="76" fillId="0" borderId="0" xfId="0" applyFont="1"/>
    <xf numFmtId="166" fontId="73" fillId="0" borderId="0" xfId="0" applyNumberFormat="1" applyFont="1" applyAlignment="1">
      <alignment horizontal="center"/>
    </xf>
    <xf numFmtId="0" fontId="0" fillId="0" borderId="74" xfId="0" applyBorder="1"/>
    <xf numFmtId="164" fontId="98" fillId="0" borderId="2" xfId="0" applyNumberFormat="1" applyFont="1" applyBorder="1" applyAlignment="1">
      <alignment horizontal="center" vertical="center"/>
    </xf>
    <xf numFmtId="164" fontId="136" fillId="0" borderId="2" xfId="0" applyNumberFormat="1" applyFont="1" applyBorder="1" applyAlignment="1">
      <alignment horizontal="center" vertical="center"/>
    </xf>
    <xf numFmtId="167" fontId="137" fillId="0" borderId="2" xfId="0" applyNumberFormat="1" applyFont="1" applyBorder="1" applyAlignment="1">
      <alignment horizontal="center" vertical="center"/>
    </xf>
    <xf numFmtId="167" fontId="99" fillId="0" borderId="2" xfId="0" applyNumberFormat="1" applyFont="1" applyBorder="1" applyAlignment="1">
      <alignment horizontal="center" vertical="center"/>
    </xf>
    <xf numFmtId="0" fontId="16" fillId="0" borderId="141" xfId="0" applyFont="1" applyBorder="1" applyAlignment="1">
      <alignment horizontal="center"/>
    </xf>
    <xf numFmtId="0" fontId="97" fillId="0" borderId="141" xfId="0" applyFont="1" applyBorder="1" applyAlignment="1">
      <alignment horizontal="center"/>
    </xf>
    <xf numFmtId="169" fontId="107" fillId="0" borderId="2" xfId="0" applyNumberFormat="1" applyFont="1" applyBorder="1" applyAlignment="1">
      <alignment horizontal="center"/>
    </xf>
    <xf numFmtId="0" fontId="66" fillId="0" borderId="115" xfId="0" applyFont="1" applyBorder="1"/>
    <xf numFmtId="164" fontId="139" fillId="0" borderId="108" xfId="0" applyNumberFormat="1" applyFont="1" applyBorder="1" applyAlignment="1">
      <alignment horizontal="center"/>
    </xf>
    <xf numFmtId="164" fontId="139" fillId="0" borderId="109" xfId="0" applyNumberFormat="1" applyFont="1" applyBorder="1" applyAlignment="1">
      <alignment horizontal="center"/>
    </xf>
    <xf numFmtId="164" fontId="139" fillId="0" borderId="98" xfId="0" applyNumberFormat="1" applyFont="1" applyBorder="1" applyAlignment="1">
      <alignment horizontal="center"/>
    </xf>
    <xf numFmtId="0" fontId="85" fillId="0" borderId="115" xfId="0" applyFont="1" applyBorder="1"/>
    <xf numFmtId="164" fontId="139" fillId="0" borderId="12" xfId="0" applyNumberFormat="1" applyFont="1" applyBorder="1" applyAlignment="1">
      <alignment horizontal="center"/>
    </xf>
    <xf numFmtId="164" fontId="139" fillId="0" borderId="2" xfId="0" applyNumberFormat="1" applyFont="1" applyBorder="1" applyAlignment="1">
      <alignment horizontal="center"/>
    </xf>
    <xf numFmtId="169" fontId="116" fillId="0" borderId="102" xfId="0" applyNumberFormat="1" applyFont="1" applyBorder="1" applyAlignment="1">
      <alignment horizontal="center"/>
    </xf>
    <xf numFmtId="164" fontId="116" fillId="0" borderId="2" xfId="0" applyNumberFormat="1" applyFont="1" applyBorder="1" applyAlignment="1">
      <alignment horizontal="center"/>
    </xf>
    <xf numFmtId="164" fontId="116" fillId="0" borderId="98" xfId="0" applyNumberFormat="1" applyFont="1" applyBorder="1" applyAlignment="1">
      <alignment horizontal="center"/>
    </xf>
    <xf numFmtId="169" fontId="116" fillId="0" borderId="12" xfId="0" applyNumberFormat="1" applyFont="1" applyBorder="1" applyAlignment="1">
      <alignment horizontal="center"/>
    </xf>
    <xf numFmtId="164" fontId="116" fillId="0" borderId="20" xfId="0" applyNumberFormat="1" applyFont="1" applyBorder="1" applyAlignment="1">
      <alignment horizontal="center"/>
    </xf>
    <xf numFmtId="164" fontId="116" fillId="0" borderId="107" xfId="0" applyNumberFormat="1" applyFont="1" applyBorder="1" applyAlignment="1">
      <alignment horizontal="center"/>
    </xf>
    <xf numFmtId="0" fontId="138" fillId="0" borderId="115" xfId="0" applyFont="1" applyBorder="1"/>
    <xf numFmtId="16" fontId="47" fillId="0" borderId="57" xfId="0" quotePrefix="1" applyNumberFormat="1" applyFont="1" applyBorder="1"/>
    <xf numFmtId="16" fontId="47" fillId="0" borderId="0" xfId="0" quotePrefix="1" applyNumberFormat="1" applyFont="1"/>
    <xf numFmtId="166" fontId="47" fillId="0" borderId="27" xfId="0" applyNumberFormat="1" applyFont="1" applyBorder="1" applyAlignment="1">
      <alignment horizontal="center"/>
    </xf>
    <xf numFmtId="0" fontId="47" fillId="0" borderId="57" xfId="0" quotePrefix="1" applyFont="1" applyBorder="1"/>
    <xf numFmtId="0" fontId="47" fillId="0" borderId="0" xfId="0" quotePrefix="1" applyFont="1"/>
    <xf numFmtId="0" fontId="47" fillId="0" borderId="28" xfId="0" quotePrefix="1" applyFont="1" applyBorder="1"/>
    <xf numFmtId="0" fontId="47" fillId="0" borderId="29" xfId="0" quotePrefix="1" applyFont="1" applyBorder="1"/>
    <xf numFmtId="0" fontId="47" fillId="0" borderId="29" xfId="0" applyFont="1" applyBorder="1"/>
    <xf numFmtId="166" fontId="47" fillId="0" borderId="39" xfId="0" applyNumberFormat="1" applyFont="1" applyBorder="1" applyAlignment="1">
      <alignment horizontal="center"/>
    </xf>
    <xf numFmtId="166" fontId="46" fillId="0" borderId="27" xfId="0" applyNumberFormat="1" applyFont="1" applyBorder="1" applyAlignment="1">
      <alignment horizontal="right"/>
    </xf>
    <xf numFmtId="0" fontId="107" fillId="0" borderId="2" xfId="0" applyFont="1" applyBorder="1" applyAlignment="1">
      <alignment horizontal="center"/>
    </xf>
    <xf numFmtId="0" fontId="107" fillId="0" borderId="2" xfId="0" applyFont="1" applyBorder="1" applyAlignment="1">
      <alignment horizontal="left" indent="2"/>
    </xf>
    <xf numFmtId="0" fontId="73" fillId="0" borderId="0" xfId="0" applyFont="1" applyAlignment="1">
      <alignment vertical="center"/>
    </xf>
    <xf numFmtId="0" fontId="108" fillId="0" borderId="0" xfId="0" applyFont="1"/>
    <xf numFmtId="0" fontId="129" fillId="4" borderId="29" xfId="0" applyFont="1" applyFill="1" applyBorder="1"/>
    <xf numFmtId="0" fontId="129" fillId="4" borderId="39" xfId="0" applyFont="1" applyFill="1" applyBorder="1"/>
    <xf numFmtId="0" fontId="129" fillId="4" borderId="43" xfId="0" applyFont="1" applyFill="1" applyBorder="1"/>
    <xf numFmtId="0" fontId="129" fillId="4" borderId="97" xfId="0" applyFont="1" applyFill="1" applyBorder="1"/>
    <xf numFmtId="0" fontId="129" fillId="4" borderId="0" xfId="0" applyFont="1" applyFill="1"/>
    <xf numFmtId="0" fontId="129" fillId="4" borderId="27" xfId="0" applyFont="1" applyFill="1" applyBorder="1"/>
    <xf numFmtId="0" fontId="129" fillId="4" borderId="95" xfId="0" applyFont="1" applyFill="1" applyBorder="1"/>
    <xf numFmtId="0" fontId="44" fillId="0" borderId="91" xfId="0" applyFont="1" applyBorder="1"/>
    <xf numFmtId="0" fontId="0" fillId="16" borderId="0" xfId="0" applyFill="1"/>
    <xf numFmtId="0" fontId="135" fillId="0" borderId="73" xfId="0" applyFont="1" applyBorder="1"/>
    <xf numFmtId="0" fontId="135" fillId="0" borderId="83" xfId="0" applyFont="1" applyBorder="1"/>
    <xf numFmtId="169" fontId="107" fillId="0" borderId="12" xfId="0" applyNumberFormat="1" applyFont="1" applyBorder="1" applyAlignment="1">
      <alignment horizontal="center"/>
    </xf>
    <xf numFmtId="164" fontId="107" fillId="0" borderId="98" xfId="0" applyNumberFormat="1" applyFont="1" applyBorder="1" applyAlignment="1">
      <alignment horizontal="center"/>
    </xf>
    <xf numFmtId="0" fontId="44" fillId="15" borderId="91" xfId="0" applyFont="1" applyFill="1" applyBorder="1"/>
    <xf numFmtId="0" fontId="81" fillId="0" borderId="7" xfId="0" applyFont="1" applyBorder="1" applyAlignment="1">
      <alignment horizontal="center"/>
    </xf>
    <xf numFmtId="0" fontId="0" fillId="16" borderId="40" xfId="0" applyFill="1" applyBorder="1"/>
    <xf numFmtId="0" fontId="46" fillId="0" borderId="57" xfId="0" applyFont="1" applyBorder="1"/>
    <xf numFmtId="0" fontId="0" fillId="16" borderId="141" xfId="0" applyFill="1" applyBorder="1"/>
    <xf numFmtId="0" fontId="0" fillId="16" borderId="10" xfId="0" applyFill="1" applyBorder="1"/>
    <xf numFmtId="0" fontId="0" fillId="16" borderId="2" xfId="0" applyFill="1" applyBorder="1"/>
    <xf numFmtId="0" fontId="48" fillId="0" borderId="0" xfId="0" applyFont="1" applyAlignment="1">
      <alignment vertical="center" wrapText="1"/>
    </xf>
    <xf numFmtId="0" fontId="119" fillId="0" borderId="8" xfId="0" applyFon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19" fillId="0" borderId="9" xfId="0" applyFont="1" applyBorder="1" applyAlignment="1">
      <alignment horizontal="center" vertical="center"/>
    </xf>
    <xf numFmtId="49" fontId="48" fillId="0" borderId="0" xfId="0" applyNumberFormat="1" applyFont="1" applyAlignment="1">
      <alignment vertical="center"/>
    </xf>
    <xf numFmtId="0" fontId="32" fillId="3" borderId="10" xfId="0" applyFont="1" applyFill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32" fillId="3" borderId="12" xfId="0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98" xfId="0" applyNumberFormat="1" applyFont="1" applyBorder="1" applyAlignment="1">
      <alignment horizontal="center"/>
    </xf>
    <xf numFmtId="166" fontId="67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6" fontId="113" fillId="0" borderId="0" xfId="0" applyNumberFormat="1" applyFont="1" applyAlignment="1">
      <alignment horizontal="center"/>
    </xf>
    <xf numFmtId="0" fontId="20" fillId="0" borderId="0" xfId="0" applyFont="1"/>
    <xf numFmtId="166" fontId="7" fillId="0" borderId="8" xfId="0" applyNumberFormat="1" applyFont="1" applyBorder="1" applyAlignment="1">
      <alignment horizontal="left"/>
    </xf>
    <xf numFmtId="0" fontId="7" fillId="0" borderId="41" xfId="0" applyFont="1" applyBorder="1"/>
    <xf numFmtId="0" fontId="7" fillId="0" borderId="57" xfId="0" applyFont="1" applyBorder="1"/>
    <xf numFmtId="0" fontId="7" fillId="0" borderId="57" xfId="0" applyFont="1" applyBorder="1" applyAlignment="1">
      <alignment horizontal="left"/>
    </xf>
    <xf numFmtId="0" fontId="0" fillId="0" borderId="78" xfId="0" applyBorder="1"/>
    <xf numFmtId="164" fontId="127" fillId="0" borderId="98" xfId="0" applyNumberFormat="1" applyFont="1" applyBorder="1" applyAlignment="1">
      <alignment horizontal="center"/>
    </xf>
    <xf numFmtId="0" fontId="0" fillId="16" borderId="27" xfId="0" applyFill="1" applyBorder="1"/>
    <xf numFmtId="0" fontId="73" fillId="0" borderId="57" xfId="0" applyFont="1" applyBorder="1" applyAlignment="1">
      <alignment vertical="center"/>
    </xf>
    <xf numFmtId="0" fontId="55" fillId="0" borderId="0" xfId="0" applyFont="1" applyAlignment="1">
      <alignment horizontal="left"/>
    </xf>
    <xf numFmtId="166" fontId="7" fillId="0" borderId="53" xfId="0" applyNumberFormat="1" applyFont="1" applyBorder="1" applyAlignment="1">
      <alignment horizontal="center" vertical="center"/>
    </xf>
    <xf numFmtId="0" fontId="82" fillId="0" borderId="0" xfId="0" applyFont="1" applyAlignment="1">
      <alignment vertical="center"/>
    </xf>
    <xf numFmtId="0" fontId="82" fillId="0" borderId="57" xfId="0" applyFont="1" applyBorder="1" applyAlignment="1">
      <alignment vertical="center"/>
    </xf>
    <xf numFmtId="0" fontId="82" fillId="0" borderId="27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0" fontId="40" fillId="0" borderId="59" xfId="0" applyFont="1" applyBorder="1" applyAlignment="1">
      <alignment vertical="center"/>
    </xf>
    <xf numFmtId="0" fontId="72" fillId="0" borderId="26" xfId="0" applyFont="1" applyBorder="1" applyAlignment="1">
      <alignment horizontal="left"/>
    </xf>
    <xf numFmtId="0" fontId="48" fillId="0" borderId="26" xfId="0" applyFont="1" applyBorder="1" applyAlignment="1">
      <alignment horizontal="center"/>
    </xf>
    <xf numFmtId="0" fontId="0" fillId="0" borderId="42" xfId="0" applyBorder="1"/>
    <xf numFmtId="0" fontId="48" fillId="0" borderId="0" xfId="0" applyFont="1" applyAlignment="1">
      <alignment horizontal="center"/>
    </xf>
    <xf numFmtId="0" fontId="72" fillId="0" borderId="27" xfId="0" applyFont="1" applyBorder="1" applyAlignment="1">
      <alignment horizontal="left"/>
    </xf>
    <xf numFmtId="0" fontId="102" fillId="0" borderId="31" xfId="0" applyFont="1" applyBorder="1" applyAlignment="1">
      <alignment horizontal="center" vertical="center"/>
    </xf>
    <xf numFmtId="164" fontId="115" fillId="0" borderId="7" xfId="0" applyNumberFormat="1" applyFont="1" applyBorder="1" applyAlignment="1">
      <alignment horizontal="center" vertical="center"/>
    </xf>
    <xf numFmtId="164" fontId="116" fillId="0" borderId="7" xfId="0" applyNumberFormat="1" applyFont="1" applyBorder="1" applyAlignment="1">
      <alignment horizontal="center" vertical="center"/>
    </xf>
    <xf numFmtId="0" fontId="73" fillId="0" borderId="27" xfId="0" applyFont="1" applyBorder="1"/>
    <xf numFmtId="10" fontId="73" fillId="0" borderId="0" xfId="0" applyNumberFormat="1" applyFont="1"/>
    <xf numFmtId="10" fontId="73" fillId="0" borderId="27" xfId="0" applyNumberFormat="1" applyFont="1" applyBorder="1"/>
    <xf numFmtId="164" fontId="122" fillId="17" borderId="43" xfId="8" applyNumberFormat="1" applyFont="1" applyFill="1" applyBorder="1" applyAlignment="1">
      <alignment horizontal="left" vertical="center"/>
    </xf>
    <xf numFmtId="0" fontId="0" fillId="17" borderId="39" xfId="0" applyFill="1" applyBorder="1"/>
    <xf numFmtId="0" fontId="46" fillId="17" borderId="97" xfId="0" applyFont="1" applyFill="1" applyBorder="1" applyAlignment="1">
      <alignment horizontal="center"/>
    </xf>
    <xf numFmtId="0" fontId="145" fillId="0" borderId="0" xfId="0" applyFont="1"/>
    <xf numFmtId="0" fontId="7" fillId="0" borderId="53" xfId="0" applyFont="1" applyBorder="1" applyAlignment="1">
      <alignment horizontal="left"/>
    </xf>
    <xf numFmtId="0" fontId="7" fillId="0" borderId="145" xfId="0" applyFont="1" applyBorder="1" applyAlignment="1">
      <alignment horizontal="center"/>
    </xf>
    <xf numFmtId="166" fontId="11" fillId="0" borderId="36" xfId="2" applyNumberFormat="1" applyFont="1" applyBorder="1" applyAlignment="1">
      <alignment horizontal="center" vertical="center"/>
    </xf>
    <xf numFmtId="164" fontId="7" fillId="0" borderId="107" xfId="0" applyNumberFormat="1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164" fontId="7" fillId="0" borderId="109" xfId="0" applyNumberFormat="1" applyFont="1" applyBorder="1" applyAlignment="1">
      <alignment horizontal="center"/>
    </xf>
    <xf numFmtId="0" fontId="24" fillId="0" borderId="135" xfId="0" applyFont="1" applyBorder="1" applyAlignment="1">
      <alignment vertical="center"/>
    </xf>
    <xf numFmtId="0" fontId="24" fillId="0" borderId="142" xfId="0" applyFont="1" applyBorder="1" applyAlignment="1">
      <alignment vertical="center"/>
    </xf>
    <xf numFmtId="0" fontId="24" fillId="0" borderId="140" xfId="0" applyFont="1" applyBorder="1" applyAlignment="1">
      <alignment vertical="center"/>
    </xf>
    <xf numFmtId="0" fontId="73" fillId="0" borderId="0" xfId="0" applyFont="1" applyAlignment="1">
      <alignment horizontal="center"/>
    </xf>
    <xf numFmtId="164" fontId="73" fillId="0" borderId="0" xfId="0" applyNumberFormat="1" applyFont="1" applyAlignment="1">
      <alignment horizontal="center"/>
    </xf>
    <xf numFmtId="164" fontId="6" fillId="0" borderId="84" xfId="0" applyNumberFormat="1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28" fillId="7" borderId="109" xfId="0" applyFont="1" applyFill="1" applyBorder="1" applyAlignment="1">
      <alignment horizontal="center" vertical="center"/>
    </xf>
    <xf numFmtId="0" fontId="129" fillId="0" borderId="7" xfId="0" applyFont="1" applyBorder="1"/>
    <xf numFmtId="0" fontId="28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16" fillId="0" borderId="6" xfId="0" applyFont="1" applyBorder="1"/>
    <xf numFmtId="0" fontId="20" fillId="0" borderId="7" xfId="0" applyFont="1" applyBorder="1"/>
    <xf numFmtId="0" fontId="28" fillId="0" borderId="2" xfId="0" applyFont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7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0" fontId="28" fillId="7" borderId="105" xfId="0" applyFont="1" applyFill="1" applyBorder="1" applyAlignment="1">
      <alignment horizontal="center" vertical="center"/>
    </xf>
    <xf numFmtId="164" fontId="6" fillId="0" borderId="104" xfId="0" applyNumberFormat="1" applyFont="1" applyBorder="1" applyAlignment="1">
      <alignment horizontal="center"/>
    </xf>
    <xf numFmtId="164" fontId="112" fillId="0" borderId="57" xfId="0" applyNumberFormat="1" applyFont="1" applyBorder="1" applyAlignment="1">
      <alignment horizontal="left"/>
    </xf>
    <xf numFmtId="0" fontId="117" fillId="0" borderId="6" xfId="0" applyFont="1" applyBorder="1"/>
    <xf numFmtId="0" fontId="72" fillId="10" borderId="7" xfId="0" applyFont="1" applyFill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0" fontId="13" fillId="0" borderId="1" xfId="0" applyFont="1" applyBorder="1"/>
    <xf numFmtId="0" fontId="18" fillId="7" borderId="109" xfId="0" applyFont="1" applyFill="1" applyBorder="1" applyAlignment="1">
      <alignment horizontal="center"/>
    </xf>
    <xf numFmtId="0" fontId="28" fillId="0" borderId="84" xfId="0" applyFont="1" applyBorder="1" applyAlignment="1">
      <alignment horizontal="center"/>
    </xf>
    <xf numFmtId="0" fontId="13" fillId="0" borderId="30" xfId="0" applyFont="1" applyBorder="1"/>
    <xf numFmtId="0" fontId="72" fillId="0" borderId="7" xfId="0" applyFont="1" applyBorder="1"/>
    <xf numFmtId="0" fontId="73" fillId="0" borderId="7" xfId="0" applyFont="1" applyBorder="1"/>
    <xf numFmtId="0" fontId="16" fillId="0" borderId="41" xfId="0" applyFont="1" applyBorder="1"/>
    <xf numFmtId="0" fontId="16" fillId="0" borderId="26" xfId="0" applyFont="1" applyBorder="1"/>
    <xf numFmtId="16" fontId="16" fillId="0" borderId="26" xfId="0" quotePrefix="1" applyNumberFormat="1" applyFont="1" applyBorder="1"/>
    <xf numFmtId="14" fontId="16" fillId="0" borderId="26" xfId="0" quotePrefix="1" applyNumberFormat="1" applyFont="1" applyBorder="1"/>
    <xf numFmtId="0" fontId="16" fillId="0" borderId="57" xfId="0" applyFont="1" applyBorder="1"/>
    <xf numFmtId="0" fontId="13" fillId="0" borderId="26" xfId="0" applyFont="1" applyBorder="1"/>
    <xf numFmtId="0" fontId="13" fillId="0" borderId="26" xfId="0" applyFont="1" applyBorder="1" applyAlignment="1">
      <alignment horizontal="left"/>
    </xf>
    <xf numFmtId="0" fontId="16" fillId="0" borderId="31" xfId="0" applyFont="1" applyBorder="1"/>
    <xf numFmtId="0" fontId="13" fillId="0" borderId="32" xfId="0" applyFont="1" applyBorder="1"/>
    <xf numFmtId="164" fontId="13" fillId="0" borderId="31" xfId="0" applyNumberFormat="1" applyFont="1" applyBorder="1" applyAlignment="1">
      <alignment horizontal="center"/>
    </xf>
    <xf numFmtId="0" fontId="0" fillId="0" borderId="3" xfId="0" applyBorder="1"/>
    <xf numFmtId="166" fontId="73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vertical="center"/>
    </xf>
    <xf numFmtId="164" fontId="7" fillId="0" borderId="27" xfId="0" applyNumberFormat="1" applyFont="1" applyBorder="1" applyAlignment="1">
      <alignment horizontal="center"/>
    </xf>
    <xf numFmtId="166" fontId="24" fillId="2" borderId="0" xfId="0" applyNumberFormat="1" applyFont="1" applyFill="1" applyAlignment="1">
      <alignment horizontal="center"/>
    </xf>
    <xf numFmtId="169" fontId="116" fillId="0" borderId="103" xfId="0" applyNumberFormat="1" applyFont="1" applyBorder="1" applyAlignment="1">
      <alignment horizontal="center"/>
    </xf>
    <xf numFmtId="164" fontId="116" fillId="0" borderId="84" xfId="0" applyNumberFormat="1" applyFont="1" applyBorder="1" applyAlignment="1">
      <alignment horizontal="center"/>
    </xf>
    <xf numFmtId="164" fontId="116" fillId="0" borderId="104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0" fillId="0" borderId="26" xfId="0" applyFont="1" applyBorder="1" applyAlignment="1">
      <alignment horizontal="center" vertical="center"/>
    </xf>
    <xf numFmtId="0" fontId="56" fillId="0" borderId="6" xfId="0" applyFont="1" applyBorder="1"/>
    <xf numFmtId="0" fontId="148" fillId="0" borderId="6" xfId="0" applyFont="1" applyBorder="1" applyAlignment="1">
      <alignment horizontal="center"/>
    </xf>
    <xf numFmtId="166" fontId="149" fillId="0" borderId="6" xfId="0" applyNumberFormat="1" applyFont="1" applyBorder="1" applyAlignment="1">
      <alignment horizontal="center" vertical="center"/>
    </xf>
    <xf numFmtId="166" fontId="149" fillId="0" borderId="7" xfId="0" applyNumberFormat="1" applyFont="1" applyBorder="1" applyAlignment="1">
      <alignment horizontal="center" vertical="center"/>
    </xf>
    <xf numFmtId="166" fontId="7" fillId="0" borderId="27" xfId="0" applyNumberFormat="1" applyFont="1" applyBorder="1" applyAlignment="1">
      <alignment horizontal="center" vertical="center"/>
    </xf>
    <xf numFmtId="0" fontId="18" fillId="7" borderId="108" xfId="0" applyFont="1" applyFill="1" applyBorder="1" applyAlignment="1">
      <alignment horizontal="center"/>
    </xf>
    <xf numFmtId="0" fontId="28" fillId="7" borderId="93" xfId="0" applyFont="1" applyFill="1" applyBorder="1" applyAlignment="1">
      <alignment horizontal="center" vertical="center"/>
    </xf>
    <xf numFmtId="0" fontId="28" fillId="0" borderId="102" xfId="0" applyFont="1" applyBorder="1" applyAlignment="1">
      <alignment horizontal="center"/>
    </xf>
    <xf numFmtId="0" fontId="28" fillId="9" borderId="102" xfId="0" applyFont="1" applyFill="1" applyBorder="1" applyAlignment="1">
      <alignment horizontal="center"/>
    </xf>
    <xf numFmtId="0" fontId="28" fillId="9" borderId="103" xfId="0" applyFont="1" applyFill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28" fillId="7" borderId="33" xfId="0" applyFont="1" applyFill="1" applyBorder="1" applyAlignment="1">
      <alignment horizontal="center" vertical="center"/>
    </xf>
    <xf numFmtId="164" fontId="112" fillId="0" borderId="102" xfId="0" applyNumberFormat="1" applyFont="1" applyBorder="1" applyAlignment="1">
      <alignment horizontal="left"/>
    </xf>
    <xf numFmtId="164" fontId="13" fillId="0" borderId="2" xfId="0" applyNumberFormat="1" applyFont="1" applyBorder="1" applyAlignment="1">
      <alignment horizontal="center" vertical="center"/>
    </xf>
    <xf numFmtId="164" fontId="13" fillId="0" borderId="98" xfId="0" applyNumberFormat="1" applyFont="1" applyBorder="1" applyAlignment="1">
      <alignment horizontal="center" vertical="center"/>
    </xf>
    <xf numFmtId="164" fontId="112" fillId="0" borderId="147" xfId="0" applyNumberFormat="1" applyFont="1" applyBorder="1" applyAlignment="1">
      <alignment horizontal="left"/>
    </xf>
    <xf numFmtId="164" fontId="13" fillId="0" borderId="13" xfId="0" applyNumberFormat="1" applyFont="1" applyBorder="1" applyAlignment="1">
      <alignment horizontal="center" vertical="center"/>
    </xf>
    <xf numFmtId="164" fontId="13" fillId="0" borderId="27" xfId="0" applyNumberFormat="1" applyFont="1" applyBorder="1" applyAlignment="1">
      <alignment horizontal="center" vertical="center"/>
    </xf>
    <xf numFmtId="164" fontId="13" fillId="0" borderId="89" xfId="0" applyNumberFormat="1" applyFont="1" applyBorder="1" applyAlignment="1">
      <alignment horizontal="center" vertical="center"/>
    </xf>
    <xf numFmtId="164" fontId="112" fillId="0" borderId="103" xfId="0" applyNumberFormat="1" applyFont="1" applyBorder="1" applyAlignment="1">
      <alignment horizontal="left"/>
    </xf>
    <xf numFmtId="164" fontId="13" fillId="0" borderId="84" xfId="0" applyNumberFormat="1" applyFont="1" applyBorder="1" applyAlignment="1">
      <alignment horizontal="center" vertical="center"/>
    </xf>
    <xf numFmtId="164" fontId="13" fillId="0" borderId="104" xfId="0" applyNumberFormat="1" applyFont="1" applyBorder="1" applyAlignment="1">
      <alignment horizontal="center" vertical="center"/>
    </xf>
    <xf numFmtId="0" fontId="78" fillId="0" borderId="6" xfId="0" applyFont="1" applyBorder="1" applyAlignment="1">
      <alignment vertical="center"/>
    </xf>
    <xf numFmtId="0" fontId="78" fillId="0" borderId="7" xfId="0" applyFont="1" applyBorder="1" applyAlignment="1">
      <alignment vertical="center"/>
    </xf>
    <xf numFmtId="0" fontId="32" fillId="0" borderId="6" xfId="0" applyFont="1" applyBorder="1"/>
    <xf numFmtId="0" fontId="16" fillId="0" borderId="26" xfId="0" applyFont="1" applyBorder="1" applyAlignment="1">
      <alignment horizontal="right"/>
    </xf>
    <xf numFmtId="16" fontId="16" fillId="0" borderId="26" xfId="0" quotePrefix="1" applyNumberFormat="1" applyFont="1" applyBorder="1" applyAlignment="1">
      <alignment horizontal="center"/>
    </xf>
    <xf numFmtId="14" fontId="16" fillId="0" borderId="26" xfId="0" quotePrefix="1" applyNumberFormat="1" applyFont="1" applyBorder="1" applyAlignment="1">
      <alignment horizontal="center"/>
    </xf>
    <xf numFmtId="0" fontId="16" fillId="0" borderId="42" xfId="0" applyFont="1" applyBorder="1"/>
    <xf numFmtId="0" fontId="32" fillId="0" borderId="6" xfId="0" applyFont="1" applyBorder="1" applyAlignment="1">
      <alignment horizontal="center"/>
    </xf>
    <xf numFmtId="0" fontId="13" fillId="0" borderId="27" xfId="0" applyFont="1" applyBorder="1"/>
    <xf numFmtId="0" fontId="16" fillId="0" borderId="28" xfId="0" applyFont="1" applyBorder="1"/>
    <xf numFmtId="10" fontId="16" fillId="0" borderId="29" xfId="0" applyNumberFormat="1" applyFont="1" applyBorder="1" applyAlignment="1">
      <alignment horizontal="center"/>
    </xf>
    <xf numFmtId="0" fontId="16" fillId="0" borderId="29" xfId="0" quotePrefix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166" fontId="13" fillId="0" borderId="97" xfId="0" applyNumberFormat="1" applyFont="1" applyBorder="1"/>
    <xf numFmtId="164" fontId="6" fillId="0" borderId="26" xfId="0" applyNumberFormat="1" applyFont="1" applyBorder="1" applyAlignment="1">
      <alignment horizontal="center"/>
    </xf>
    <xf numFmtId="0" fontId="51" fillId="0" borderId="148" xfId="0" applyFont="1" applyBorder="1" applyAlignment="1">
      <alignment horizontal="center" vertical="center"/>
    </xf>
    <xf numFmtId="0" fontId="58" fillId="0" borderId="90" xfId="0" applyFont="1" applyBorder="1" applyAlignment="1">
      <alignment horizontal="center" vertical="center"/>
    </xf>
    <xf numFmtId="0" fontId="58" fillId="0" borderId="146" xfId="0" applyFont="1" applyBorder="1" applyAlignment="1">
      <alignment horizontal="center" vertical="center"/>
    </xf>
    <xf numFmtId="0" fontId="51" fillId="0" borderId="148" xfId="0" applyFont="1" applyBorder="1" applyAlignment="1">
      <alignment vertical="center"/>
    </xf>
    <xf numFmtId="0" fontId="51" fillId="0" borderId="90" xfId="0" applyFont="1" applyBorder="1" applyAlignment="1">
      <alignment horizontal="center"/>
    </xf>
    <xf numFmtId="0" fontId="51" fillId="0" borderId="45" xfId="0" applyFont="1" applyBorder="1" applyAlignment="1">
      <alignment horizontal="center"/>
    </xf>
    <xf numFmtId="0" fontId="51" fillId="0" borderId="97" xfId="0" applyFont="1" applyBorder="1" applyAlignment="1">
      <alignment horizontal="center"/>
    </xf>
    <xf numFmtId="0" fontId="51" fillId="0" borderId="106" xfId="0" applyFont="1" applyBorder="1" applyAlignment="1">
      <alignment horizontal="center" vertical="center"/>
    </xf>
    <xf numFmtId="166" fontId="100" fillId="0" borderId="20" xfId="0" applyNumberFormat="1" applyFont="1" applyBorder="1" applyAlignment="1">
      <alignment horizontal="center" vertical="center"/>
    </xf>
    <xf numFmtId="166" fontId="100" fillId="0" borderId="107" xfId="0" applyNumberFormat="1" applyFont="1" applyBorder="1" applyAlignment="1">
      <alignment horizontal="center" vertical="center"/>
    </xf>
    <xf numFmtId="0" fontId="51" fillId="0" borderId="128" xfId="0" applyFont="1" applyBorder="1" applyAlignment="1">
      <alignment horizontal="center" vertical="center"/>
    </xf>
    <xf numFmtId="166" fontId="100" fillId="0" borderId="129" xfId="0" applyNumberFormat="1" applyFont="1" applyBorder="1" applyAlignment="1">
      <alignment horizontal="center"/>
    </xf>
    <xf numFmtId="166" fontId="100" fillId="0" borderId="31" xfId="0" applyNumberFormat="1" applyFont="1" applyBorder="1" applyAlignment="1">
      <alignment horizontal="center" vertical="center"/>
    </xf>
    <xf numFmtId="166" fontId="100" fillId="0" borderId="42" xfId="0" applyNumberFormat="1" applyFont="1" applyBorder="1" applyAlignment="1">
      <alignment horizontal="center"/>
    </xf>
    <xf numFmtId="0" fontId="51" fillId="0" borderId="102" xfId="0" applyFont="1" applyBorder="1" applyAlignment="1">
      <alignment horizontal="center" vertical="center"/>
    </xf>
    <xf numFmtId="166" fontId="100" fillId="0" borderId="2" xfId="0" applyNumberFormat="1" applyFont="1" applyBorder="1" applyAlignment="1">
      <alignment horizontal="center" vertical="center"/>
    </xf>
    <xf numFmtId="166" fontId="100" fillId="0" borderId="98" xfId="0" applyNumberFormat="1" applyFont="1" applyBorder="1" applyAlignment="1">
      <alignment horizontal="center" vertical="center"/>
    </xf>
    <xf numFmtId="166" fontId="100" fillId="0" borderId="2" xfId="0" applyNumberFormat="1" applyFont="1" applyBorder="1" applyAlignment="1">
      <alignment horizontal="center"/>
    </xf>
    <xf numFmtId="166" fontId="100" fillId="0" borderId="12" xfId="0" applyNumberFormat="1" applyFont="1" applyBorder="1" applyAlignment="1">
      <alignment horizontal="center" vertical="center"/>
    </xf>
    <xf numFmtId="166" fontId="100" fillId="0" borderId="98" xfId="0" applyNumberFormat="1" applyFont="1" applyBorder="1" applyAlignment="1">
      <alignment horizontal="center"/>
    </xf>
    <xf numFmtId="166" fontId="100" fillId="0" borderId="20" xfId="0" applyNumberFormat="1" applyFont="1" applyBorder="1" applyAlignment="1">
      <alignment horizontal="center"/>
    </xf>
    <xf numFmtId="166" fontId="100" fillId="0" borderId="9" xfId="0" applyNumberFormat="1" applyFont="1" applyBorder="1" applyAlignment="1">
      <alignment horizontal="center" vertical="center"/>
    </xf>
    <xf numFmtId="166" fontId="100" fillId="0" borderId="59" xfId="0" applyNumberFormat="1" applyFont="1" applyBorder="1" applyAlignment="1">
      <alignment horizontal="center"/>
    </xf>
    <xf numFmtId="0" fontId="51" fillId="0" borderId="103" xfId="0" applyFont="1" applyBorder="1" applyAlignment="1">
      <alignment horizontal="center" vertical="center"/>
    </xf>
    <xf numFmtId="166" fontId="100" fillId="0" borderId="84" xfId="0" applyNumberFormat="1" applyFont="1" applyBorder="1" applyAlignment="1">
      <alignment horizontal="center" vertical="center"/>
    </xf>
    <xf numFmtId="166" fontId="100" fillId="0" borderId="104" xfId="0" applyNumberFormat="1" applyFont="1" applyBorder="1" applyAlignment="1">
      <alignment horizontal="center" vertical="center"/>
    </xf>
    <xf numFmtId="0" fontId="51" fillId="0" borderId="143" xfId="0" applyFont="1" applyBorder="1" applyAlignment="1">
      <alignment horizontal="center" vertical="center"/>
    </xf>
    <xf numFmtId="166" fontId="100" fillId="0" borderId="120" xfId="0" applyNumberFormat="1" applyFont="1" applyBorder="1" applyAlignment="1">
      <alignment horizontal="center"/>
    </xf>
    <xf numFmtId="166" fontId="100" fillId="0" borderId="32" xfId="0" applyNumberFormat="1" applyFont="1" applyBorder="1" applyAlignment="1">
      <alignment horizontal="center" vertical="center"/>
    </xf>
    <xf numFmtId="166" fontId="100" fillId="0" borderId="39" xfId="0" applyNumberFormat="1" applyFont="1" applyBorder="1" applyAlignment="1">
      <alignment horizontal="center"/>
    </xf>
    <xf numFmtId="166" fontId="100" fillId="0" borderId="26" xfId="0" applyNumberFormat="1" applyFont="1" applyBorder="1" applyAlignment="1">
      <alignment horizontal="center"/>
    </xf>
    <xf numFmtId="0" fontId="72" fillId="0" borderId="7" xfId="0" applyFont="1" applyBorder="1" applyAlignment="1">
      <alignment horizontal="left" vertical="center"/>
    </xf>
    <xf numFmtId="166" fontId="41" fillId="0" borderId="0" xfId="0" applyNumberFormat="1" applyFont="1"/>
    <xf numFmtId="0" fontId="56" fillId="0" borderId="0" xfId="0" applyFont="1"/>
    <xf numFmtId="0" fontId="148" fillId="0" borderId="0" xfId="0" applyFont="1" applyAlignment="1">
      <alignment horizontal="center"/>
    </xf>
    <xf numFmtId="164" fontId="148" fillId="0" borderId="0" xfId="0" applyNumberFormat="1" applyFont="1" applyAlignment="1">
      <alignment horizontal="center"/>
    </xf>
    <xf numFmtId="166" fontId="149" fillId="0" borderId="0" xfId="0" applyNumberFormat="1" applyFont="1" applyAlignment="1">
      <alignment horizontal="center" vertical="center"/>
    </xf>
    <xf numFmtId="0" fontId="78" fillId="0" borderId="0" xfId="0" applyFont="1" applyAlignment="1">
      <alignment vertical="center"/>
    </xf>
    <xf numFmtId="0" fontId="129" fillId="0" borderId="0" xfId="0" applyFont="1"/>
    <xf numFmtId="0" fontId="16" fillId="0" borderId="0" xfId="0" quotePrefix="1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/>
    <xf numFmtId="166" fontId="13" fillId="0" borderId="0" xfId="0" applyNumberFormat="1" applyFont="1"/>
    <xf numFmtId="0" fontId="5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166" fontId="100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166" fontId="100" fillId="0" borderId="0" xfId="0" applyNumberFormat="1" applyFont="1" applyAlignment="1">
      <alignment horizontal="center"/>
    </xf>
    <xf numFmtId="0" fontId="146" fillId="0" borderId="126" xfId="0" applyFont="1" applyBorder="1" applyAlignment="1">
      <alignment vertical="center"/>
    </xf>
    <xf numFmtId="166" fontId="16" fillId="0" borderId="0" xfId="0" applyNumberFormat="1" applyFont="1" applyAlignment="1">
      <alignment vertical="center"/>
    </xf>
    <xf numFmtId="0" fontId="72" fillId="0" borderId="0" xfId="0" applyFont="1" applyAlignment="1">
      <alignment horizontal="left" vertical="center"/>
    </xf>
    <xf numFmtId="166" fontId="41" fillId="0" borderId="6" xfId="0" applyNumberFormat="1" applyFont="1" applyBorder="1"/>
    <xf numFmtId="166" fontId="41" fillId="0" borderId="7" xfId="0" applyNumberFormat="1" applyFont="1" applyBorder="1"/>
    <xf numFmtId="0" fontId="119" fillId="0" borderId="6" xfId="0" applyFont="1" applyBorder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19" fillId="0" borderId="7" xfId="0" applyFont="1" applyBorder="1" applyAlignment="1">
      <alignment horizontal="center" vertical="center"/>
    </xf>
    <xf numFmtId="0" fontId="72" fillId="0" borderId="137" xfId="0" quotePrefix="1" applyFont="1" applyBorder="1"/>
    <xf numFmtId="166" fontId="72" fillId="0" borderId="27" xfId="0" applyNumberFormat="1" applyFont="1" applyBorder="1" applyAlignment="1">
      <alignment horizontal="center"/>
    </xf>
    <xf numFmtId="166" fontId="72" fillId="0" borderId="39" xfId="0" applyNumberFormat="1" applyFont="1" applyBorder="1" applyAlignment="1">
      <alignment horizontal="center"/>
    </xf>
    <xf numFmtId="0" fontId="0" fillId="0" borderId="149" xfId="0" applyBorder="1"/>
    <xf numFmtId="0" fontId="100" fillId="0" borderId="0" xfId="0" applyFont="1" applyAlignment="1">
      <alignment horizontal="left"/>
    </xf>
    <xf numFmtId="0" fontId="72" fillId="0" borderId="78" xfId="0" applyFont="1" applyBorder="1" applyAlignment="1">
      <alignment horizontal="left"/>
    </xf>
    <xf numFmtId="167" fontId="112" fillId="0" borderId="0" xfId="0" applyNumberFormat="1" applyFont="1" applyAlignment="1">
      <alignment horizontal="center"/>
    </xf>
    <xf numFmtId="167" fontId="112" fillId="0" borderId="74" xfId="0" applyNumberFormat="1" applyFont="1" applyBorder="1" applyAlignment="1">
      <alignment horizontal="center"/>
    </xf>
    <xf numFmtId="0" fontId="72" fillId="0" borderId="82" xfId="0" applyFont="1" applyBorder="1" applyAlignment="1">
      <alignment horizontal="left" indent="1"/>
    </xf>
    <xf numFmtId="164" fontId="13" fillId="0" borderId="73" xfId="0" applyNumberFormat="1" applyFont="1" applyBorder="1" applyAlignment="1">
      <alignment horizontal="center"/>
    </xf>
    <xf numFmtId="166" fontId="72" fillId="0" borderId="73" xfId="0" applyNumberFormat="1" applyFont="1" applyBorder="1" applyAlignment="1">
      <alignment horizontal="center"/>
    </xf>
    <xf numFmtId="0" fontId="0" fillId="0" borderId="73" xfId="0" applyBorder="1"/>
    <xf numFmtId="0" fontId="0" fillId="0" borderId="83" xfId="0" applyBorder="1"/>
    <xf numFmtId="0" fontId="97" fillId="0" borderId="150" xfId="0" applyFont="1" applyBorder="1" applyAlignment="1">
      <alignment horizontal="center"/>
    </xf>
    <xf numFmtId="164" fontId="98" fillId="0" borderId="84" xfId="0" applyNumberFormat="1" applyFont="1" applyBorder="1" applyAlignment="1">
      <alignment horizontal="center" vertical="center"/>
    </xf>
    <xf numFmtId="0" fontId="59" fillId="0" borderId="27" xfId="0" applyFont="1" applyBorder="1" applyAlignment="1">
      <alignment vertical="center"/>
    </xf>
    <xf numFmtId="0" fontId="150" fillId="0" borderId="57" xfId="0" applyFont="1" applyBorder="1" applyAlignment="1">
      <alignment horizontal="left"/>
    </xf>
    <xf numFmtId="166" fontId="46" fillId="0" borderId="0" xfId="0" applyNumberFormat="1" applyFont="1" applyAlignment="1">
      <alignment horizontal="right" vertical="center"/>
    </xf>
    <xf numFmtId="166" fontId="46" fillId="0" borderId="0" xfId="0" applyNumberFormat="1" applyFont="1" applyAlignment="1">
      <alignment horizontal="right"/>
    </xf>
    <xf numFmtId="164" fontId="107" fillId="0" borderId="0" xfId="0" applyNumberFormat="1" applyFont="1" applyAlignment="1">
      <alignment horizontal="right"/>
    </xf>
    <xf numFmtId="0" fontId="46" fillId="0" borderId="0" xfId="0" applyFont="1" applyAlignment="1">
      <alignment horizontal="left" indent="1"/>
    </xf>
    <xf numFmtId="168" fontId="46" fillId="0" borderId="0" xfId="0" applyNumberFormat="1" applyFont="1" applyAlignment="1">
      <alignment horizontal="right" vertical="center"/>
    </xf>
    <xf numFmtId="0" fontId="46" fillId="0" borderId="27" xfId="0" applyFont="1" applyBorder="1"/>
    <xf numFmtId="164" fontId="116" fillId="0" borderId="109" xfId="0" applyNumberFormat="1" applyFont="1" applyBorder="1" applyAlignment="1">
      <alignment horizontal="center"/>
    </xf>
    <xf numFmtId="164" fontId="116" fillId="0" borderId="21" xfId="0" applyNumberFormat="1" applyFont="1" applyBorder="1" applyAlignment="1">
      <alignment horizontal="center"/>
    </xf>
    <xf numFmtId="164" fontId="116" fillId="0" borderId="12" xfId="0" applyNumberFormat="1" applyFont="1" applyBorder="1" applyAlignment="1">
      <alignment horizontal="center"/>
    </xf>
    <xf numFmtId="164" fontId="116" fillId="0" borderId="9" xfId="0" applyNumberFormat="1" applyFont="1" applyBorder="1" applyAlignment="1">
      <alignment horizontal="center"/>
    </xf>
    <xf numFmtId="164" fontId="116" fillId="0" borderId="13" xfId="0" applyNumberFormat="1" applyFont="1" applyBorder="1" applyAlignment="1">
      <alignment horizontal="center"/>
    </xf>
    <xf numFmtId="164" fontId="116" fillId="0" borderId="31" xfId="0" applyNumberFormat="1" applyFont="1" applyBorder="1" applyAlignment="1">
      <alignment horizontal="center"/>
    </xf>
    <xf numFmtId="164" fontId="116" fillId="0" borderId="5" xfId="0" applyNumberFormat="1" applyFont="1" applyBorder="1" applyAlignment="1">
      <alignment horizontal="center"/>
    </xf>
    <xf numFmtId="0" fontId="138" fillId="0" borderId="102" xfId="0" applyFont="1" applyBorder="1" applyAlignment="1">
      <alignment horizontal="center"/>
    </xf>
    <xf numFmtId="0" fontId="78" fillId="0" borderId="27" xfId="0" applyFont="1" applyBorder="1" applyAlignment="1">
      <alignment vertical="center"/>
    </xf>
    <xf numFmtId="0" fontId="153" fillId="0" borderId="12" xfId="0" applyFont="1" applyBorder="1" applyAlignment="1">
      <alignment horizontal="center"/>
    </xf>
    <xf numFmtId="0" fontId="153" fillId="0" borderId="11" xfId="0" applyFont="1" applyBorder="1" applyAlignment="1">
      <alignment horizontal="center"/>
    </xf>
    <xf numFmtId="0" fontId="153" fillId="0" borderId="102" xfId="0" applyFont="1" applyBorder="1" applyAlignment="1">
      <alignment horizontal="center"/>
    </xf>
    <xf numFmtId="0" fontId="48" fillId="0" borderId="27" xfId="0" applyFont="1" applyBorder="1"/>
    <xf numFmtId="166" fontId="118" fillId="0" borderId="57" xfId="0" applyNumberFormat="1" applyFont="1" applyBorder="1" applyAlignment="1">
      <alignment horizontal="left" vertical="center"/>
    </xf>
    <xf numFmtId="0" fontId="76" fillId="0" borderId="32" xfId="0" applyFont="1" applyBorder="1"/>
    <xf numFmtId="0" fontId="138" fillId="0" borderId="103" xfId="0" applyFont="1" applyBorder="1" applyAlignment="1">
      <alignment horizontal="center"/>
    </xf>
    <xf numFmtId="164" fontId="116" fillId="0" borderId="55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164" fontId="7" fillId="0" borderId="54" xfId="0" applyNumberFormat="1" applyFont="1" applyBorder="1" applyAlignment="1">
      <alignment horizontal="center"/>
    </xf>
    <xf numFmtId="0" fontId="97" fillId="0" borderId="102" xfId="0" applyFont="1" applyBorder="1" applyAlignment="1">
      <alignment horizontal="center"/>
    </xf>
    <xf numFmtId="167" fontId="137" fillId="0" borderId="98" xfId="0" applyNumberFormat="1" applyFont="1" applyBorder="1" applyAlignment="1">
      <alignment horizontal="center" vertical="center"/>
    </xf>
    <xf numFmtId="0" fontId="97" fillId="0" borderId="103" xfId="0" applyFont="1" applyBorder="1" applyAlignment="1">
      <alignment horizontal="center"/>
    </xf>
    <xf numFmtId="167" fontId="137" fillId="0" borderId="84" xfId="0" applyNumberFormat="1" applyFont="1" applyBorder="1" applyAlignment="1">
      <alignment horizontal="center" vertical="center"/>
    </xf>
    <xf numFmtId="167" fontId="137" fillId="0" borderId="104" xfId="0" applyNumberFormat="1" applyFont="1" applyBorder="1" applyAlignment="1">
      <alignment horizontal="center" vertical="center"/>
    </xf>
    <xf numFmtId="0" fontId="144" fillId="0" borderId="0" xfId="0" applyFont="1" applyAlignment="1">
      <alignment horizontal="center"/>
    </xf>
    <xf numFmtId="0" fontId="144" fillId="0" borderId="7" xfId="0" applyFont="1" applyBorder="1" applyAlignment="1">
      <alignment horizontal="center"/>
    </xf>
    <xf numFmtId="0" fontId="104" fillId="0" borderId="0" xfId="0" applyFont="1" applyAlignment="1">
      <alignment horizontal="center" vertical="center"/>
    </xf>
    <xf numFmtId="0" fontId="104" fillId="0" borderId="27" xfId="0" applyFont="1" applyBorder="1" applyAlignment="1">
      <alignment horizontal="center" vertical="center"/>
    </xf>
    <xf numFmtId="0" fontId="155" fillId="0" borderId="0" xfId="0" applyFont="1"/>
    <xf numFmtId="0" fontId="112" fillId="0" borderId="0" xfId="0" applyFont="1" applyAlignment="1">
      <alignment horizontal="left" vertical="center" indent="1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indent="1"/>
    </xf>
    <xf numFmtId="0" fontId="11" fillId="0" borderId="0" xfId="0" applyFont="1"/>
    <xf numFmtId="0" fontId="7" fillId="0" borderId="5" xfId="0" applyFont="1" applyBorder="1" applyAlignment="1">
      <alignment horizontal="center"/>
    </xf>
    <xf numFmtId="166" fontId="7" fillId="0" borderId="153" xfId="0" applyNumberFormat="1" applyFont="1" applyBorder="1" applyAlignment="1">
      <alignment horizontal="center"/>
    </xf>
    <xf numFmtId="0" fontId="112" fillId="0" borderId="6" xfId="0" applyFont="1" applyBorder="1" applyAlignment="1">
      <alignment horizontal="left" vertical="center" wrapText="1" indent="1"/>
    </xf>
    <xf numFmtId="0" fontId="112" fillId="0" borderId="6" xfId="0" applyFont="1" applyBorder="1" applyAlignment="1">
      <alignment horizontal="left" vertical="center" indent="1"/>
    </xf>
    <xf numFmtId="0" fontId="155" fillId="0" borderId="6" xfId="0" applyFont="1" applyBorder="1"/>
    <xf numFmtId="0" fontId="155" fillId="0" borderId="38" xfId="0" applyFont="1" applyBorder="1"/>
    <xf numFmtId="0" fontId="112" fillId="0" borderId="30" xfId="0" applyFont="1" applyBorder="1" applyAlignment="1">
      <alignment horizontal="left" vertical="center" indent="1"/>
    </xf>
    <xf numFmtId="0" fontId="45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31" fillId="0" borderId="7" xfId="0" applyFont="1" applyBorder="1" applyAlignment="1">
      <alignment vertical="center"/>
    </xf>
    <xf numFmtId="0" fontId="6" fillId="0" borderId="6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wrapText="1" indent="1"/>
    </xf>
    <xf numFmtId="0" fontId="28" fillId="0" borderId="6" xfId="0" applyFont="1" applyBorder="1"/>
    <xf numFmtId="0" fontId="29" fillId="0" borderId="7" xfId="0" applyFont="1" applyBorder="1"/>
    <xf numFmtId="0" fontId="6" fillId="0" borderId="6" xfId="0" applyFont="1" applyBorder="1" applyAlignment="1">
      <alignment horizontal="left" vertical="center" wrapText="1" indent="1"/>
    </xf>
    <xf numFmtId="0" fontId="6" fillId="0" borderId="0" xfId="0" applyFont="1" applyAlignment="1">
      <alignment horizontal="left" indent="1"/>
    </xf>
    <xf numFmtId="0" fontId="6" fillId="0" borderId="30" xfId="0" applyFont="1" applyBorder="1" applyAlignment="1">
      <alignment horizontal="left" vertical="center" indent="1"/>
    </xf>
    <xf numFmtId="0" fontId="6" fillId="0" borderId="0" xfId="0" applyFont="1"/>
    <xf numFmtId="0" fontId="76" fillId="0" borderId="27" xfId="0" applyFont="1" applyBorder="1"/>
    <xf numFmtId="164" fontId="73" fillId="0" borderId="0" xfId="0" applyNumberFormat="1" applyFont="1" applyAlignment="1">
      <alignment horizontal="center" vertical="center"/>
    </xf>
    <xf numFmtId="166" fontId="73" fillId="0" borderId="0" xfId="0" applyNumberFormat="1" applyFont="1" applyAlignment="1">
      <alignment horizontal="right" vertical="center"/>
    </xf>
    <xf numFmtId="0" fontId="156" fillId="0" borderId="0" xfId="0" applyFont="1"/>
    <xf numFmtId="164" fontId="73" fillId="0" borderId="0" xfId="0" applyNumberFormat="1" applyFont="1" applyAlignment="1">
      <alignment horizontal="left" vertical="center" indent="7"/>
    </xf>
    <xf numFmtId="164" fontId="73" fillId="0" borderId="74" xfId="0" applyNumberFormat="1" applyFont="1" applyBorder="1" applyAlignment="1">
      <alignment horizontal="center" vertical="center"/>
    </xf>
    <xf numFmtId="0" fontId="76" fillId="0" borderId="74" xfId="0" applyFont="1" applyBorder="1"/>
    <xf numFmtId="0" fontId="144" fillId="0" borderId="27" xfId="0" applyFont="1" applyBorder="1" applyAlignment="1">
      <alignment horizontal="center"/>
    </xf>
    <xf numFmtId="0" fontId="104" fillId="0" borderId="29" xfId="0" applyFont="1" applyBorder="1" applyAlignment="1">
      <alignment horizontal="center" vertical="center"/>
    </xf>
    <xf numFmtId="0" fontId="104" fillId="0" borderId="28" xfId="0" applyFont="1" applyBorder="1" applyAlignment="1">
      <alignment horizontal="center" vertical="center"/>
    </xf>
    <xf numFmtId="0" fontId="144" fillId="0" borderId="28" xfId="0" applyFont="1" applyBorder="1" applyAlignment="1">
      <alignment horizontal="center"/>
    </xf>
    <xf numFmtId="0" fontId="50" fillId="0" borderId="0" xfId="0" applyFont="1" applyAlignment="1">
      <alignment vertical="center"/>
    </xf>
    <xf numFmtId="0" fontId="112" fillId="0" borderId="78" xfId="0" applyFont="1" applyBorder="1" applyAlignment="1">
      <alignment horizontal="left" vertical="center" indent="1"/>
    </xf>
    <xf numFmtId="0" fontId="112" fillId="0" borderId="82" xfId="0" applyFont="1" applyBorder="1" applyAlignment="1">
      <alignment horizontal="left" vertical="center" indent="1"/>
    </xf>
    <xf numFmtId="0" fontId="112" fillId="0" borderId="0" xfId="0" applyFont="1" applyAlignment="1">
      <alignment vertical="center" wrapText="1"/>
    </xf>
    <xf numFmtId="10" fontId="7" fillId="0" borderId="29" xfId="9" applyNumberFormat="1" applyFont="1" applyFill="1" applyBorder="1" applyAlignment="1">
      <alignment horizontal="center"/>
    </xf>
    <xf numFmtId="10" fontId="7" fillId="0" borderId="29" xfId="9" applyNumberFormat="1" applyFont="1" applyFill="1" applyBorder="1" applyAlignment="1"/>
    <xf numFmtId="1" fontId="7" fillId="0" borderId="29" xfId="0" applyNumberFormat="1" applyFont="1" applyBorder="1" applyAlignment="1">
      <alignment vertical="center"/>
    </xf>
    <xf numFmtId="0" fontId="55" fillId="0" borderId="29" xfId="0" applyFont="1" applyBorder="1" applyAlignment="1">
      <alignment horizontal="left"/>
    </xf>
    <xf numFmtId="166" fontId="7" fillId="0" borderId="127" xfId="0" applyNumberFormat="1" applyFont="1" applyBorder="1" applyAlignment="1">
      <alignment horizontal="center"/>
    </xf>
    <xf numFmtId="169" fontId="116" fillId="0" borderId="128" xfId="0" applyNumberFormat="1" applyFont="1" applyBorder="1" applyAlignment="1">
      <alignment horizontal="center"/>
    </xf>
    <xf numFmtId="164" fontId="116" fillId="0" borderId="129" xfId="0" applyNumberFormat="1" applyFont="1" applyBorder="1" applyAlignment="1">
      <alignment horizontal="center"/>
    </xf>
    <xf numFmtId="0" fontId="108" fillId="0" borderId="57" xfId="0" applyFont="1" applyBorder="1" applyAlignment="1">
      <alignment horizontal="left" indent="3"/>
    </xf>
    <xf numFmtId="0" fontId="108" fillId="0" borderId="0" xfId="0" applyFont="1" applyAlignment="1">
      <alignment horizontal="left" indent="3"/>
    </xf>
    <xf numFmtId="0" fontId="159" fillId="0" borderId="0" xfId="0" applyFont="1"/>
    <xf numFmtId="0" fontId="47" fillId="0" borderId="0" xfId="0" applyFont="1" applyAlignment="1">
      <alignment horizontal="center"/>
    </xf>
    <xf numFmtId="0" fontId="47" fillId="0" borderId="27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7" fillId="0" borderId="38" xfId="0" applyFont="1" applyBorder="1" applyAlignment="1">
      <alignment horizontal="left" indent="2"/>
    </xf>
    <xf numFmtId="0" fontId="52" fillId="0" borderId="0" xfId="0" applyFont="1" applyAlignment="1">
      <alignment horizontal="center" vertical="center"/>
    </xf>
    <xf numFmtId="0" fontId="39" fillId="0" borderId="0" xfId="0" applyFont="1"/>
    <xf numFmtId="167" fontId="137" fillId="0" borderId="156" xfId="0" applyNumberFormat="1" applyFont="1" applyBorder="1" applyAlignment="1">
      <alignment horizontal="center" vertical="center"/>
    </xf>
    <xf numFmtId="0" fontId="20" fillId="0" borderId="151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11" xfId="0" applyFont="1" applyBorder="1" applyAlignment="1">
      <alignment horizontal="center"/>
    </xf>
    <xf numFmtId="0" fontId="153" fillId="0" borderId="133" xfId="0" applyFont="1" applyBorder="1" applyAlignment="1">
      <alignment horizontal="center"/>
    </xf>
    <xf numFmtId="0" fontId="46" fillId="0" borderId="41" xfId="0" applyFont="1" applyBorder="1"/>
    <xf numFmtId="0" fontId="46" fillId="0" borderId="28" xfId="0" applyFont="1" applyBorder="1"/>
    <xf numFmtId="0" fontId="156" fillId="0" borderId="28" xfId="0" applyFont="1" applyBorder="1"/>
    <xf numFmtId="0" fontId="156" fillId="0" borderId="57" xfId="0" applyFont="1" applyBorder="1"/>
    <xf numFmtId="0" fontId="160" fillId="0" borderId="0" xfId="0" applyFont="1" applyAlignment="1">
      <alignment vertical="center"/>
    </xf>
    <xf numFmtId="164" fontId="18" fillId="0" borderId="32" xfId="0" applyNumberFormat="1" applyFont="1" applyBorder="1" applyAlignment="1">
      <alignment horizontal="center"/>
    </xf>
    <xf numFmtId="0" fontId="31" fillId="4" borderId="158" xfId="0" applyFont="1" applyFill="1" applyBorder="1" applyAlignment="1">
      <alignment horizontal="center"/>
    </xf>
    <xf numFmtId="0" fontId="31" fillId="4" borderId="159" xfId="0" applyFont="1" applyFill="1" applyBorder="1" applyAlignment="1">
      <alignment horizontal="center"/>
    </xf>
    <xf numFmtId="0" fontId="31" fillId="4" borderId="87" xfId="0" applyFont="1" applyFill="1" applyBorder="1" applyAlignment="1">
      <alignment horizontal="center"/>
    </xf>
    <xf numFmtId="0" fontId="42" fillId="0" borderId="141" xfId="0" applyFont="1" applyBorder="1"/>
    <xf numFmtId="0" fontId="7" fillId="0" borderId="110" xfId="0" applyFont="1" applyBorder="1" applyAlignment="1">
      <alignment horizontal="center"/>
    </xf>
    <xf numFmtId="0" fontId="7" fillId="0" borderId="141" xfId="0" applyFont="1" applyBorder="1" applyAlignment="1">
      <alignment horizontal="center"/>
    </xf>
    <xf numFmtId="0" fontId="7" fillId="0" borderId="127" xfId="0" applyFont="1" applyBorder="1" applyAlignment="1">
      <alignment horizontal="center"/>
    </xf>
    <xf numFmtId="166" fontId="7" fillId="0" borderId="165" xfId="0" applyNumberFormat="1" applyFont="1" applyBorder="1" applyAlignment="1">
      <alignment horizontal="center"/>
    </xf>
    <xf numFmtId="0" fontId="7" fillId="0" borderId="141" xfId="0" applyFont="1" applyBorder="1"/>
    <xf numFmtId="0" fontId="23" fillId="0" borderId="7" xfId="0" applyFont="1" applyBorder="1"/>
    <xf numFmtId="0" fontId="13" fillId="0" borderId="78" xfId="0" applyFont="1" applyBorder="1"/>
    <xf numFmtId="167" fontId="16" fillId="0" borderId="74" xfId="0" applyNumberFormat="1" applyFont="1" applyBorder="1" applyAlignment="1">
      <alignment horizontal="center"/>
    </xf>
    <xf numFmtId="0" fontId="13" fillId="2" borderId="82" xfId="0" applyFont="1" applyFill="1" applyBorder="1"/>
    <xf numFmtId="0" fontId="13" fillId="2" borderId="73" xfId="0" applyFont="1" applyFill="1" applyBorder="1"/>
    <xf numFmtId="167" fontId="16" fillId="2" borderId="83" xfId="0" applyNumberFormat="1" applyFont="1" applyFill="1" applyBorder="1" applyAlignment="1">
      <alignment horizontal="center"/>
    </xf>
    <xf numFmtId="0" fontId="23" fillId="0" borderId="125" xfId="0" applyFont="1" applyBorder="1" applyAlignment="1">
      <alignment horizontal="center"/>
    </xf>
    <xf numFmtId="0" fontId="23" fillId="0" borderId="163" xfId="0" applyFont="1" applyBorder="1" applyAlignment="1">
      <alignment horizontal="center"/>
    </xf>
    <xf numFmtId="0" fontId="7" fillId="0" borderId="160" xfId="0" applyFont="1" applyBorder="1" applyAlignment="1">
      <alignment horizontal="center"/>
    </xf>
    <xf numFmtId="164" fontId="7" fillId="0" borderId="110" xfId="0" applyNumberFormat="1" applyFont="1" applyBorder="1" applyAlignment="1">
      <alignment horizontal="center"/>
    </xf>
    <xf numFmtId="0" fontId="7" fillId="0" borderId="73" xfId="0" quotePrefix="1" applyFont="1" applyBorder="1" applyAlignment="1">
      <alignment horizontal="left"/>
    </xf>
    <xf numFmtId="0" fontId="7" fillId="0" borderId="165" xfId="0" applyFont="1" applyBorder="1" applyAlignment="1">
      <alignment horizontal="center"/>
    </xf>
    <xf numFmtId="0" fontId="12" fillId="0" borderId="0" xfId="0" applyFont="1"/>
    <xf numFmtId="0" fontId="108" fillId="0" borderId="27" xfId="0" applyFont="1" applyBorder="1"/>
    <xf numFmtId="0" fontId="94" fillId="0" borderId="0" xfId="0" quotePrefix="1" applyFont="1"/>
    <xf numFmtId="0" fontId="94" fillId="0" borderId="73" xfId="0" applyFont="1" applyBorder="1"/>
    <xf numFmtId="0" fontId="64" fillId="0" borderId="78" xfId="0" applyFont="1" applyBorder="1" applyAlignment="1">
      <alignment horizontal="center"/>
    </xf>
    <xf numFmtId="0" fontId="64" fillId="0" borderId="82" xfId="0" applyFont="1" applyBorder="1" applyAlignment="1">
      <alignment horizontal="center"/>
    </xf>
    <xf numFmtId="166" fontId="158" fillId="0" borderId="30" xfId="0" applyNumberFormat="1" applyFont="1" applyBorder="1"/>
    <xf numFmtId="166" fontId="158" fillId="0" borderId="29" xfId="0" applyNumberFormat="1" applyFont="1" applyBorder="1"/>
    <xf numFmtId="166" fontId="158" fillId="0" borderId="32" xfId="0" applyNumberFormat="1" applyFont="1" applyBorder="1"/>
    <xf numFmtId="166" fontId="7" fillId="0" borderId="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7" fillId="0" borderId="89" xfId="0" applyNumberFormat="1" applyFont="1" applyBorder="1" applyAlignment="1">
      <alignment horizontal="center"/>
    </xf>
    <xf numFmtId="166" fontId="7" fillId="0" borderId="59" xfId="0" applyNumberFormat="1" applyFont="1" applyBorder="1" applyAlignment="1">
      <alignment horizontal="center"/>
    </xf>
    <xf numFmtId="166" fontId="7" fillId="0" borderId="120" xfId="0" applyNumberFormat="1" applyFont="1" applyBorder="1" applyAlignment="1">
      <alignment horizontal="center"/>
    </xf>
    <xf numFmtId="0" fontId="7" fillId="0" borderId="126" xfId="0" applyFont="1" applyBorder="1" applyAlignment="1">
      <alignment horizontal="center"/>
    </xf>
    <xf numFmtId="0" fontId="18" fillId="0" borderId="106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6" fontId="7" fillId="0" borderId="11" xfId="0" applyNumberFormat="1" applyFont="1" applyBorder="1" applyAlignment="1">
      <alignment horizontal="center"/>
    </xf>
    <xf numFmtId="166" fontId="7" fillId="0" borderId="54" xfId="0" applyNumberFormat="1" applyFont="1" applyBorder="1" applyAlignment="1">
      <alignment horizontal="center"/>
    </xf>
    <xf numFmtId="0" fontId="7" fillId="0" borderId="70" xfId="0" applyFont="1" applyBorder="1"/>
    <xf numFmtId="0" fontId="0" fillId="0" borderId="169" xfId="0" applyBorder="1"/>
    <xf numFmtId="0" fontId="42" fillId="0" borderId="85" xfId="0" applyFont="1" applyBorder="1"/>
    <xf numFmtId="0" fontId="18" fillId="0" borderId="170" xfId="0" applyFont="1" applyBorder="1" applyAlignment="1">
      <alignment horizontal="center"/>
    </xf>
    <xf numFmtId="0" fontId="96" fillId="0" borderId="73" xfId="0" applyFont="1" applyBorder="1"/>
    <xf numFmtId="0" fontId="0" fillId="0" borderId="174" xfId="0" applyBorder="1"/>
    <xf numFmtId="0" fontId="7" fillId="0" borderId="175" xfId="0" applyFont="1" applyBorder="1"/>
    <xf numFmtId="0" fontId="42" fillId="0" borderId="6" xfId="0" applyFont="1" applyBorder="1"/>
    <xf numFmtId="0" fontId="42" fillId="0" borderId="0" xfId="0" applyFont="1"/>
    <xf numFmtId="0" fontId="42" fillId="0" borderId="7" xfId="0" applyFont="1" applyBorder="1"/>
    <xf numFmtId="166" fontId="7" fillId="0" borderId="168" xfId="0" applyNumberFormat="1" applyFont="1" applyBorder="1" applyAlignment="1">
      <alignment horizontal="center"/>
    </xf>
    <xf numFmtId="0" fontId="31" fillId="4" borderId="176" xfId="0" applyFont="1" applyFill="1" applyBorder="1" applyAlignment="1">
      <alignment horizontal="center"/>
    </xf>
    <xf numFmtId="0" fontId="23" fillId="0" borderId="73" xfId="0" applyFont="1" applyBorder="1"/>
    <xf numFmtId="0" fontId="23" fillId="0" borderId="161" xfId="0" applyFont="1" applyBorder="1"/>
    <xf numFmtId="0" fontId="7" fillId="0" borderId="162" xfId="0" applyFont="1" applyBorder="1" applyAlignment="1">
      <alignment horizontal="center"/>
    </xf>
    <xf numFmtId="0" fontId="7" fillId="0" borderId="159" xfId="0" applyFont="1" applyBorder="1" applyAlignment="1">
      <alignment horizontal="center" vertical="center"/>
    </xf>
    <xf numFmtId="166" fontId="7" fillId="0" borderId="161" xfId="0" applyNumberFormat="1" applyFont="1" applyBorder="1" applyAlignment="1">
      <alignment horizontal="center"/>
    </xf>
    <xf numFmtId="0" fontId="7" fillId="0" borderId="167" xfId="0" applyFont="1" applyBorder="1" applyAlignment="1">
      <alignment horizontal="center"/>
    </xf>
    <xf numFmtId="0" fontId="7" fillId="0" borderId="151" xfId="0" applyFont="1" applyBorder="1"/>
    <xf numFmtId="0" fontId="18" fillId="0" borderId="77" xfId="0" applyFont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0" fillId="0" borderId="171" xfId="0" applyBorder="1"/>
    <xf numFmtId="0" fontId="163" fillId="0" borderId="7" xfId="0" applyFont="1" applyBorder="1"/>
    <xf numFmtId="0" fontId="23" fillId="0" borderId="71" xfId="0" applyFont="1" applyBorder="1"/>
    <xf numFmtId="0" fontId="7" fillId="0" borderId="88" xfId="0" applyFont="1" applyBorder="1"/>
    <xf numFmtId="0" fontId="64" fillId="0" borderId="6" xfId="0" applyFont="1" applyBorder="1"/>
    <xf numFmtId="164" fontId="33" fillId="0" borderId="0" xfId="0" applyNumberFormat="1" applyFont="1" applyAlignment="1">
      <alignment horizontal="center"/>
    </xf>
    <xf numFmtId="0" fontId="133" fillId="0" borderId="0" xfId="0" applyFont="1"/>
    <xf numFmtId="164" fontId="133" fillId="0" borderId="0" xfId="0" applyNumberFormat="1" applyFont="1" applyAlignment="1">
      <alignment horizontal="center"/>
    </xf>
    <xf numFmtId="164" fontId="133" fillId="0" borderId="0" xfId="0" applyNumberFormat="1" applyFont="1"/>
    <xf numFmtId="0" fontId="133" fillId="0" borderId="6" xfId="0" applyFont="1" applyBorder="1"/>
    <xf numFmtId="0" fontId="143" fillId="0" borderId="0" xfId="0" applyFont="1" applyAlignment="1">
      <alignment vertical="center"/>
    </xf>
    <xf numFmtId="166" fontId="13" fillId="0" borderId="97" xfId="0" applyNumberFormat="1" applyFont="1" applyBorder="1" applyAlignment="1">
      <alignment horizontal="center"/>
    </xf>
    <xf numFmtId="0" fontId="0" fillId="10" borderId="6" xfId="0" applyFill="1" applyBorder="1"/>
    <xf numFmtId="166" fontId="7" fillId="10" borderId="6" xfId="0" applyNumberFormat="1" applyFont="1" applyFill="1" applyBorder="1" applyAlignment="1">
      <alignment horizontal="center" vertical="center"/>
    </xf>
    <xf numFmtId="164" fontId="6" fillId="10" borderId="7" xfId="0" applyNumberFormat="1" applyFont="1" applyFill="1" applyBorder="1" applyAlignment="1">
      <alignment horizontal="center"/>
    </xf>
    <xf numFmtId="0" fontId="0" fillId="10" borderId="7" xfId="0" applyFill="1" applyBorder="1"/>
    <xf numFmtId="0" fontId="117" fillId="10" borderId="6" xfId="0" applyFont="1" applyFill="1" applyBorder="1"/>
    <xf numFmtId="0" fontId="0" fillId="10" borderId="0" xfId="0" applyFill="1"/>
    <xf numFmtId="0" fontId="28" fillId="10" borderId="0" xfId="0" applyFont="1" applyFill="1" applyAlignment="1">
      <alignment horizontal="center" vertical="center"/>
    </xf>
    <xf numFmtId="164" fontId="6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166" fontId="7" fillId="10" borderId="0" xfId="0" applyNumberFormat="1" applyFont="1" applyFill="1" applyAlignment="1">
      <alignment horizontal="center" vertical="center"/>
    </xf>
    <xf numFmtId="164" fontId="93" fillId="10" borderId="0" xfId="0" applyNumberFormat="1" applyFont="1" applyFill="1" applyAlignment="1">
      <alignment horizontal="center"/>
    </xf>
    <xf numFmtId="164" fontId="6" fillId="10" borderId="0" xfId="0" applyNumberFormat="1" applyFont="1" applyFill="1" applyAlignment="1">
      <alignment horizontal="center" vertical="center"/>
    </xf>
    <xf numFmtId="166" fontId="113" fillId="10" borderId="0" xfId="0" applyNumberFormat="1" applyFont="1" applyFill="1" applyAlignment="1">
      <alignment horizontal="center"/>
    </xf>
    <xf numFmtId="166" fontId="67" fillId="10" borderId="0" xfId="0" applyNumberFormat="1" applyFont="1" applyFill="1" applyAlignment="1">
      <alignment vertical="center"/>
    </xf>
    <xf numFmtId="0" fontId="117" fillId="10" borderId="0" xfId="0" applyFont="1" applyFill="1"/>
    <xf numFmtId="0" fontId="72" fillId="10" borderId="0" xfId="0" applyFont="1" applyFill="1" applyAlignment="1">
      <alignment horizontal="left" vertical="center"/>
    </xf>
    <xf numFmtId="0" fontId="150" fillId="0" borderId="6" xfId="0" applyFont="1" applyBorder="1"/>
    <xf numFmtId="0" fontId="150" fillId="0" borderId="26" xfId="0" applyFont="1" applyBorder="1"/>
    <xf numFmtId="0" fontId="71" fillId="0" borderId="7" xfId="0" applyFont="1" applyBorder="1"/>
    <xf numFmtId="164" fontId="13" fillId="0" borderId="0" xfId="0" applyNumberFormat="1" applyFont="1"/>
    <xf numFmtId="0" fontId="13" fillId="0" borderId="0" xfId="0" applyFont="1" applyAlignment="1">
      <alignment horizontal="left"/>
    </xf>
    <xf numFmtId="164" fontId="112" fillId="0" borderId="28" xfId="0" applyNumberFormat="1" applyFont="1" applyBorder="1" applyAlignment="1">
      <alignment horizontal="left"/>
    </xf>
    <xf numFmtId="164" fontId="13" fillId="0" borderId="29" xfId="0" applyNumberFormat="1" applyFont="1" applyBorder="1"/>
    <xf numFmtId="10" fontId="16" fillId="0" borderId="0" xfId="0" applyNumberFormat="1" applyFont="1" applyAlignment="1">
      <alignment horizontal="center"/>
    </xf>
    <xf numFmtId="0" fontId="13" fillId="0" borderId="28" xfId="0" applyFont="1" applyBorder="1"/>
    <xf numFmtId="0" fontId="16" fillId="0" borderId="29" xfId="0" quotePrefix="1" applyFont="1" applyBorder="1"/>
    <xf numFmtId="166" fontId="13" fillId="0" borderId="32" xfId="0" applyNumberFormat="1" applyFont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8" fillId="10" borderId="7" xfId="0" applyFont="1" applyFill="1" applyBorder="1" applyAlignment="1">
      <alignment horizontal="center" vertical="center"/>
    </xf>
    <xf numFmtId="164" fontId="6" fillId="10" borderId="7" xfId="0" applyNumberFormat="1" applyFont="1" applyFill="1" applyBorder="1" applyAlignment="1">
      <alignment horizontal="center" vertical="center"/>
    </xf>
    <xf numFmtId="0" fontId="150" fillId="0" borderId="0" xfId="0" applyFont="1"/>
    <xf numFmtId="0" fontId="26" fillId="10" borderId="0" xfId="0" applyFont="1" applyFill="1"/>
    <xf numFmtId="0" fontId="18" fillId="0" borderId="12" xfId="0" applyFont="1" applyBorder="1" applyAlignment="1">
      <alignment horizontal="center"/>
    </xf>
    <xf numFmtId="0" fontId="7" fillId="0" borderId="53" xfId="0" quotePrefix="1" applyFont="1" applyBorder="1" applyAlignment="1">
      <alignment horizontal="left"/>
    </xf>
    <xf numFmtId="0" fontId="7" fillId="0" borderId="54" xfId="0" applyFont="1" applyBorder="1" applyAlignment="1">
      <alignment horizontal="center"/>
    </xf>
    <xf numFmtId="0" fontId="7" fillId="0" borderId="180" xfId="0" applyFont="1" applyBorder="1" applyAlignment="1">
      <alignment horizontal="center"/>
    </xf>
    <xf numFmtId="0" fontId="7" fillId="0" borderId="96" xfId="0" applyFont="1" applyBorder="1"/>
    <xf numFmtId="0" fontId="55" fillId="0" borderId="0" xfId="0" applyFont="1"/>
    <xf numFmtId="0" fontId="31" fillId="0" borderId="42" xfId="0" applyFont="1" applyBorder="1" applyAlignment="1">
      <alignment horizontal="center"/>
    </xf>
    <xf numFmtId="164" fontId="56" fillId="0" borderId="0" xfId="0" applyNumberFormat="1" applyFont="1" applyAlignment="1">
      <alignment horizontal="center"/>
    </xf>
    <xf numFmtId="164" fontId="56" fillId="0" borderId="27" xfId="0" applyNumberFormat="1" applyFont="1" applyBorder="1" applyAlignment="1">
      <alignment horizontal="center"/>
    </xf>
    <xf numFmtId="164" fontId="18" fillId="0" borderId="39" xfId="0" applyNumberFormat="1" applyFont="1" applyBorder="1" applyAlignment="1">
      <alignment horizontal="center"/>
    </xf>
    <xf numFmtId="0" fontId="23" fillId="0" borderId="125" xfId="0" applyFont="1" applyBorder="1" applyAlignment="1">
      <alignment horizontal="left"/>
    </xf>
    <xf numFmtId="0" fontId="7" fillId="0" borderId="72" xfId="0" applyFont="1" applyBorder="1" applyAlignment="1">
      <alignment horizontal="center"/>
    </xf>
    <xf numFmtId="0" fontId="18" fillId="0" borderId="41" xfId="0" applyFont="1" applyBorder="1"/>
    <xf numFmtId="164" fontId="7" fillId="0" borderId="26" xfId="0" applyNumberFormat="1" applyFont="1" applyBorder="1" applyAlignment="1">
      <alignment horizontal="center"/>
    </xf>
    <xf numFmtId="164" fontId="35" fillId="0" borderId="26" xfId="0" applyNumberFormat="1" applyFont="1" applyBorder="1" applyAlignment="1">
      <alignment horizontal="center"/>
    </xf>
    <xf numFmtId="0" fontId="28" fillId="9" borderId="133" xfId="0" applyFont="1" applyFill="1" applyBorder="1" applyAlignment="1">
      <alignment horizontal="center"/>
    </xf>
    <xf numFmtId="0" fontId="28" fillId="9" borderId="143" xfId="0" applyFont="1" applyFill="1" applyBorder="1" applyAlignment="1">
      <alignment horizontal="center"/>
    </xf>
    <xf numFmtId="0" fontId="18" fillId="7" borderId="106" xfId="0" applyFont="1" applyFill="1" applyBorder="1" applyAlignment="1">
      <alignment horizontal="center"/>
    </xf>
    <xf numFmtId="0" fontId="28" fillId="7" borderId="20" xfId="0" applyFont="1" applyFill="1" applyBorder="1" applyAlignment="1">
      <alignment horizontal="center" vertical="center"/>
    </xf>
    <xf numFmtId="0" fontId="28" fillId="7" borderId="88" xfId="0" applyFont="1" applyFill="1" applyBorder="1" applyAlignment="1">
      <alignment horizontal="center" vertical="center"/>
    </xf>
    <xf numFmtId="0" fontId="28" fillId="7" borderId="180" xfId="0" applyFont="1" applyFill="1" applyBorder="1" applyAlignment="1">
      <alignment horizontal="center" vertical="center"/>
    </xf>
    <xf numFmtId="164" fontId="6" fillId="0" borderId="57" xfId="0" applyNumberFormat="1" applyFont="1" applyBorder="1" applyAlignment="1">
      <alignment horizontal="center"/>
    </xf>
    <xf numFmtId="164" fontId="28" fillId="0" borderId="110" xfId="0" applyNumberFormat="1" applyFont="1" applyBorder="1" applyAlignment="1">
      <alignment horizontal="center" vertical="center"/>
    </xf>
    <xf numFmtId="164" fontId="6" fillId="0" borderId="110" xfId="0" applyNumberFormat="1" applyFont="1" applyBorder="1" applyAlignment="1">
      <alignment horizontal="center"/>
    </xf>
    <xf numFmtId="0" fontId="28" fillId="7" borderId="127" xfId="0" applyFont="1" applyFill="1" applyBorder="1" applyAlignment="1">
      <alignment horizontal="center" vertical="center"/>
    </xf>
    <xf numFmtId="0" fontId="28" fillId="7" borderId="165" xfId="0" applyFont="1" applyFill="1" applyBorder="1" applyAlignment="1">
      <alignment horizontal="center" vertical="center"/>
    </xf>
    <xf numFmtId="0" fontId="18" fillId="0" borderId="167" xfId="0" applyFont="1" applyBorder="1" applyAlignment="1">
      <alignment horizontal="center"/>
    </xf>
    <xf numFmtId="0" fontId="28" fillId="0" borderId="78" xfId="0" applyFont="1" applyBorder="1" applyAlignment="1">
      <alignment horizontal="center" vertical="center"/>
    </xf>
    <xf numFmtId="0" fontId="167" fillId="0" borderId="126" xfId="0" applyFont="1" applyBorder="1" applyAlignment="1">
      <alignment vertical="center"/>
    </xf>
    <xf numFmtId="164" fontId="100" fillId="0" borderId="7" xfId="0" applyNumberFormat="1" applyFont="1" applyBorder="1" applyAlignment="1">
      <alignment horizontal="center" vertical="center"/>
    </xf>
    <xf numFmtId="0" fontId="26" fillId="0" borderId="7" xfId="0" applyFont="1" applyBorder="1"/>
    <xf numFmtId="166" fontId="169" fillId="0" borderId="6" xfId="0" applyNumberFormat="1" applyFont="1" applyBorder="1"/>
    <xf numFmtId="166" fontId="169" fillId="0" borderId="7" xfId="0" applyNumberFormat="1" applyFont="1" applyBorder="1"/>
    <xf numFmtId="166" fontId="13" fillId="0" borderId="6" xfId="0" applyNumberFormat="1" applyFont="1" applyBorder="1" applyAlignment="1">
      <alignment horizontal="center" vertical="center"/>
    </xf>
    <xf numFmtId="166" fontId="31" fillId="0" borderId="7" xfId="0" applyNumberFormat="1" applyFont="1" applyBorder="1" applyAlignment="1">
      <alignment vertical="center"/>
    </xf>
    <xf numFmtId="0" fontId="29" fillId="0" borderId="29" xfId="0" applyFont="1" applyBorder="1"/>
    <xf numFmtId="164" fontId="7" fillId="0" borderId="39" xfId="0" applyNumberFormat="1" applyFont="1" applyBorder="1" applyAlignment="1">
      <alignment horizontal="center"/>
    </xf>
    <xf numFmtId="0" fontId="29" fillId="0" borderId="6" xfId="0" applyFont="1" applyBorder="1"/>
    <xf numFmtId="0" fontId="29" fillId="0" borderId="82" xfId="0" applyFont="1" applyBorder="1"/>
    <xf numFmtId="0" fontId="29" fillId="0" borderId="73" xfId="0" applyFont="1" applyBorder="1"/>
    <xf numFmtId="0" fontId="29" fillId="0" borderId="167" xfId="0" applyFont="1" applyBorder="1"/>
    <xf numFmtId="0" fontId="29" fillId="0" borderId="72" xfId="0" applyFont="1" applyBorder="1"/>
    <xf numFmtId="164" fontId="28" fillId="0" borderId="82" xfId="0" applyNumberFormat="1" applyFont="1" applyBorder="1"/>
    <xf numFmtId="0" fontId="7" fillId="0" borderId="7" xfId="0" applyFont="1" applyBorder="1"/>
    <xf numFmtId="0" fontId="18" fillId="0" borderId="78" xfId="0" applyFont="1" applyBorder="1"/>
    <xf numFmtId="0" fontId="29" fillId="0" borderId="69" xfId="0" applyFont="1" applyBorder="1"/>
    <xf numFmtId="0" fontId="7" fillId="0" borderId="78" xfId="0" applyFont="1" applyBorder="1"/>
    <xf numFmtId="0" fontId="7" fillId="0" borderId="82" xfId="0" applyFont="1" applyBorder="1"/>
    <xf numFmtId="164" fontId="7" fillId="0" borderId="20" xfId="0" applyNumberFormat="1" applyFont="1" applyBorder="1" applyAlignment="1">
      <alignment horizontal="center"/>
    </xf>
    <xf numFmtId="164" fontId="7" fillId="0" borderId="111" xfId="0" applyNumberFormat="1" applyFont="1" applyBorder="1" applyAlignment="1">
      <alignment horizontal="center"/>
    </xf>
    <xf numFmtId="0" fontId="29" fillId="0" borderId="78" xfId="0" applyFont="1" applyBorder="1"/>
    <xf numFmtId="0" fontId="18" fillId="0" borderId="75" xfId="0" applyFont="1" applyBorder="1"/>
    <xf numFmtId="0" fontId="29" fillId="0" borderId="76" xfId="0" applyFont="1" applyBorder="1"/>
    <xf numFmtId="164" fontId="7" fillId="0" borderId="186" xfId="0" applyNumberFormat="1" applyFont="1" applyBorder="1" applyAlignment="1">
      <alignment horizontal="center"/>
    </xf>
    <xf numFmtId="164" fontId="7" fillId="0" borderId="185" xfId="0" applyNumberFormat="1" applyFont="1" applyBorder="1" applyAlignment="1">
      <alignment horizontal="center"/>
    </xf>
    <xf numFmtId="0" fontId="170" fillId="0" borderId="7" xfId="0" applyFont="1" applyBorder="1"/>
    <xf numFmtId="0" fontId="31" fillId="0" borderId="6" xfId="0" applyFont="1" applyBorder="1" applyAlignment="1">
      <alignment horizontal="center"/>
    </xf>
    <xf numFmtId="0" fontId="31" fillId="0" borderId="78" xfId="0" applyFont="1" applyBorder="1" applyAlignment="1">
      <alignment horizontal="center"/>
    </xf>
    <xf numFmtId="164" fontId="171" fillId="0" borderId="78" xfId="0" applyNumberFormat="1" applyFont="1" applyBorder="1" applyAlignment="1">
      <alignment horizontal="center"/>
    </xf>
    <xf numFmtId="0" fontId="28" fillId="0" borderId="78" xfId="0" applyFont="1" applyBorder="1"/>
    <xf numFmtId="0" fontId="28" fillId="0" borderId="7" xfId="0" applyFont="1" applyBorder="1"/>
    <xf numFmtId="0" fontId="28" fillId="0" borderId="82" xfId="0" applyFont="1" applyBorder="1" applyAlignment="1">
      <alignment vertical="center"/>
    </xf>
    <xf numFmtId="0" fontId="28" fillId="0" borderId="73" xfId="0" applyFont="1" applyBorder="1" applyAlignment="1">
      <alignment vertical="center"/>
    </xf>
    <xf numFmtId="164" fontId="7" fillId="0" borderId="72" xfId="0" applyNumberFormat="1" applyFont="1" applyBorder="1" applyAlignment="1">
      <alignment horizontal="center"/>
    </xf>
    <xf numFmtId="164" fontId="7" fillId="0" borderId="165" xfId="0" applyNumberFormat="1" applyFont="1" applyBorder="1" applyAlignment="1">
      <alignment horizontal="center"/>
    </xf>
    <xf numFmtId="0" fontId="29" fillId="0" borderId="186" xfId="0" applyFont="1" applyBorder="1"/>
    <xf numFmtId="164" fontId="13" fillId="0" borderId="27" xfId="0" applyNumberFormat="1" applyFont="1" applyBorder="1" applyAlignment="1">
      <alignment horizontal="center"/>
    </xf>
    <xf numFmtId="164" fontId="13" fillId="0" borderId="29" xfId="0" applyNumberFormat="1" applyFont="1" applyBorder="1" applyAlignment="1">
      <alignment horizontal="center"/>
    </xf>
    <xf numFmtId="166" fontId="13" fillId="0" borderId="29" xfId="0" applyNumberFormat="1" applyFont="1" applyBorder="1" applyAlignment="1">
      <alignment horizontal="center" vertical="center"/>
    </xf>
    <xf numFmtId="164" fontId="13" fillId="0" borderId="39" xfId="0" applyNumberFormat="1" applyFont="1" applyBorder="1" applyAlignment="1">
      <alignment horizontal="center"/>
    </xf>
    <xf numFmtId="0" fontId="2" fillId="0" borderId="115" xfId="0" applyFont="1" applyBorder="1"/>
    <xf numFmtId="0" fontId="2" fillId="0" borderId="187" xfId="0" applyFont="1" applyBorder="1"/>
    <xf numFmtId="0" fontId="20" fillId="0" borderId="4" xfId="0" applyFont="1" applyBorder="1" applyAlignment="1">
      <alignment vertical="center"/>
    </xf>
    <xf numFmtId="0" fontId="27" fillId="0" borderId="0" xfId="0" applyFont="1"/>
    <xf numFmtId="0" fontId="44" fillId="0" borderId="0" xfId="0" applyFont="1" applyAlignment="1">
      <alignment vertical="center"/>
    </xf>
    <xf numFmtId="166" fontId="13" fillId="0" borderId="0" xfId="0" applyNumberFormat="1" applyFont="1" applyAlignment="1">
      <alignment horizontal="center" vertical="center"/>
    </xf>
    <xf numFmtId="166" fontId="31" fillId="0" borderId="0" xfId="0" applyNumberFormat="1" applyFont="1" applyAlignment="1">
      <alignment vertical="center"/>
    </xf>
    <xf numFmtId="166" fontId="18" fillId="0" borderId="6" xfId="0" applyNumberFormat="1" applyFont="1" applyBorder="1" applyAlignment="1">
      <alignment horizontal="left" vertical="center"/>
    </xf>
    <xf numFmtId="0" fontId="170" fillId="0" borderId="0" xfId="0" applyFont="1" applyAlignment="1">
      <alignment vertical="center"/>
    </xf>
    <xf numFmtId="166" fontId="18" fillId="0" borderId="30" xfId="0" applyNumberFormat="1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170" fillId="0" borderId="0" xfId="0" applyFont="1"/>
    <xf numFmtId="164" fontId="171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0" fontId="30" fillId="0" borderId="0" xfId="0" applyFont="1"/>
    <xf numFmtId="166" fontId="6" fillId="0" borderId="0" xfId="0" applyNumberFormat="1" applyFont="1" applyAlignment="1">
      <alignment horizontal="center"/>
    </xf>
    <xf numFmtId="164" fontId="168" fillId="0" borderId="0" xfId="0" applyNumberFormat="1" applyFont="1" applyAlignment="1">
      <alignment horizontal="center"/>
    </xf>
    <xf numFmtId="0" fontId="51" fillId="0" borderId="0" xfId="0" applyFont="1"/>
    <xf numFmtId="164" fontId="100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vertical="center"/>
    </xf>
    <xf numFmtId="166" fontId="169" fillId="0" borderId="0" xfId="0" applyNumberFormat="1" applyFont="1" applyAlignment="1">
      <alignment horizontal="center"/>
    </xf>
    <xf numFmtId="166" fontId="27" fillId="0" borderId="0" xfId="0" applyNumberFormat="1" applyFont="1" applyAlignment="1">
      <alignment vertical="center"/>
    </xf>
    <xf numFmtId="166" fontId="169" fillId="0" borderId="0" xfId="0" applyNumberFormat="1" applyFont="1"/>
    <xf numFmtId="0" fontId="16" fillId="0" borderId="116" xfId="0" applyFont="1" applyBorder="1"/>
    <xf numFmtId="0" fontId="16" fillId="0" borderId="82" xfId="0" applyFont="1" applyBorder="1"/>
    <xf numFmtId="0" fontId="16" fillId="0" borderId="78" xfId="0" applyFont="1" applyBorder="1"/>
    <xf numFmtId="0" fontId="16" fillId="0" borderId="142" xfId="0" quotePrefix="1" applyFont="1" applyBorder="1" applyAlignment="1">
      <alignment horizontal="center"/>
    </xf>
    <xf numFmtId="0" fontId="16" fillId="0" borderId="140" xfId="0" quotePrefix="1" applyFont="1" applyBorder="1" applyAlignment="1">
      <alignment horizontal="center"/>
    </xf>
    <xf numFmtId="0" fontId="16" fillId="0" borderId="42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166" fontId="16" fillId="0" borderId="0" xfId="0" applyNumberFormat="1" applyFont="1" applyAlignment="1">
      <alignment horizontal="center"/>
    </xf>
    <xf numFmtId="0" fontId="16" fillId="0" borderId="132" xfId="0" applyFont="1" applyBorder="1" applyAlignment="1">
      <alignment vertical="center"/>
    </xf>
    <xf numFmtId="10" fontId="16" fillId="0" borderId="7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31" fillId="3" borderId="44" xfId="0" applyFont="1" applyFill="1" applyBorder="1" applyAlignment="1">
      <alignment vertical="center"/>
    </xf>
    <xf numFmtId="0" fontId="31" fillId="3" borderId="43" xfId="0" applyFont="1" applyFill="1" applyBorder="1" applyAlignment="1">
      <alignment vertical="center"/>
    </xf>
    <xf numFmtId="0" fontId="31" fillId="3" borderId="97" xfId="0" applyFont="1" applyFill="1" applyBorder="1" applyAlignment="1">
      <alignment vertical="center"/>
    </xf>
    <xf numFmtId="164" fontId="7" fillId="0" borderId="86" xfId="0" applyNumberFormat="1" applyFont="1" applyBorder="1" applyAlignment="1">
      <alignment horizontal="center"/>
    </xf>
    <xf numFmtId="164" fontId="7" fillId="0" borderId="76" xfId="0" applyNumberFormat="1" applyFont="1" applyBorder="1" applyAlignment="1">
      <alignment horizontal="center"/>
    </xf>
    <xf numFmtId="164" fontId="7" fillId="0" borderId="77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6" fillId="0" borderId="120" xfId="0" applyNumberFormat="1" applyFont="1" applyBorder="1" applyAlignment="1">
      <alignment horizontal="center"/>
    </xf>
    <xf numFmtId="164" fontId="6" fillId="0" borderId="184" xfId="0" applyNumberFormat="1" applyFont="1" applyBorder="1" applyAlignment="1">
      <alignment horizontal="center"/>
    </xf>
    <xf numFmtId="164" fontId="7" fillId="0" borderId="88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164" fontId="7" fillId="0" borderId="11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110" xfId="0" applyNumberFormat="1" applyFont="1" applyBorder="1" applyAlignment="1">
      <alignment horizontal="center" vertical="center"/>
    </xf>
    <xf numFmtId="164" fontId="7" fillId="0" borderId="127" xfId="0" applyNumberFormat="1" applyFont="1" applyBorder="1" applyAlignment="1">
      <alignment horizontal="center" vertical="center"/>
    </xf>
    <xf numFmtId="164" fontId="7" fillId="0" borderId="165" xfId="0" applyNumberFormat="1" applyFont="1" applyBorder="1" applyAlignment="1">
      <alignment horizontal="center" vertical="center"/>
    </xf>
    <xf numFmtId="164" fontId="7" fillId="0" borderId="154" xfId="0" applyNumberFormat="1" applyFont="1" applyBorder="1" applyAlignment="1">
      <alignment horizontal="center" vertical="center"/>
    </xf>
    <xf numFmtId="164" fontId="7" fillId="0" borderId="185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7" fillId="0" borderId="153" xfId="0" applyNumberFormat="1" applyFont="1" applyBorder="1" applyAlignment="1">
      <alignment horizontal="center"/>
    </xf>
    <xf numFmtId="0" fontId="155" fillId="0" borderId="29" xfId="0" applyFont="1" applyBorder="1"/>
    <xf numFmtId="0" fontId="29" fillId="0" borderId="13" xfId="0" applyFont="1" applyBorder="1"/>
    <xf numFmtId="0" fontId="29" fillId="0" borderId="171" xfId="0" applyFont="1" applyBorder="1"/>
    <xf numFmtId="0" fontId="167" fillId="0" borderId="27" xfId="0" applyFont="1" applyBorder="1" applyAlignment="1">
      <alignment vertical="center"/>
    </xf>
    <xf numFmtId="164" fontId="168" fillId="0" borderId="26" xfId="0" applyNumberFormat="1" applyFont="1" applyBorder="1" applyAlignment="1">
      <alignment horizontal="center"/>
    </xf>
    <xf numFmtId="0" fontId="61" fillId="0" borderId="11" xfId="1" applyFont="1" applyBorder="1" applyAlignment="1">
      <alignment vertical="center"/>
    </xf>
    <xf numFmtId="0" fontId="17" fillId="0" borderId="11" xfId="1" applyFont="1" applyBorder="1" applyAlignment="1">
      <alignment vertical="center"/>
    </xf>
    <xf numFmtId="0" fontId="13" fillId="0" borderId="11" xfId="0" applyFont="1" applyBorder="1"/>
    <xf numFmtId="0" fontId="172" fillId="0" borderId="1" xfId="1" applyFont="1" applyFill="1" applyBorder="1" applyAlignment="1">
      <alignment horizontal="center" vertical="center"/>
    </xf>
    <xf numFmtId="0" fontId="172" fillId="0" borderId="9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164" fontId="112" fillId="0" borderId="0" xfId="0" applyNumberFormat="1" applyFont="1" applyAlignment="1">
      <alignment horizontal="center"/>
    </xf>
    <xf numFmtId="164" fontId="61" fillId="0" borderId="0" xfId="0" applyNumberFormat="1" applyFont="1" applyAlignment="1">
      <alignment horizontal="center"/>
    </xf>
    <xf numFmtId="0" fontId="13" fillId="0" borderId="59" xfId="0" applyFont="1" applyBorder="1"/>
    <xf numFmtId="0" fontId="7" fillId="0" borderId="40" xfId="0" applyFont="1" applyBorder="1" applyAlignment="1">
      <alignment horizontal="center"/>
    </xf>
    <xf numFmtId="166" fontId="13" fillId="0" borderId="12" xfId="0" applyNumberFormat="1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166" fontId="13" fillId="0" borderId="27" xfId="0" applyNumberFormat="1" applyFont="1" applyBorder="1" applyAlignment="1">
      <alignment horizontal="center"/>
    </xf>
    <xf numFmtId="0" fontId="13" fillId="0" borderId="9" xfId="0" applyFont="1" applyBorder="1"/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/>
    <xf numFmtId="0" fontId="13" fillId="0" borderId="94" xfId="0" applyFont="1" applyBorder="1"/>
    <xf numFmtId="166" fontId="13" fillId="0" borderId="4" xfId="0" applyNumberFormat="1" applyFont="1" applyBorder="1" applyAlignment="1">
      <alignment horizontal="center"/>
    </xf>
    <xf numFmtId="0" fontId="13" fillId="0" borderId="57" xfId="0" applyFont="1" applyBorder="1"/>
    <xf numFmtId="0" fontId="44" fillId="0" borderId="57" xfId="0" applyFont="1" applyBorder="1"/>
    <xf numFmtId="164" fontId="44" fillId="0" borderId="0" xfId="0" applyNumberFormat="1" applyFont="1" applyAlignment="1">
      <alignment horizontal="center"/>
    </xf>
    <xf numFmtId="0" fontId="13" fillId="0" borderId="125" xfId="0" applyFont="1" applyBorder="1"/>
    <xf numFmtId="0" fontId="13" fillId="0" borderId="70" xfId="0" applyFont="1" applyBorder="1"/>
    <xf numFmtId="0" fontId="44" fillId="0" borderId="28" xfId="0" applyFont="1" applyBorder="1"/>
    <xf numFmtId="164" fontId="44" fillId="0" borderId="29" xfId="0" applyNumberFormat="1" applyFont="1" applyBorder="1" applyAlignment="1">
      <alignment horizontal="center"/>
    </xf>
    <xf numFmtId="0" fontId="13" fillId="0" borderId="39" xfId="0" applyFont="1" applyBorder="1"/>
    <xf numFmtId="0" fontId="173" fillId="0" borderId="91" xfId="0" applyFont="1" applyBorder="1" applyAlignment="1">
      <alignment vertical="center"/>
    </xf>
    <xf numFmtId="0" fontId="13" fillId="0" borderId="43" xfId="0" applyFont="1" applyBorder="1"/>
    <xf numFmtId="0" fontId="13" fillId="0" borderId="97" xfId="0" applyFont="1" applyBorder="1"/>
    <xf numFmtId="0" fontId="174" fillId="0" borderId="43" xfId="0" applyFont="1" applyBorder="1" applyAlignment="1">
      <alignment vertical="center"/>
    </xf>
    <xf numFmtId="0" fontId="173" fillId="0" borderId="41" xfId="0" applyFont="1" applyBorder="1" applyAlignment="1">
      <alignment vertical="center"/>
    </xf>
    <xf numFmtId="0" fontId="174" fillId="0" borderId="0" xfId="0" applyFont="1" applyAlignment="1">
      <alignment vertical="center"/>
    </xf>
    <xf numFmtId="0" fontId="148" fillId="0" borderId="0" xfId="0" applyFont="1" applyAlignment="1">
      <alignment vertical="center"/>
    </xf>
    <xf numFmtId="0" fontId="173" fillId="0" borderId="28" xfId="0" applyFont="1" applyBorder="1" applyAlignment="1">
      <alignment vertical="center"/>
    </xf>
    <xf numFmtId="0" fontId="174" fillId="0" borderId="29" xfId="0" applyFont="1" applyBorder="1" applyAlignment="1">
      <alignment vertical="center"/>
    </xf>
    <xf numFmtId="0" fontId="13" fillId="0" borderId="43" xfId="0" applyFont="1" applyBorder="1" applyAlignment="1">
      <alignment vertical="center"/>
    </xf>
    <xf numFmtId="0" fontId="13" fillId="0" borderId="9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17" fillId="0" borderId="43" xfId="0" applyFont="1" applyBorder="1" applyAlignment="1">
      <alignment horizontal="left" vertical="center"/>
    </xf>
    <xf numFmtId="0" fontId="20" fillId="0" borderId="43" xfId="0" applyFont="1" applyBorder="1"/>
    <xf numFmtId="0" fontId="20" fillId="0" borderId="97" xfId="0" applyFont="1" applyBorder="1"/>
    <xf numFmtId="0" fontId="173" fillId="0" borderId="43" xfId="0" applyFont="1" applyBorder="1"/>
    <xf numFmtId="0" fontId="167" fillId="0" borderId="44" xfId="0" applyFont="1" applyBorder="1"/>
    <xf numFmtId="0" fontId="167" fillId="0" borderId="29" xfId="0" applyFont="1" applyBorder="1"/>
    <xf numFmtId="0" fontId="112" fillId="0" borderId="0" xfId="0" applyFont="1"/>
    <xf numFmtId="0" fontId="112" fillId="0" borderId="27" xfId="0" applyFont="1" applyBorder="1"/>
    <xf numFmtId="0" fontId="13" fillId="0" borderId="1" xfId="0" applyFont="1" applyBorder="1" applyAlignment="1">
      <alignment horizontal="center"/>
    </xf>
    <xf numFmtId="0" fontId="13" fillId="0" borderId="73" xfId="0" applyFont="1" applyBorder="1" applyAlignment="1">
      <alignment horizontal="center"/>
    </xf>
    <xf numFmtId="166" fontId="13" fillId="0" borderId="154" xfId="0" applyNumberFormat="1" applyFont="1" applyBorder="1" applyAlignment="1">
      <alignment horizontal="center"/>
    </xf>
    <xf numFmtId="166" fontId="13" fillId="0" borderId="13" xfId="0" applyNumberFormat="1" applyFont="1" applyBorder="1" applyAlignment="1">
      <alignment horizontal="center"/>
    </xf>
    <xf numFmtId="166" fontId="13" fillId="0" borderId="127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66" fontId="13" fillId="0" borderId="11" xfId="0" applyNumberFormat="1" applyFont="1" applyBorder="1"/>
    <xf numFmtId="0" fontId="16" fillId="0" borderId="11" xfId="0" applyFont="1" applyBorder="1" applyAlignment="1">
      <alignment horizontal="left" indent="2"/>
    </xf>
    <xf numFmtId="0" fontId="175" fillId="0" borderId="0" xfId="0" applyFont="1" applyAlignment="1">
      <alignment horizontal="left"/>
    </xf>
    <xf numFmtId="9" fontId="155" fillId="0" borderId="0" xfId="2" applyNumberFormat="1" applyFont="1" applyAlignment="1">
      <alignment horizontal="center"/>
    </xf>
    <xf numFmtId="164" fontId="1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indent="1"/>
    </xf>
    <xf numFmtId="166" fontId="13" fillId="0" borderId="9" xfId="0" applyNumberFormat="1" applyFont="1" applyBorder="1" applyAlignment="1">
      <alignment horizontal="center"/>
    </xf>
    <xf numFmtId="166" fontId="13" fillId="0" borderId="8" xfId="0" applyNumberFormat="1" applyFont="1" applyBorder="1" applyAlignment="1">
      <alignment horizontal="center"/>
    </xf>
    <xf numFmtId="166" fontId="13" fillId="0" borderId="20" xfId="0" applyNumberFormat="1" applyFont="1" applyBorder="1" applyAlignment="1">
      <alignment horizontal="center"/>
    </xf>
    <xf numFmtId="166" fontId="13" fillId="0" borderId="10" xfId="0" applyNumberFormat="1" applyFont="1" applyBorder="1" applyAlignment="1">
      <alignment horizontal="center"/>
    </xf>
    <xf numFmtId="166" fontId="13" fillId="0" borderId="84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1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6" fontId="13" fillId="0" borderId="110" xfId="0" applyNumberFormat="1" applyFont="1" applyBorder="1" applyAlignment="1">
      <alignment horizontal="center"/>
    </xf>
    <xf numFmtId="0" fontId="13" fillId="0" borderId="10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66" fontId="13" fillId="0" borderId="21" xfId="0" applyNumberFormat="1" applyFont="1" applyBorder="1" applyAlignment="1">
      <alignment horizontal="center"/>
    </xf>
    <xf numFmtId="166" fontId="13" fillId="0" borderId="15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56" fillId="4" borderId="129" xfId="0" applyFont="1" applyFill="1" applyBorder="1" applyAlignment="1">
      <alignment horizontal="center"/>
    </xf>
    <xf numFmtId="0" fontId="56" fillId="4" borderId="31" xfId="0" applyFont="1" applyFill="1" applyBorder="1" applyAlignment="1">
      <alignment horizontal="center"/>
    </xf>
    <xf numFmtId="0" fontId="56" fillId="4" borderId="13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164" fontId="61" fillId="0" borderId="7" xfId="0" applyNumberFormat="1" applyFont="1" applyBorder="1" applyAlignment="1">
      <alignment horizontal="center"/>
    </xf>
    <xf numFmtId="0" fontId="13" fillId="0" borderId="8" xfId="0" applyFont="1" applyBorder="1"/>
    <xf numFmtId="0" fontId="13" fillId="0" borderId="42" xfId="0" applyFont="1" applyBorder="1"/>
    <xf numFmtId="0" fontId="13" fillId="0" borderId="31" xfId="0" applyFont="1" applyBorder="1"/>
    <xf numFmtId="164" fontId="61" fillId="0" borderId="1" xfId="0" applyNumberFormat="1" applyFont="1" applyBorder="1" applyAlignment="1">
      <alignment horizontal="center"/>
    </xf>
    <xf numFmtId="0" fontId="44" fillId="2" borderId="41" xfId="0" applyFont="1" applyFill="1" applyBorder="1" applyAlignment="1">
      <alignment vertical="center"/>
    </xf>
    <xf numFmtId="0" fontId="44" fillId="2" borderId="26" xfId="0" applyFont="1" applyFill="1" applyBorder="1" applyAlignment="1">
      <alignment vertical="center"/>
    </xf>
    <xf numFmtId="0" fontId="44" fillId="2" borderId="42" xfId="0" applyFont="1" applyFill="1" applyBorder="1" applyAlignment="1">
      <alignment vertical="center"/>
    </xf>
    <xf numFmtId="0" fontId="176" fillId="0" borderId="57" xfId="0" applyFont="1" applyBorder="1"/>
    <xf numFmtId="0" fontId="176" fillId="0" borderId="0" xfId="0" applyFont="1"/>
    <xf numFmtId="0" fontId="176" fillId="0" borderId="27" xfId="0" applyFont="1" applyBorder="1"/>
    <xf numFmtId="16" fontId="13" fillId="0" borderId="57" xfId="0" quotePrefix="1" applyNumberFormat="1" applyFont="1" applyBorder="1"/>
    <xf numFmtId="16" fontId="13" fillId="0" borderId="0" xfId="0" quotePrefix="1" applyNumberFormat="1" applyFont="1" applyAlignment="1">
      <alignment horizontal="center"/>
    </xf>
    <xf numFmtId="0" fontId="13" fillId="0" borderId="57" xfId="0" quotePrefix="1" applyFont="1" applyBorder="1"/>
    <xf numFmtId="0" fontId="13" fillId="0" borderId="0" xfId="0" quotePrefix="1" applyFont="1" applyAlignment="1">
      <alignment horizontal="center"/>
    </xf>
    <xf numFmtId="0" fontId="13" fillId="0" borderId="28" xfId="0" quotePrefix="1" applyFont="1" applyBorder="1"/>
    <xf numFmtId="0" fontId="13" fillId="0" borderId="29" xfId="0" quotePrefix="1" applyFont="1" applyBorder="1" applyAlignment="1">
      <alignment horizontal="center"/>
    </xf>
    <xf numFmtId="166" fontId="13" fillId="0" borderId="39" xfId="0" applyNumberFormat="1" applyFont="1" applyBorder="1" applyAlignment="1">
      <alignment horizontal="center"/>
    </xf>
    <xf numFmtId="0" fontId="13" fillId="0" borderId="147" xfId="0" applyFont="1" applyBorder="1"/>
    <xf numFmtId="164" fontId="44" fillId="0" borderId="27" xfId="0" applyNumberFormat="1" applyFont="1" applyBorder="1" applyAlignment="1">
      <alignment horizontal="center"/>
    </xf>
    <xf numFmtId="164" fontId="44" fillId="0" borderId="39" xfId="0" applyNumberFormat="1" applyFont="1" applyBorder="1" applyAlignment="1">
      <alignment horizontal="center"/>
    </xf>
    <xf numFmtId="0" fontId="13" fillId="0" borderId="2" xfId="0" applyFont="1" applyBorder="1"/>
    <xf numFmtId="0" fontId="13" fillId="0" borderId="89" xfId="0" applyFont="1" applyBorder="1"/>
    <xf numFmtId="166" fontId="13" fillId="0" borderId="107" xfId="0" applyNumberFormat="1" applyFont="1" applyBorder="1" applyAlignment="1">
      <alignment horizontal="center"/>
    </xf>
    <xf numFmtId="166" fontId="13" fillId="0" borderId="126" xfId="0" applyNumberFormat="1" applyFont="1" applyBorder="1" applyAlignment="1">
      <alignment horizontal="center"/>
    </xf>
    <xf numFmtId="166" fontId="13" fillId="0" borderId="98" xfId="0" applyNumberFormat="1" applyFont="1" applyBorder="1" applyAlignment="1">
      <alignment horizontal="center"/>
    </xf>
    <xf numFmtId="166" fontId="13" fillId="0" borderId="55" xfId="0" applyNumberFormat="1" applyFont="1" applyBorder="1" applyAlignment="1">
      <alignment horizontal="center"/>
    </xf>
    <xf numFmtId="166" fontId="13" fillId="0" borderId="104" xfId="0" applyNumberFormat="1" applyFont="1" applyBorder="1" applyAlignment="1">
      <alignment horizontal="center"/>
    </xf>
    <xf numFmtId="0" fontId="13" fillId="0" borderId="115" xfId="0" applyFont="1" applyBorder="1"/>
    <xf numFmtId="0" fontId="117" fillId="0" borderId="0" xfId="0" applyFont="1"/>
    <xf numFmtId="0" fontId="117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8" fillId="3" borderId="169" xfId="0" applyFont="1" applyFill="1" applyBorder="1" applyAlignment="1">
      <alignment horizontal="center"/>
    </xf>
    <xf numFmtId="0" fontId="56" fillId="4" borderId="147" xfId="0" applyFont="1" applyFill="1" applyBorder="1" applyAlignment="1">
      <alignment horizontal="center"/>
    </xf>
    <xf numFmtId="0" fontId="56" fillId="4" borderId="7" xfId="0" applyFont="1" applyFill="1" applyBorder="1" applyAlignment="1">
      <alignment horizontal="center"/>
    </xf>
    <xf numFmtId="0" fontId="56" fillId="4" borderId="42" xfId="0" applyFont="1" applyFill="1" applyBorder="1" applyAlignment="1">
      <alignment horizontal="center"/>
    </xf>
    <xf numFmtId="0" fontId="56" fillId="4" borderId="157" xfId="0" applyFont="1" applyFill="1" applyBorder="1" applyAlignment="1">
      <alignment horizontal="center"/>
    </xf>
    <xf numFmtId="0" fontId="56" fillId="4" borderId="158" xfId="0" applyFont="1" applyFill="1" applyBorder="1" applyAlignment="1">
      <alignment horizontal="center"/>
    </xf>
    <xf numFmtId="0" fontId="56" fillId="4" borderId="159" xfId="0" applyFont="1" applyFill="1" applyBorder="1" applyAlignment="1">
      <alignment horizontal="center"/>
    </xf>
    <xf numFmtId="0" fontId="56" fillId="4" borderId="87" xfId="0" applyFont="1" applyFill="1" applyBorder="1" applyAlignment="1">
      <alignment horizontal="center"/>
    </xf>
    <xf numFmtId="0" fontId="56" fillId="4" borderId="136" xfId="0" applyFont="1" applyFill="1" applyBorder="1" applyAlignment="1">
      <alignment horizontal="center"/>
    </xf>
    <xf numFmtId="166" fontId="13" fillId="0" borderId="6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75" xfId="0" applyFont="1" applyBorder="1"/>
    <xf numFmtId="0" fontId="13" fillId="0" borderId="20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13" fillId="0" borderId="107" xfId="0" applyFont="1" applyBorder="1" applyAlignment="1">
      <alignment horizontal="center"/>
    </xf>
    <xf numFmtId="0" fontId="13" fillId="0" borderId="98" xfId="0" applyFont="1" applyBorder="1" applyAlignment="1">
      <alignment horizontal="center"/>
    </xf>
    <xf numFmtId="0" fontId="13" fillId="0" borderId="103" xfId="0" applyFont="1" applyBorder="1" applyAlignment="1">
      <alignment horizontal="center"/>
    </xf>
    <xf numFmtId="0" fontId="13" fillId="0" borderId="84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/>
    </xf>
    <xf numFmtId="0" fontId="13" fillId="0" borderId="141" xfId="0" applyFont="1" applyBorder="1" applyAlignment="1">
      <alignment horizontal="center"/>
    </xf>
    <xf numFmtId="166" fontId="13" fillId="0" borderId="11" xfId="0" applyNumberFormat="1" applyFont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166" fontId="13" fillId="0" borderId="111" xfId="0" applyNumberFormat="1" applyFont="1" applyBorder="1" applyAlignment="1">
      <alignment horizontal="center"/>
    </xf>
    <xf numFmtId="0" fontId="13" fillId="0" borderId="145" xfId="0" applyFont="1" applyBorder="1" applyAlignment="1">
      <alignment horizontal="center"/>
    </xf>
    <xf numFmtId="166" fontId="13" fillId="0" borderId="155" xfId="0" applyNumberFormat="1" applyFont="1" applyBorder="1" applyAlignment="1">
      <alignment horizontal="center"/>
    </xf>
    <xf numFmtId="166" fontId="13" fillId="0" borderId="162" xfId="0" applyNumberFormat="1" applyFont="1" applyBorder="1" applyAlignment="1">
      <alignment horizontal="center"/>
    </xf>
    <xf numFmtId="0" fontId="13" fillId="0" borderId="141" xfId="0" applyFont="1" applyBorder="1"/>
    <xf numFmtId="0" fontId="56" fillId="4" borderId="79" xfId="0" applyFont="1" applyFill="1" applyBorder="1" applyAlignment="1">
      <alignment horizontal="center"/>
    </xf>
    <xf numFmtId="0" fontId="13" fillId="0" borderId="160" xfId="0" applyFont="1" applyBorder="1"/>
    <xf numFmtId="0" fontId="13" fillId="0" borderId="166" xfId="0" applyFont="1" applyBorder="1" applyAlignment="1">
      <alignment horizontal="center" vertical="center"/>
    </xf>
    <xf numFmtId="166" fontId="13" fillId="0" borderId="171" xfId="0" applyNumberFormat="1" applyFont="1" applyBorder="1" applyAlignment="1">
      <alignment horizontal="center"/>
    </xf>
    <xf numFmtId="166" fontId="13" fillId="0" borderId="5" xfId="0" applyNumberFormat="1" applyFont="1" applyBorder="1" applyAlignment="1">
      <alignment horizontal="center"/>
    </xf>
    <xf numFmtId="0" fontId="13" fillId="0" borderId="26" xfId="0" applyFont="1" applyBorder="1" applyAlignment="1">
      <alignment horizontal="left" indent="2"/>
    </xf>
    <xf numFmtId="0" fontId="13" fillId="0" borderId="0" xfId="0" applyFont="1" applyAlignment="1">
      <alignment horizontal="left" indent="2"/>
    </xf>
    <xf numFmtId="0" fontId="6" fillId="0" borderId="49" xfId="2" applyBorder="1" applyAlignment="1">
      <alignment horizontal="center"/>
    </xf>
    <xf numFmtId="166" fontId="6" fillId="0" borderId="16" xfId="2" applyNumberFormat="1" applyBorder="1" applyAlignment="1">
      <alignment horizontal="center" vertical="center"/>
    </xf>
    <xf numFmtId="0" fontId="6" fillId="0" borderId="22" xfId="2" applyBorder="1" applyAlignment="1">
      <alignment horizontal="center"/>
    </xf>
    <xf numFmtId="0" fontId="6" fillId="0" borderId="46" xfId="2" applyBorder="1" applyAlignment="1">
      <alignment horizontal="center"/>
    </xf>
    <xf numFmtId="0" fontId="23" fillId="0" borderId="49" xfId="0" applyFont="1" applyBorder="1"/>
    <xf numFmtId="0" fontId="23" fillId="0" borderId="16" xfId="0" applyFont="1" applyBorder="1"/>
    <xf numFmtId="0" fontId="6" fillId="0" borderId="49" xfId="2" applyBorder="1"/>
    <xf numFmtId="0" fontId="6" fillId="0" borderId="16" xfId="2" applyBorder="1"/>
    <xf numFmtId="166" fontId="6" fillId="0" borderId="18" xfId="2" applyNumberFormat="1" applyBorder="1" applyAlignment="1">
      <alignment horizontal="center" vertical="center"/>
    </xf>
    <xf numFmtId="166" fontId="6" fillId="0" borderId="66" xfId="2" applyNumberFormat="1" applyBorder="1" applyAlignment="1">
      <alignment horizontal="center" vertical="center"/>
    </xf>
    <xf numFmtId="166" fontId="6" fillId="0" borderId="67" xfId="2" applyNumberFormat="1" applyBorder="1" applyAlignment="1">
      <alignment horizontal="center" vertical="center"/>
    </xf>
    <xf numFmtId="0" fontId="13" fillId="0" borderId="5" xfId="0" applyFont="1" applyBorder="1"/>
    <xf numFmtId="0" fontId="13" fillId="0" borderId="72" xfId="0" applyFont="1" applyBorder="1"/>
    <xf numFmtId="0" fontId="13" fillId="0" borderId="87" xfId="0" applyFont="1" applyBorder="1"/>
    <xf numFmtId="0" fontId="13" fillId="0" borderId="41" xfId="0" applyFont="1" applyBorder="1"/>
    <xf numFmtId="166" fontId="13" fillId="0" borderId="42" xfId="0" applyNumberFormat="1" applyFont="1" applyBorder="1" applyAlignment="1">
      <alignment horizontal="left" indent="2"/>
    </xf>
    <xf numFmtId="166" fontId="13" fillId="0" borderId="27" xfId="0" applyNumberFormat="1" applyFont="1" applyBorder="1" applyAlignment="1">
      <alignment horizontal="left" indent="2"/>
    </xf>
    <xf numFmtId="0" fontId="56" fillId="0" borderId="57" xfId="0" applyFont="1" applyBorder="1"/>
    <xf numFmtId="164" fontId="16" fillId="0" borderId="27" xfId="0" applyNumberFormat="1" applyFont="1" applyBorder="1" applyAlignment="1">
      <alignment horizontal="center"/>
    </xf>
    <xf numFmtId="164" fontId="16" fillId="0" borderId="39" xfId="0" applyNumberFormat="1" applyFont="1" applyBorder="1" applyAlignment="1">
      <alignment horizontal="center"/>
    </xf>
    <xf numFmtId="0" fontId="155" fillId="0" borderId="49" xfId="2" applyFont="1" applyBorder="1" applyAlignment="1">
      <alignment horizontal="center"/>
    </xf>
    <xf numFmtId="0" fontId="155" fillId="0" borderId="16" xfId="2" applyFont="1" applyBorder="1" applyAlignment="1">
      <alignment horizontal="center"/>
    </xf>
    <xf numFmtId="0" fontId="155" fillId="0" borderId="15" xfId="2" applyFont="1" applyBorder="1" applyAlignment="1">
      <alignment horizontal="center"/>
    </xf>
    <xf numFmtId="0" fontId="155" fillId="0" borderId="36" xfId="2" applyFont="1" applyBorder="1" applyAlignment="1">
      <alignment horizontal="center"/>
    </xf>
    <xf numFmtId="0" fontId="112" fillId="0" borderId="49" xfId="2" applyFont="1" applyBorder="1" applyAlignment="1">
      <alignment horizontal="center"/>
    </xf>
    <xf numFmtId="9" fontId="155" fillId="0" borderId="16" xfId="2" applyNumberFormat="1" applyFont="1" applyBorder="1" applyAlignment="1">
      <alignment horizontal="center"/>
    </xf>
    <xf numFmtId="164" fontId="112" fillId="0" borderId="15" xfId="0" applyNumberFormat="1" applyFont="1" applyBorder="1" applyAlignment="1">
      <alignment horizontal="center" vertical="center"/>
    </xf>
    <xf numFmtId="164" fontId="112" fillId="0" borderId="36" xfId="0" applyNumberFormat="1" applyFont="1" applyBorder="1" applyAlignment="1">
      <alignment horizontal="center" vertical="center"/>
    </xf>
    <xf numFmtId="166" fontId="112" fillId="0" borderId="15" xfId="2" applyNumberFormat="1" applyFont="1" applyBorder="1" applyAlignment="1">
      <alignment horizontal="center" vertical="center"/>
    </xf>
    <xf numFmtId="166" fontId="112" fillId="0" borderId="16" xfId="2" applyNumberFormat="1" applyFont="1" applyBorder="1" applyAlignment="1">
      <alignment horizontal="center" vertical="center"/>
    </xf>
    <xf numFmtId="166" fontId="112" fillId="0" borderId="36" xfId="2" applyNumberFormat="1" applyFont="1" applyBorder="1" applyAlignment="1">
      <alignment horizontal="center" vertical="center"/>
    </xf>
    <xf numFmtId="0" fontId="112" fillId="0" borderId="22" xfId="2" applyFont="1" applyBorder="1" applyAlignment="1">
      <alignment horizontal="center"/>
    </xf>
    <xf numFmtId="164" fontId="112" fillId="0" borderId="16" xfId="0" applyNumberFormat="1" applyFont="1" applyBorder="1" applyAlignment="1">
      <alignment horizontal="center" vertical="center"/>
    </xf>
    <xf numFmtId="0" fontId="112" fillId="0" borderId="23" xfId="2" applyFont="1" applyBorder="1" applyAlignment="1">
      <alignment horizontal="center"/>
    </xf>
    <xf numFmtId="9" fontId="155" fillId="0" borderId="17" xfId="2" applyNumberFormat="1" applyFont="1" applyBorder="1" applyAlignment="1">
      <alignment horizontal="center"/>
    </xf>
    <xf numFmtId="9" fontId="155" fillId="0" borderId="15" xfId="2" applyNumberFormat="1" applyFont="1" applyBorder="1" applyAlignment="1">
      <alignment horizontal="center"/>
    </xf>
    <xf numFmtId="164" fontId="112" fillId="0" borderId="18" xfId="0" applyNumberFormat="1" applyFont="1" applyBorder="1" applyAlignment="1">
      <alignment horizontal="center" vertical="center"/>
    </xf>
    <xf numFmtId="0" fontId="112" fillId="0" borderId="46" xfId="2" applyFont="1" applyBorder="1" applyAlignment="1">
      <alignment horizontal="center"/>
    </xf>
    <xf numFmtId="9" fontId="155" fillId="0" borderId="47" xfId="2" applyNumberFormat="1" applyFont="1" applyBorder="1" applyAlignment="1">
      <alignment horizontal="center"/>
    </xf>
    <xf numFmtId="164" fontId="112" fillId="0" borderId="24" xfId="0" applyNumberFormat="1" applyFont="1" applyBorder="1" applyAlignment="1">
      <alignment horizontal="center" vertical="center"/>
    </xf>
    <xf numFmtId="164" fontId="112" fillId="0" borderId="37" xfId="0" applyNumberFormat="1" applyFont="1" applyBorder="1" applyAlignment="1">
      <alignment horizontal="center" vertical="center"/>
    </xf>
    <xf numFmtId="164" fontId="112" fillId="0" borderId="25" xfId="0" applyNumberFormat="1" applyFont="1" applyBorder="1" applyAlignment="1">
      <alignment horizontal="center" vertical="center"/>
    </xf>
    <xf numFmtId="0" fontId="16" fillId="0" borderId="49" xfId="0" applyFont="1" applyBorder="1"/>
    <xf numFmtId="0" fontId="16" fillId="0" borderId="16" xfId="0" applyFont="1" applyBorder="1"/>
    <xf numFmtId="166" fontId="112" fillId="0" borderId="16" xfId="2" applyNumberFormat="1" applyFont="1" applyBorder="1" applyAlignment="1">
      <alignment horizontal="center"/>
    </xf>
    <xf numFmtId="166" fontId="112" fillId="0" borderId="18" xfId="2" applyNumberFormat="1" applyFont="1" applyBorder="1" applyAlignment="1">
      <alignment horizontal="center"/>
    </xf>
    <xf numFmtId="0" fontId="112" fillId="0" borderId="49" xfId="2" applyFont="1" applyBorder="1"/>
    <xf numFmtId="0" fontId="112" fillId="0" borderId="16" xfId="2" applyFont="1" applyBorder="1"/>
    <xf numFmtId="166" fontId="112" fillId="0" borderId="18" xfId="2" applyNumberFormat="1" applyFont="1" applyBorder="1" applyAlignment="1">
      <alignment horizontal="center" vertical="center"/>
    </xf>
    <xf numFmtId="0" fontId="112" fillId="0" borderId="65" xfId="2" applyFont="1" applyBorder="1"/>
    <xf numFmtId="0" fontId="112" fillId="0" borderId="66" xfId="2" applyFont="1" applyBorder="1"/>
    <xf numFmtId="164" fontId="112" fillId="0" borderId="66" xfId="0" applyNumberFormat="1" applyFont="1" applyBorder="1" applyAlignment="1">
      <alignment horizontal="center" vertical="center"/>
    </xf>
    <xf numFmtId="166" fontId="112" fillId="0" borderId="66" xfId="2" applyNumberFormat="1" applyFont="1" applyBorder="1" applyAlignment="1">
      <alignment horizontal="center" vertical="center"/>
    </xf>
    <xf numFmtId="166" fontId="112" fillId="0" borderId="67" xfId="2" applyNumberFormat="1" applyFont="1" applyBorder="1" applyAlignment="1">
      <alignment horizontal="center" vertical="center"/>
    </xf>
    <xf numFmtId="0" fontId="16" fillId="2" borderId="57" xfId="0" applyFont="1" applyFill="1" applyBorder="1"/>
    <xf numFmtId="0" fontId="16" fillId="2" borderId="0" xfId="0" applyFont="1" applyFill="1"/>
    <xf numFmtId="0" fontId="16" fillId="2" borderId="27" xfId="0" applyFont="1" applyFill="1" applyBorder="1"/>
    <xf numFmtId="166" fontId="13" fillId="0" borderId="7" xfId="0" applyNumberFormat="1" applyFont="1" applyBorder="1" applyAlignment="1">
      <alignment horizontal="left" indent="2"/>
    </xf>
    <xf numFmtId="0" fontId="16" fillId="0" borderId="68" xfId="0" applyFont="1" applyBorder="1"/>
    <xf numFmtId="0" fontId="16" fillId="0" borderId="69" xfId="0" applyFont="1" applyBorder="1"/>
    <xf numFmtId="0" fontId="13" fillId="0" borderId="88" xfId="0" applyFont="1" applyBorder="1" applyAlignment="1">
      <alignment horizontal="center"/>
    </xf>
    <xf numFmtId="0" fontId="13" fillId="0" borderId="144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71" xfId="0" applyFont="1" applyBorder="1" applyAlignment="1">
      <alignment horizontal="left"/>
    </xf>
    <xf numFmtId="164" fontId="13" fillId="0" borderId="127" xfId="0" applyNumberFormat="1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indent="1"/>
    </xf>
    <xf numFmtId="164" fontId="72" fillId="0" borderId="27" xfId="0" quotePrefix="1" applyNumberFormat="1" applyFont="1" applyBorder="1" applyAlignment="1">
      <alignment horizontal="center"/>
    </xf>
    <xf numFmtId="164" fontId="72" fillId="0" borderId="39" xfId="0" quotePrefix="1" applyNumberFormat="1" applyFont="1" applyBorder="1" applyAlignment="1">
      <alignment horizontal="center"/>
    </xf>
    <xf numFmtId="10" fontId="71" fillId="0" borderId="75" xfId="0" applyNumberFormat="1" applyFont="1" applyBorder="1"/>
    <xf numFmtId="10" fontId="71" fillId="0" borderId="77" xfId="0" applyNumberFormat="1" applyFont="1" applyBorder="1"/>
    <xf numFmtId="164" fontId="13" fillId="0" borderId="32" xfId="0" applyNumberFormat="1" applyFont="1" applyBorder="1" applyAlignment="1">
      <alignment horizontal="center"/>
    </xf>
    <xf numFmtId="0" fontId="13" fillId="0" borderId="117" xfId="0" applyFont="1" applyBorder="1"/>
    <xf numFmtId="0" fontId="13" fillId="0" borderId="178" xfId="0" applyFont="1" applyBorder="1"/>
    <xf numFmtId="0" fontId="13" fillId="0" borderId="149" xfId="0" applyFont="1" applyBorder="1"/>
    <xf numFmtId="0" fontId="13" fillId="0" borderId="177" xfId="0" applyFont="1" applyBorder="1"/>
    <xf numFmtId="0" fontId="13" fillId="0" borderId="110" xfId="0" applyFont="1" applyBorder="1"/>
    <xf numFmtId="166" fontId="13" fillId="0" borderId="74" xfId="0" applyNumberFormat="1" applyFont="1" applyBorder="1" applyAlignment="1">
      <alignment horizontal="center"/>
    </xf>
    <xf numFmtId="166" fontId="13" fillId="0" borderId="83" xfId="0" applyNumberFormat="1" applyFont="1" applyBorder="1" applyAlignment="1">
      <alignment horizontal="center"/>
    </xf>
    <xf numFmtId="166" fontId="13" fillId="0" borderId="72" xfId="0" applyNumberFormat="1" applyFont="1" applyBorder="1" applyAlignment="1">
      <alignment horizontal="center"/>
    </xf>
    <xf numFmtId="166" fontId="13" fillId="0" borderId="165" xfId="0" applyNumberFormat="1" applyFont="1" applyBorder="1" applyAlignment="1">
      <alignment horizontal="center"/>
    </xf>
    <xf numFmtId="0" fontId="27" fillId="0" borderId="152" xfId="0" applyFont="1" applyBorder="1" applyAlignment="1">
      <alignment horizontal="center" vertical="center"/>
    </xf>
    <xf numFmtId="0" fontId="27" fillId="0" borderId="69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3" fillId="0" borderId="73" xfId="0" applyFont="1" applyBorder="1"/>
    <xf numFmtId="0" fontId="20" fillId="0" borderId="6" xfId="0" applyFont="1" applyBorder="1"/>
    <xf numFmtId="0" fontId="6" fillId="0" borderId="46" xfId="2" applyBorder="1"/>
    <xf numFmtId="0" fontId="6" fillId="0" borderId="24" xfId="2" applyBorder="1"/>
    <xf numFmtId="0" fontId="13" fillId="0" borderId="55" xfId="0" applyFont="1" applyBorder="1"/>
    <xf numFmtId="0" fontId="8" fillId="3" borderId="179" xfId="0" applyFont="1" applyFill="1" applyBorder="1" applyAlignment="1">
      <alignment horizontal="center"/>
    </xf>
    <xf numFmtId="0" fontId="31" fillId="3" borderId="43" xfId="0" applyFont="1" applyFill="1" applyBorder="1"/>
    <xf numFmtId="0" fontId="31" fillId="3" borderId="45" xfId="0" applyFont="1" applyFill="1" applyBorder="1"/>
    <xf numFmtId="0" fontId="148" fillId="3" borderId="45" xfId="0" applyFont="1" applyFill="1" applyBorder="1" applyAlignment="1">
      <alignment horizontal="center"/>
    </xf>
    <xf numFmtId="0" fontId="148" fillId="3" borderId="146" xfId="0" applyFont="1" applyFill="1" applyBorder="1" applyAlignment="1">
      <alignment horizontal="center"/>
    </xf>
    <xf numFmtId="0" fontId="56" fillId="3" borderId="91" xfId="0" applyFont="1" applyFill="1" applyBorder="1"/>
    <xf numFmtId="0" fontId="20" fillId="0" borderId="28" xfId="0" applyFont="1" applyBorder="1"/>
    <xf numFmtId="0" fontId="20" fillId="0" borderId="29" xfId="0" applyFont="1" applyBorder="1"/>
    <xf numFmtId="166" fontId="13" fillId="0" borderId="161" xfId="0" applyNumberFormat="1" applyFont="1" applyBorder="1" applyAlignment="1">
      <alignment horizontal="center"/>
    </xf>
    <xf numFmtId="0" fontId="13" fillId="0" borderId="76" xfId="0" applyFont="1" applyBorder="1"/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left"/>
    </xf>
    <xf numFmtId="0" fontId="13" fillId="0" borderId="152" xfId="0" applyFont="1" applyBorder="1"/>
    <xf numFmtId="0" fontId="13" fillId="0" borderId="69" xfId="0" applyFont="1" applyBorder="1"/>
    <xf numFmtId="0" fontId="13" fillId="0" borderId="136" xfId="0" applyFont="1" applyBorder="1"/>
    <xf numFmtId="0" fontId="13" fillId="0" borderId="167" xfId="0" applyFont="1" applyBorder="1"/>
    <xf numFmtId="0" fontId="178" fillId="8" borderId="69" xfId="0" applyFont="1" applyFill="1" applyBorder="1" applyAlignment="1">
      <alignment vertical="center"/>
    </xf>
    <xf numFmtId="0" fontId="178" fillId="8" borderId="136" xfId="0" applyFont="1" applyFill="1" applyBorder="1" applyAlignment="1">
      <alignment vertical="center"/>
    </xf>
    <xf numFmtId="0" fontId="18" fillId="0" borderId="28" xfId="0" applyFont="1" applyBorder="1"/>
    <xf numFmtId="0" fontId="120" fillId="0" borderId="29" xfId="0" applyFont="1" applyBorder="1"/>
    <xf numFmtId="0" fontId="16" fillId="0" borderId="6" xfId="0" applyFont="1" applyBorder="1" applyAlignment="1">
      <alignment horizontal="center"/>
    </xf>
    <xf numFmtId="0" fontId="18" fillId="0" borderId="113" xfId="0" applyFont="1" applyBorder="1" applyAlignment="1">
      <alignment horizontal="center"/>
    </xf>
    <xf numFmtId="0" fontId="6" fillId="0" borderId="6" xfId="2" applyBorder="1" applyAlignment="1">
      <alignment horizontal="center"/>
    </xf>
    <xf numFmtId="166" fontId="6" fillId="0" borderId="50" xfId="2" applyNumberFormat="1" applyBorder="1" applyAlignment="1">
      <alignment horizontal="center"/>
    </xf>
    <xf numFmtId="0" fontId="6" fillId="0" borderId="6" xfId="2" applyBorder="1"/>
    <xf numFmtId="166" fontId="6" fillId="0" borderId="18" xfId="2" applyNumberFormat="1" applyBorder="1" applyAlignment="1">
      <alignment horizontal="center"/>
    </xf>
    <xf numFmtId="0" fontId="6" fillId="0" borderId="56" xfId="2" applyBorder="1" applyAlignment="1">
      <alignment horizontal="center"/>
    </xf>
    <xf numFmtId="0" fontId="13" fillId="0" borderId="13" xfId="0" applyFont="1" applyBorder="1"/>
    <xf numFmtId="0" fontId="6" fillId="0" borderId="8" xfId="2" applyBorder="1"/>
    <xf numFmtId="166" fontId="6" fillId="0" borderId="25" xfId="2" applyNumberFormat="1" applyBorder="1" applyAlignment="1">
      <alignment horizontal="center"/>
    </xf>
    <xf numFmtId="0" fontId="13" fillId="0" borderId="60" xfId="0" applyFont="1" applyBorder="1"/>
    <xf numFmtId="0" fontId="39" fillId="0" borderId="188" xfId="0" applyFont="1" applyBorder="1"/>
    <xf numFmtId="0" fontId="27" fillId="3" borderId="34" xfId="0" applyFont="1" applyFill="1" applyBorder="1"/>
    <xf numFmtId="0" fontId="27" fillId="3" borderId="93" xfId="0" applyFont="1" applyFill="1" applyBorder="1"/>
    <xf numFmtId="0" fontId="56" fillId="3" borderId="92" xfId="0" applyFont="1" applyFill="1" applyBorder="1"/>
    <xf numFmtId="0" fontId="56" fillId="4" borderId="0" xfId="0" applyFont="1" applyFill="1" applyAlignment="1">
      <alignment horizontal="center" vertical="center"/>
    </xf>
    <xf numFmtId="0" fontId="56" fillId="4" borderId="7" xfId="0" applyFont="1" applyFill="1" applyBorder="1" applyAlignment="1">
      <alignment horizontal="center" vertical="center"/>
    </xf>
    <xf numFmtId="0" fontId="56" fillId="4" borderId="41" xfId="0" applyFont="1" applyFill="1" applyBorder="1" applyAlignment="1">
      <alignment horizontal="center"/>
    </xf>
    <xf numFmtId="0" fontId="56" fillId="4" borderId="26" xfId="0" applyFont="1" applyFill="1" applyBorder="1" applyAlignment="1">
      <alignment horizontal="center"/>
    </xf>
    <xf numFmtId="0" fontId="56" fillId="4" borderId="31" xfId="0" applyFont="1" applyFill="1" applyBorder="1" applyAlignment="1">
      <alignment horizontal="center"/>
    </xf>
    <xf numFmtId="0" fontId="13" fillId="0" borderId="5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56" fillId="4" borderId="91" xfId="0" applyFont="1" applyFill="1" applyBorder="1" applyAlignment="1">
      <alignment horizontal="center"/>
    </xf>
    <xf numFmtId="0" fontId="56" fillId="4" borderId="43" xfId="0" applyFont="1" applyFill="1" applyBorder="1" applyAlignment="1">
      <alignment horizontal="center"/>
    </xf>
    <xf numFmtId="0" fontId="56" fillId="4" borderId="97" xfId="0" applyFont="1" applyFill="1" applyBorder="1" applyAlignment="1">
      <alignment horizontal="center"/>
    </xf>
    <xf numFmtId="0" fontId="50" fillId="5" borderId="28" xfId="0" applyFont="1" applyFill="1" applyBorder="1" applyAlignment="1">
      <alignment horizontal="center" vertical="center"/>
    </xf>
    <xf numFmtId="0" fontId="50" fillId="5" borderId="29" xfId="0" applyFont="1" applyFill="1" applyBorder="1" applyAlignment="1">
      <alignment horizontal="center" vertical="center"/>
    </xf>
    <xf numFmtId="0" fontId="50" fillId="5" borderId="39" xfId="0" applyFont="1" applyFill="1" applyBorder="1" applyAlignment="1">
      <alignment horizontal="center" vertical="center"/>
    </xf>
    <xf numFmtId="0" fontId="50" fillId="4" borderId="43" xfId="0" applyFont="1" applyFill="1" applyBorder="1" applyAlignment="1">
      <alignment horizontal="center"/>
    </xf>
    <xf numFmtId="0" fontId="50" fillId="4" borderId="45" xfId="0" applyFont="1" applyFill="1" applyBorder="1" applyAlignment="1">
      <alignment horizontal="center"/>
    </xf>
    <xf numFmtId="0" fontId="56" fillId="0" borderId="57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6" fillId="4" borderId="45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1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50" fillId="5" borderId="30" xfId="0" applyFont="1" applyFill="1" applyBorder="1" applyAlignment="1">
      <alignment horizontal="center" vertical="center"/>
    </xf>
    <xf numFmtId="0" fontId="50" fillId="5" borderId="97" xfId="0" applyFont="1" applyFill="1" applyBorder="1" applyAlignment="1">
      <alignment horizontal="center" vertical="center"/>
    </xf>
    <xf numFmtId="0" fontId="50" fillId="4" borderId="91" xfId="0" applyFont="1" applyFill="1" applyBorder="1" applyAlignment="1">
      <alignment horizontal="center" vertical="center"/>
    </xf>
    <xf numFmtId="0" fontId="50" fillId="4" borderId="43" xfId="0" applyFont="1" applyFill="1" applyBorder="1" applyAlignment="1">
      <alignment horizontal="center" vertical="center"/>
    </xf>
    <xf numFmtId="0" fontId="50" fillId="4" borderId="97" xfId="0" applyFont="1" applyFill="1" applyBorder="1" applyAlignment="1">
      <alignment horizontal="center" vertical="center"/>
    </xf>
    <xf numFmtId="0" fontId="40" fillId="0" borderId="11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89" xfId="0" applyFont="1" applyBorder="1" applyAlignment="1">
      <alignment horizontal="center"/>
    </xf>
    <xf numFmtId="0" fontId="34" fillId="0" borderId="8" xfId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72" fillId="9" borderId="1" xfId="1" applyFont="1" applyFill="1" applyBorder="1" applyAlignment="1">
      <alignment horizontal="center" vertical="center"/>
    </xf>
    <xf numFmtId="0" fontId="172" fillId="9" borderId="9" xfId="1" applyFont="1" applyFill="1" applyBorder="1" applyAlignment="1">
      <alignment horizontal="center" vertical="center"/>
    </xf>
    <xf numFmtId="0" fontId="54" fillId="4" borderId="10" xfId="0" applyFont="1" applyFill="1" applyBorder="1" applyAlignment="1">
      <alignment horizontal="center" vertical="center"/>
    </xf>
    <xf numFmtId="0" fontId="54" fillId="4" borderId="11" xfId="0" applyFont="1" applyFill="1" applyBorder="1" applyAlignment="1">
      <alignment horizontal="center" vertical="center"/>
    </xf>
    <xf numFmtId="0" fontId="54" fillId="4" borderId="12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38" fillId="9" borderId="0" xfId="0" applyFont="1" applyFill="1" applyAlignment="1">
      <alignment horizontal="center" vertical="center" wrapText="1"/>
    </xf>
    <xf numFmtId="0" fontId="38" fillId="9" borderId="7" xfId="0" applyFont="1" applyFill="1" applyBorder="1" applyAlignment="1">
      <alignment horizontal="center" vertical="center" wrapText="1"/>
    </xf>
    <xf numFmtId="0" fontId="45" fillId="4" borderId="6" xfId="0" applyFont="1" applyFill="1" applyBorder="1" applyAlignment="1">
      <alignment horizontal="center" vertical="top"/>
    </xf>
    <xf numFmtId="0" fontId="45" fillId="4" borderId="0" xfId="0" applyFont="1" applyFill="1" applyAlignment="1">
      <alignment horizontal="center" vertical="top"/>
    </xf>
    <xf numFmtId="0" fontId="45" fillId="4" borderId="7" xfId="0" applyFont="1" applyFill="1" applyBorder="1" applyAlignment="1">
      <alignment horizontal="center" vertical="top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 indent="1"/>
    </xf>
    <xf numFmtId="0" fontId="18" fillId="0" borderId="11" xfId="0" applyFont="1" applyBorder="1" applyAlignment="1">
      <alignment horizontal="right" vertical="center" indent="1"/>
    </xf>
    <xf numFmtId="0" fontId="123" fillId="2" borderId="6" xfId="0" applyFont="1" applyFill="1" applyBorder="1" applyAlignment="1">
      <alignment horizontal="center" vertical="center"/>
    </xf>
    <xf numFmtId="0" fontId="123" fillId="2" borderId="0" xfId="0" applyFont="1" applyFill="1" applyAlignment="1">
      <alignment horizontal="center" vertical="center"/>
    </xf>
    <xf numFmtId="0" fontId="123" fillId="2" borderId="7" xfId="0" applyFont="1" applyFill="1" applyBorder="1" applyAlignment="1">
      <alignment horizontal="center" vertical="center"/>
    </xf>
    <xf numFmtId="0" fontId="83" fillId="2" borderId="6" xfId="0" applyFont="1" applyFill="1" applyBorder="1" applyAlignment="1">
      <alignment horizontal="center"/>
    </xf>
    <xf numFmtId="0" fontId="83" fillId="2" borderId="0" xfId="0" applyFont="1" applyFill="1" applyAlignment="1">
      <alignment horizontal="center"/>
    </xf>
    <xf numFmtId="0" fontId="83" fillId="2" borderId="7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27" xfId="0" applyFont="1" applyBorder="1" applyAlignment="1">
      <alignment horizontal="center"/>
    </xf>
    <xf numFmtId="0" fontId="20" fillId="0" borderId="114" xfId="0" applyFont="1" applyBorder="1" applyAlignment="1">
      <alignment horizontal="center"/>
    </xf>
    <xf numFmtId="0" fontId="50" fillId="4" borderId="76" xfId="0" applyFont="1" applyFill="1" applyBorder="1" applyAlignment="1">
      <alignment horizontal="center" vertical="center"/>
    </xf>
    <xf numFmtId="0" fontId="50" fillId="4" borderId="77" xfId="0" applyFont="1" applyFill="1" applyBorder="1" applyAlignment="1">
      <alignment horizontal="center" vertical="center"/>
    </xf>
    <xf numFmtId="0" fontId="50" fillId="3" borderId="75" xfId="0" applyFont="1" applyFill="1" applyBorder="1" applyAlignment="1">
      <alignment horizontal="center"/>
    </xf>
    <xf numFmtId="0" fontId="50" fillId="3" borderId="76" xfId="0" applyFont="1" applyFill="1" applyBorder="1" applyAlignment="1">
      <alignment horizontal="center"/>
    </xf>
    <xf numFmtId="0" fontId="50" fillId="3" borderId="77" xfId="0" applyFont="1" applyFill="1" applyBorder="1" applyAlignment="1">
      <alignment horizontal="center"/>
    </xf>
    <xf numFmtId="0" fontId="50" fillId="3" borderId="181" xfId="0" applyFont="1" applyFill="1" applyBorder="1" applyAlignment="1">
      <alignment horizontal="center"/>
    </xf>
    <xf numFmtId="0" fontId="56" fillId="4" borderId="28" xfId="0" applyFont="1" applyFill="1" applyBorder="1" applyAlignment="1">
      <alignment horizontal="center"/>
    </xf>
    <xf numFmtId="0" fontId="56" fillId="4" borderId="39" xfId="0" applyFont="1" applyFill="1" applyBorder="1" applyAlignment="1">
      <alignment horizontal="center"/>
    </xf>
    <xf numFmtId="0" fontId="147" fillId="5" borderId="91" xfId="0" applyFont="1" applyFill="1" applyBorder="1" applyAlignment="1">
      <alignment horizontal="center" vertical="center"/>
    </xf>
    <xf numFmtId="0" fontId="147" fillId="5" borderId="43" xfId="0" applyFont="1" applyFill="1" applyBorder="1" applyAlignment="1">
      <alignment horizontal="center" vertical="center"/>
    </xf>
    <xf numFmtId="0" fontId="147" fillId="5" borderId="97" xfId="0" applyFont="1" applyFill="1" applyBorder="1" applyAlignment="1">
      <alignment horizontal="center" vertical="center"/>
    </xf>
    <xf numFmtId="0" fontId="56" fillId="4" borderId="95" xfId="0" applyFont="1" applyFill="1" applyBorder="1" applyAlignment="1">
      <alignment horizontal="center" vertical="center"/>
    </xf>
    <xf numFmtId="0" fontId="56" fillId="4" borderId="55" xfId="0" applyFont="1" applyFill="1" applyBorder="1" applyAlignment="1">
      <alignment horizontal="center" vertical="center"/>
    </xf>
    <xf numFmtId="0" fontId="67" fillId="0" borderId="57" xfId="0" applyFont="1" applyBorder="1" applyAlignment="1">
      <alignment horizontal="center"/>
    </xf>
    <xf numFmtId="0" fontId="67" fillId="0" borderId="0" xfId="0" applyFont="1" applyAlignment="1">
      <alignment horizontal="center"/>
    </xf>
    <xf numFmtId="0" fontId="67" fillId="0" borderId="27" xfId="0" applyFont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0" borderId="5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27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27" xfId="0" applyFont="1" applyBorder="1" applyAlignment="1">
      <alignment horizontal="center"/>
    </xf>
    <xf numFmtId="0" fontId="27" fillId="4" borderId="3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54" fillId="3" borderId="3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center" vertical="center"/>
    </xf>
    <xf numFmtId="0" fontId="54" fillId="3" borderId="11" xfId="0" applyFont="1" applyFill="1" applyBorder="1" applyAlignment="1">
      <alignment horizontal="center" vertical="center"/>
    </xf>
    <xf numFmtId="0" fontId="54" fillId="3" borderId="12" xfId="0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/>
    </xf>
    <xf numFmtId="49" fontId="122" fillId="2" borderId="3" xfId="0" applyNumberFormat="1" applyFont="1" applyFill="1" applyBorder="1" applyAlignment="1">
      <alignment horizontal="center" vertical="center"/>
    </xf>
    <xf numFmtId="49" fontId="122" fillId="2" borderId="4" xfId="0" applyNumberFormat="1" applyFont="1" applyFill="1" applyBorder="1" applyAlignment="1">
      <alignment horizontal="center" vertical="center"/>
    </xf>
    <xf numFmtId="49" fontId="122" fillId="2" borderId="5" xfId="0" applyNumberFormat="1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top"/>
    </xf>
    <xf numFmtId="0" fontId="45" fillId="4" borderId="4" xfId="0" applyFont="1" applyFill="1" applyBorder="1" applyAlignment="1">
      <alignment horizontal="center" vertical="top"/>
    </xf>
    <xf numFmtId="0" fontId="45" fillId="4" borderId="5" xfId="0" applyFont="1" applyFill="1" applyBorder="1" applyAlignment="1">
      <alignment horizontal="center" vertical="top"/>
    </xf>
    <xf numFmtId="0" fontId="20" fillId="0" borderId="20" xfId="0" applyFont="1" applyBorder="1" applyAlignment="1">
      <alignment horizontal="center"/>
    </xf>
    <xf numFmtId="0" fontId="50" fillId="3" borderId="91" xfId="0" applyFont="1" applyFill="1" applyBorder="1" applyAlignment="1">
      <alignment horizontal="center" vertical="top"/>
    </xf>
    <xf numFmtId="0" fontId="50" fillId="3" borderId="43" xfId="0" applyFont="1" applyFill="1" applyBorder="1" applyAlignment="1">
      <alignment horizontal="center" vertical="top"/>
    </xf>
    <xf numFmtId="0" fontId="50" fillId="3" borderId="97" xfId="0" applyFont="1" applyFill="1" applyBorder="1" applyAlignment="1">
      <alignment horizontal="center" vertical="top"/>
    </xf>
    <xf numFmtId="0" fontId="50" fillId="5" borderId="91" xfId="0" applyFont="1" applyFill="1" applyBorder="1" applyAlignment="1">
      <alignment horizontal="center" vertical="center"/>
    </xf>
    <xf numFmtId="0" fontId="50" fillId="5" borderId="43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9" fontId="122" fillId="2" borderId="8" xfId="0" applyNumberFormat="1" applyFont="1" applyFill="1" applyBorder="1" applyAlignment="1">
      <alignment horizontal="center" vertical="center"/>
    </xf>
    <xf numFmtId="49" fontId="122" fillId="2" borderId="1" xfId="0" applyNumberFormat="1" applyFont="1" applyFill="1" applyBorder="1" applyAlignment="1">
      <alignment horizontal="center" vertical="center"/>
    </xf>
    <xf numFmtId="49" fontId="122" fillId="2" borderId="9" xfId="0" applyNumberFormat="1" applyFont="1" applyFill="1" applyBorder="1" applyAlignment="1">
      <alignment horizontal="center" vertical="center"/>
    </xf>
    <xf numFmtId="0" fontId="50" fillId="3" borderId="91" xfId="0" applyFont="1" applyFill="1" applyBorder="1" applyAlignment="1">
      <alignment horizontal="center" vertical="center"/>
    </xf>
    <xf numFmtId="0" fontId="50" fillId="3" borderId="43" xfId="0" applyFont="1" applyFill="1" applyBorder="1" applyAlignment="1">
      <alignment horizontal="center" vertical="center"/>
    </xf>
    <xf numFmtId="0" fontId="50" fillId="3" borderId="97" xfId="0" applyFont="1" applyFill="1" applyBorder="1" applyAlignment="1">
      <alignment horizontal="center" vertical="center"/>
    </xf>
    <xf numFmtId="0" fontId="18" fillId="0" borderId="91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8" fillId="0" borderId="97" xfId="0" applyFont="1" applyBorder="1" applyAlignment="1">
      <alignment horizontal="center"/>
    </xf>
    <xf numFmtId="0" fontId="120" fillId="2" borderId="3" xfId="0" applyFont="1" applyFill="1" applyBorder="1" applyAlignment="1">
      <alignment horizontal="center" vertical="center"/>
    </xf>
    <xf numFmtId="0" fontId="120" fillId="2" borderId="4" xfId="0" applyFont="1" applyFill="1" applyBorder="1" applyAlignment="1">
      <alignment horizontal="center" vertical="center"/>
    </xf>
    <xf numFmtId="0" fontId="120" fillId="2" borderId="5" xfId="0" applyFont="1" applyFill="1" applyBorder="1" applyAlignment="1">
      <alignment horizontal="center" vertical="center"/>
    </xf>
    <xf numFmtId="0" fontId="120" fillId="2" borderId="6" xfId="0" applyFont="1" applyFill="1" applyBorder="1" applyAlignment="1">
      <alignment horizontal="center" vertical="center"/>
    </xf>
    <xf numFmtId="0" fontId="120" fillId="2" borderId="0" xfId="0" applyFont="1" applyFill="1" applyAlignment="1">
      <alignment horizontal="center" vertical="center"/>
    </xf>
    <xf numFmtId="0" fontId="120" fillId="2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50" fillId="4" borderId="6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0" fontId="50" fillId="4" borderId="7" xfId="0" applyFont="1" applyFill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56" fillId="4" borderId="51" xfId="0" applyFont="1" applyFill="1" applyBorder="1" applyAlignment="1">
      <alignment horizontal="center" vertical="center"/>
    </xf>
    <xf numFmtId="0" fontId="56" fillId="4" borderId="52" xfId="0" applyFont="1" applyFill="1" applyBorder="1" applyAlignment="1">
      <alignment horizontal="center" vertical="center"/>
    </xf>
    <xf numFmtId="0" fontId="56" fillId="4" borderId="22" xfId="0" applyFont="1" applyFill="1" applyBorder="1" applyAlignment="1">
      <alignment horizontal="center" vertical="center"/>
    </xf>
    <xf numFmtId="0" fontId="56" fillId="4" borderId="14" xfId="0" applyFont="1" applyFill="1" applyBorder="1" applyAlignment="1">
      <alignment horizontal="center" vertical="center"/>
    </xf>
    <xf numFmtId="0" fontId="56" fillId="4" borderId="63" xfId="0" applyFont="1" applyFill="1" applyBorder="1" applyAlignment="1">
      <alignment horizontal="center" vertical="center"/>
    </xf>
    <xf numFmtId="0" fontId="56" fillId="4" borderId="100" xfId="0" applyFont="1" applyFill="1" applyBorder="1" applyAlignment="1">
      <alignment horizontal="center" vertical="center"/>
    </xf>
    <xf numFmtId="0" fontId="56" fillId="4" borderId="101" xfId="0" applyFont="1" applyFill="1" applyBorder="1" applyAlignment="1">
      <alignment horizontal="center" vertical="center"/>
    </xf>
    <xf numFmtId="0" fontId="56" fillId="4" borderId="11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45" fillId="4" borderId="38" xfId="0" applyFont="1" applyFill="1" applyBorder="1" applyAlignment="1">
      <alignment horizontal="center" vertical="top"/>
    </xf>
    <xf numFmtId="0" fontId="45" fillId="4" borderId="26" xfId="0" applyFont="1" applyFill="1" applyBorder="1" applyAlignment="1">
      <alignment horizontal="center" vertical="top"/>
    </xf>
    <xf numFmtId="0" fontId="45" fillId="4" borderId="31" xfId="0" applyFont="1" applyFill="1" applyBorder="1" applyAlignment="1">
      <alignment horizontal="center" vertical="top"/>
    </xf>
    <xf numFmtId="0" fontId="54" fillId="4" borderId="10" xfId="0" applyFont="1" applyFill="1" applyBorder="1" applyAlignment="1">
      <alignment horizontal="center"/>
    </xf>
    <xf numFmtId="0" fontId="54" fillId="4" borderId="11" xfId="0" applyFont="1" applyFill="1" applyBorder="1" applyAlignment="1">
      <alignment horizontal="center"/>
    </xf>
    <xf numFmtId="0" fontId="54" fillId="4" borderId="12" xfId="0" applyFont="1" applyFill="1" applyBorder="1" applyAlignment="1">
      <alignment horizontal="center"/>
    </xf>
    <xf numFmtId="0" fontId="161" fillId="2" borderId="8" xfId="0" applyFont="1" applyFill="1" applyBorder="1" applyAlignment="1">
      <alignment horizontal="center" vertical="center"/>
    </xf>
    <xf numFmtId="0" fontId="161" fillId="2" borderId="1" xfId="0" applyFont="1" applyFill="1" applyBorder="1" applyAlignment="1">
      <alignment horizontal="center" vertical="center"/>
    </xf>
    <xf numFmtId="0" fontId="161" fillId="2" borderId="9" xfId="0" applyFont="1" applyFill="1" applyBorder="1" applyAlignment="1">
      <alignment horizontal="center" vertical="center"/>
    </xf>
    <xf numFmtId="0" fontId="53" fillId="9" borderId="0" xfId="1" applyFont="1" applyFill="1" applyBorder="1" applyAlignment="1">
      <alignment horizontal="center" vertical="center"/>
    </xf>
    <xf numFmtId="0" fontId="53" fillId="9" borderId="7" xfId="1" applyFont="1" applyFill="1" applyBorder="1" applyAlignment="1">
      <alignment horizontal="center" vertical="center"/>
    </xf>
    <xf numFmtId="0" fontId="53" fillId="9" borderId="1" xfId="1" applyFont="1" applyFill="1" applyBorder="1" applyAlignment="1">
      <alignment horizontal="center" vertical="center"/>
    </xf>
    <xf numFmtId="0" fontId="53" fillId="9" borderId="9" xfId="1" applyFont="1" applyFill="1" applyBorder="1" applyAlignment="1">
      <alignment horizontal="center" vertical="center"/>
    </xf>
    <xf numFmtId="0" fontId="18" fillId="0" borderId="75" xfId="0" applyFont="1" applyBorder="1" applyAlignment="1">
      <alignment horizontal="center"/>
    </xf>
    <xf numFmtId="0" fontId="18" fillId="0" borderId="76" xfId="0" applyFont="1" applyBorder="1" applyAlignment="1">
      <alignment horizontal="center"/>
    </xf>
    <xf numFmtId="0" fontId="18" fillId="0" borderId="77" xfId="0" applyFont="1" applyBorder="1" applyAlignment="1">
      <alignment horizontal="center"/>
    </xf>
    <xf numFmtId="0" fontId="18" fillId="0" borderId="121" xfId="0" applyFont="1" applyBorder="1" applyAlignment="1">
      <alignment horizontal="center"/>
    </xf>
    <xf numFmtId="0" fontId="13" fillId="0" borderId="133" xfId="0" applyFont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56" fillId="3" borderId="124" xfId="0" applyFont="1" applyFill="1" applyBorder="1" applyAlignment="1">
      <alignment horizontal="center"/>
    </xf>
    <xf numFmtId="0" fontId="56" fillId="3" borderId="125" xfId="0" applyFont="1" applyFill="1" applyBorder="1" applyAlignment="1">
      <alignment horizontal="center"/>
    </xf>
    <xf numFmtId="0" fontId="56" fillId="3" borderId="163" xfId="0" applyFont="1" applyFill="1" applyBorder="1" applyAlignment="1">
      <alignment horizontal="center"/>
    </xf>
    <xf numFmtId="0" fontId="56" fillId="4" borderId="138" xfId="0" applyFont="1" applyFill="1" applyBorder="1" applyAlignment="1">
      <alignment horizontal="center"/>
    </xf>
    <xf numFmtId="0" fontId="13" fillId="0" borderId="17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66" xfId="0" applyFont="1" applyBorder="1" applyAlignment="1">
      <alignment horizontal="center" vertical="center"/>
    </xf>
    <xf numFmtId="0" fontId="56" fillId="4" borderId="172" xfId="0" applyFont="1" applyFill="1" applyBorder="1" applyAlignment="1">
      <alignment horizontal="center" vertical="center"/>
    </xf>
    <xf numFmtId="0" fontId="56" fillId="4" borderId="72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50" fillId="4" borderId="41" xfId="0" applyFont="1" applyFill="1" applyBorder="1" applyAlignment="1">
      <alignment horizontal="center" vertical="top"/>
    </xf>
    <xf numFmtId="0" fontId="50" fillId="4" borderId="26" xfId="0" applyFont="1" applyFill="1" applyBorder="1" applyAlignment="1">
      <alignment horizontal="center" vertical="top"/>
    </xf>
    <xf numFmtId="0" fontId="50" fillId="4" borderId="43" xfId="0" applyFont="1" applyFill="1" applyBorder="1" applyAlignment="1">
      <alignment horizontal="center" vertical="top"/>
    </xf>
    <xf numFmtId="0" fontId="50" fillId="4" borderId="97" xfId="0" applyFont="1" applyFill="1" applyBorder="1" applyAlignment="1">
      <alignment horizontal="center" vertical="top"/>
    </xf>
    <xf numFmtId="0" fontId="56" fillId="3" borderId="76" xfId="0" applyFont="1" applyFill="1" applyBorder="1" applyAlignment="1">
      <alignment horizontal="center"/>
    </xf>
    <xf numFmtId="0" fontId="56" fillId="3" borderId="75" xfId="0" applyFont="1" applyFill="1" applyBorder="1" applyAlignment="1">
      <alignment horizontal="center"/>
    </xf>
    <xf numFmtId="0" fontId="56" fillId="3" borderId="77" xfId="0" applyFont="1" applyFill="1" applyBorder="1" applyAlignment="1">
      <alignment horizontal="center"/>
    </xf>
    <xf numFmtId="166" fontId="56" fillId="4" borderId="75" xfId="0" applyNumberFormat="1" applyFont="1" applyFill="1" applyBorder="1" applyAlignment="1">
      <alignment horizontal="center"/>
    </xf>
    <xf numFmtId="166" fontId="56" fillId="4" borderId="77" xfId="0" applyNumberFormat="1" applyFont="1" applyFill="1" applyBorder="1" applyAlignment="1">
      <alignment horizontal="center"/>
    </xf>
    <xf numFmtId="0" fontId="45" fillId="4" borderId="10" xfId="0" applyFont="1" applyFill="1" applyBorder="1" applyAlignment="1">
      <alignment horizontal="center" vertical="center"/>
    </xf>
    <xf numFmtId="0" fontId="45" fillId="4" borderId="11" xfId="0" applyFont="1" applyFill="1" applyBorder="1" applyAlignment="1">
      <alignment horizontal="center" vertical="center"/>
    </xf>
    <xf numFmtId="0" fontId="45" fillId="4" borderId="4" xfId="0" applyFont="1" applyFill="1" applyBorder="1" applyAlignment="1">
      <alignment horizontal="center" vertical="center"/>
    </xf>
    <xf numFmtId="0" fontId="45" fillId="4" borderId="5" xfId="0" applyFont="1" applyFill="1" applyBorder="1" applyAlignment="1">
      <alignment horizontal="center" vertical="center"/>
    </xf>
    <xf numFmtId="0" fontId="122" fillId="2" borderId="8" xfId="0" applyFont="1" applyFill="1" applyBorder="1" applyAlignment="1">
      <alignment horizontal="center" vertical="top"/>
    </xf>
    <xf numFmtId="0" fontId="122" fillId="2" borderId="1" xfId="0" applyFont="1" applyFill="1" applyBorder="1" applyAlignment="1">
      <alignment horizontal="center" vertical="top"/>
    </xf>
    <xf numFmtId="0" fontId="122" fillId="2" borderId="9" xfId="0" applyFont="1" applyFill="1" applyBorder="1" applyAlignment="1">
      <alignment horizontal="center" vertical="top"/>
    </xf>
    <xf numFmtId="0" fontId="13" fillId="0" borderId="82" xfId="0" quotePrefix="1" applyFont="1" applyBorder="1" applyAlignment="1">
      <alignment horizontal="center"/>
    </xf>
    <xf numFmtId="0" fontId="13" fillId="0" borderId="73" xfId="0" quotePrefix="1" applyFont="1" applyBorder="1" applyAlignment="1">
      <alignment horizontal="center"/>
    </xf>
    <xf numFmtId="0" fontId="27" fillId="4" borderId="30" xfId="0" applyFont="1" applyFill="1" applyBorder="1" applyAlignment="1">
      <alignment horizontal="center"/>
    </xf>
    <xf numFmtId="0" fontId="27" fillId="4" borderId="29" xfId="0" applyFont="1" applyFill="1" applyBorder="1" applyAlignment="1">
      <alignment horizontal="center"/>
    </xf>
    <xf numFmtId="0" fontId="27" fillId="4" borderId="43" xfId="0" applyFont="1" applyFill="1" applyBorder="1" applyAlignment="1">
      <alignment horizontal="center"/>
    </xf>
    <xf numFmtId="0" fontId="56" fillId="4" borderId="99" xfId="0" applyFont="1" applyFill="1" applyBorder="1" applyAlignment="1">
      <alignment horizontal="center" vertical="center"/>
    </xf>
    <xf numFmtId="0" fontId="56" fillId="4" borderId="19" xfId="0" applyFont="1" applyFill="1" applyBorder="1" applyAlignment="1">
      <alignment horizontal="center" vertical="center"/>
    </xf>
    <xf numFmtId="166" fontId="56" fillId="4" borderId="131" xfId="0" applyNumberFormat="1" applyFont="1" applyFill="1" applyBorder="1" applyAlignment="1">
      <alignment horizontal="center"/>
    </xf>
    <xf numFmtId="166" fontId="56" fillId="4" borderId="132" xfId="0" applyNumberFormat="1" applyFont="1" applyFill="1" applyBorder="1" applyAlignment="1">
      <alignment horizontal="center"/>
    </xf>
    <xf numFmtId="16" fontId="13" fillId="0" borderId="78" xfId="0" quotePrefix="1" applyNumberFormat="1" applyFont="1" applyBorder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0" fontId="13" fillId="0" borderId="78" xfId="0" quotePrefix="1" applyFont="1" applyBorder="1" applyAlignment="1">
      <alignment horizontal="center"/>
    </xf>
    <xf numFmtId="0" fontId="13" fillId="0" borderId="0" xfId="0" quotePrefix="1" applyFont="1" applyAlignment="1">
      <alignment horizontal="center"/>
    </xf>
    <xf numFmtId="0" fontId="67" fillId="4" borderId="91" xfId="0" applyFont="1" applyFill="1" applyBorder="1" applyAlignment="1">
      <alignment horizontal="center"/>
    </xf>
    <xf numFmtId="0" fontId="67" fillId="4" borderId="43" xfId="0" applyFont="1" applyFill="1" applyBorder="1" applyAlignment="1">
      <alignment horizontal="center"/>
    </xf>
    <xf numFmtId="0" fontId="67" fillId="4" borderId="97" xfId="0" applyFont="1" applyFill="1" applyBorder="1" applyAlignment="1">
      <alignment horizontal="center"/>
    </xf>
    <xf numFmtId="0" fontId="16" fillId="2" borderId="152" xfId="0" applyFont="1" applyFill="1" applyBorder="1" applyAlignment="1">
      <alignment horizontal="center"/>
    </xf>
    <xf numFmtId="0" fontId="16" fillId="2" borderId="69" xfId="0" applyFont="1" applyFill="1" applyBorder="1" applyAlignment="1">
      <alignment horizontal="center"/>
    </xf>
    <xf numFmtId="0" fontId="16" fillId="2" borderId="136" xfId="0" applyFont="1" applyFill="1" applyBorder="1" applyAlignment="1">
      <alignment horizontal="center"/>
    </xf>
    <xf numFmtId="0" fontId="176" fillId="0" borderId="78" xfId="0" applyFont="1" applyBorder="1" applyAlignment="1">
      <alignment horizontal="center"/>
    </xf>
    <xf numFmtId="0" fontId="176" fillId="0" borderId="0" xfId="0" applyFont="1" applyAlignment="1">
      <alignment horizontal="center"/>
    </xf>
    <xf numFmtId="0" fontId="176" fillId="0" borderId="74" xfId="0" applyFont="1" applyBorder="1" applyAlignment="1">
      <alignment horizontal="center"/>
    </xf>
    <xf numFmtId="0" fontId="67" fillId="4" borderId="138" xfId="0" applyFont="1" applyFill="1" applyBorder="1" applyAlignment="1">
      <alignment horizontal="center"/>
    </xf>
    <xf numFmtId="0" fontId="67" fillId="4" borderId="45" xfId="0" applyFont="1" applyFill="1" applyBorder="1" applyAlignment="1">
      <alignment horizontal="center"/>
    </xf>
    <xf numFmtId="0" fontId="7" fillId="0" borderId="124" xfId="0" applyFont="1" applyBorder="1" applyAlignment="1">
      <alignment horizontal="center"/>
    </xf>
    <xf numFmtId="0" fontId="7" fillId="0" borderId="163" xfId="0" applyFont="1" applyBorder="1" applyAlignment="1">
      <alignment horizontal="center"/>
    </xf>
    <xf numFmtId="0" fontId="27" fillId="4" borderId="144" xfId="0" applyFont="1" applyFill="1" applyBorder="1" applyAlignment="1">
      <alignment horizontal="center" vertical="center"/>
    </xf>
    <xf numFmtId="0" fontId="31" fillId="4" borderId="80" xfId="0" applyFont="1" applyFill="1" applyBorder="1" applyAlignment="1">
      <alignment horizontal="center"/>
    </xf>
    <xf numFmtId="0" fontId="31" fillId="4" borderId="157" xfId="0" applyFont="1" applyFill="1" applyBorder="1" applyAlignment="1">
      <alignment horizontal="center"/>
    </xf>
    <xf numFmtId="0" fontId="59" fillId="4" borderId="53" xfId="0" applyFont="1" applyFill="1" applyBorder="1" applyAlignment="1">
      <alignment horizontal="center"/>
    </xf>
    <xf numFmtId="0" fontId="59" fillId="4" borderId="54" xfId="0" applyFont="1" applyFill="1" applyBorder="1" applyAlignment="1">
      <alignment horizontal="center"/>
    </xf>
    <xf numFmtId="0" fontId="59" fillId="4" borderId="29" xfId="0" applyFont="1" applyFill="1" applyBorder="1" applyAlignment="1">
      <alignment horizontal="center"/>
    </xf>
    <xf numFmtId="0" fontId="59" fillId="4" borderId="0" xfId="0" applyFont="1" applyFill="1" applyAlignment="1">
      <alignment horizontal="center"/>
    </xf>
    <xf numFmtId="0" fontId="59" fillId="4" borderId="4" xfId="0" applyFont="1" applyFill="1" applyBorder="1" applyAlignment="1">
      <alignment horizontal="center"/>
    </xf>
    <xf numFmtId="0" fontId="59" fillId="4" borderId="5" xfId="0" applyFont="1" applyFill="1" applyBorder="1" applyAlignment="1">
      <alignment horizontal="center"/>
    </xf>
    <xf numFmtId="0" fontId="67" fillId="3" borderId="68" xfId="0" applyFont="1" applyFill="1" applyBorder="1" applyAlignment="1">
      <alignment horizontal="center" vertical="center"/>
    </xf>
    <xf numFmtId="0" fontId="67" fillId="3" borderId="125" xfId="0" applyFont="1" applyFill="1" applyBorder="1" applyAlignment="1">
      <alignment horizontal="center" vertical="center"/>
    </xf>
    <xf numFmtId="0" fontId="67" fillId="3" borderId="163" xfId="0" applyFont="1" applyFill="1" applyBorder="1" applyAlignment="1">
      <alignment horizontal="center" vertical="center"/>
    </xf>
    <xf numFmtId="0" fontId="40" fillId="0" borderId="33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0" fillId="0" borderId="35" xfId="0" applyFont="1" applyBorder="1" applyAlignment="1">
      <alignment horizontal="center"/>
    </xf>
    <xf numFmtId="0" fontId="56" fillId="4" borderId="79" xfId="0" applyFont="1" applyFill="1" applyBorder="1" applyAlignment="1">
      <alignment horizontal="center"/>
    </xf>
    <xf numFmtId="0" fontId="56" fillId="4" borderId="157" xfId="0" applyFont="1" applyFill="1" applyBorder="1" applyAlignment="1">
      <alignment horizontal="center"/>
    </xf>
    <xf numFmtId="0" fontId="7" fillId="0" borderId="164" xfId="0" applyFont="1" applyBorder="1" applyAlignment="1">
      <alignment horizontal="center" vertical="center"/>
    </xf>
    <xf numFmtId="0" fontId="7" fillId="0" borderId="15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60" xfId="0" applyFont="1" applyBorder="1" applyAlignment="1">
      <alignment horizontal="center"/>
    </xf>
    <xf numFmtId="0" fontId="56" fillId="3" borderId="68" xfId="0" applyFont="1" applyFill="1" applyBorder="1" applyAlignment="1">
      <alignment horizontal="center"/>
    </xf>
    <xf numFmtId="0" fontId="13" fillId="0" borderId="182" xfId="0" applyFont="1" applyBorder="1" applyAlignment="1">
      <alignment horizontal="center" vertical="center"/>
    </xf>
    <xf numFmtId="0" fontId="13" fillId="0" borderId="183" xfId="0" applyFont="1" applyBorder="1" applyAlignment="1">
      <alignment horizontal="center" vertical="center"/>
    </xf>
    <xf numFmtId="0" fontId="177" fillId="8" borderId="68" xfId="0" applyFont="1" applyFill="1" applyBorder="1" applyAlignment="1">
      <alignment horizontal="center" vertical="center"/>
    </xf>
    <xf numFmtId="0" fontId="177" fillId="8" borderId="125" xfId="0" applyFont="1" applyFill="1" applyBorder="1" applyAlignment="1">
      <alignment horizontal="center" vertical="center"/>
    </xf>
    <xf numFmtId="0" fontId="177" fillId="8" borderId="163" xfId="0" applyFont="1" applyFill="1" applyBorder="1" applyAlignment="1">
      <alignment horizontal="center" vertical="center"/>
    </xf>
    <xf numFmtId="0" fontId="122" fillId="2" borderId="3" xfId="0" applyFont="1" applyFill="1" applyBorder="1" applyAlignment="1">
      <alignment horizontal="center" vertical="center"/>
    </xf>
    <xf numFmtId="0" fontId="122" fillId="2" borderId="4" xfId="0" applyFont="1" applyFill="1" applyBorder="1" applyAlignment="1">
      <alignment horizontal="center" vertical="center"/>
    </xf>
    <xf numFmtId="0" fontId="122" fillId="2" borderId="5" xfId="0" applyFont="1" applyFill="1" applyBorder="1" applyAlignment="1">
      <alignment horizontal="center" vertical="center"/>
    </xf>
    <xf numFmtId="0" fontId="122" fillId="2" borderId="8" xfId="0" applyFont="1" applyFill="1" applyBorder="1" applyAlignment="1">
      <alignment horizontal="center" vertical="center"/>
    </xf>
    <xf numFmtId="0" fontId="122" fillId="2" borderId="1" xfId="0" applyFont="1" applyFill="1" applyBorder="1" applyAlignment="1">
      <alignment horizontal="center" vertical="center"/>
    </xf>
    <xf numFmtId="0" fontId="122" fillId="2" borderId="9" xfId="0" applyFont="1" applyFill="1" applyBorder="1" applyAlignment="1">
      <alignment horizontal="center" vertical="center"/>
    </xf>
    <xf numFmtId="0" fontId="27" fillId="3" borderId="92" xfId="0" applyFont="1" applyFill="1" applyBorder="1" applyAlignment="1">
      <alignment horizontal="center"/>
    </xf>
    <xf numFmtId="0" fontId="27" fillId="3" borderId="34" xfId="0" applyFont="1" applyFill="1" applyBorder="1" applyAlignment="1">
      <alignment horizontal="center"/>
    </xf>
    <xf numFmtId="0" fontId="27" fillId="3" borderId="93" xfId="0" applyFont="1" applyFill="1" applyBorder="1" applyAlignment="1">
      <alignment horizontal="center"/>
    </xf>
    <xf numFmtId="0" fontId="27" fillId="4" borderId="53" xfId="0" applyFont="1" applyFill="1" applyBorder="1" applyAlignment="1">
      <alignment horizontal="center" vertical="center"/>
    </xf>
    <xf numFmtId="0" fontId="27" fillId="4" borderId="54" xfId="0" applyFont="1" applyFill="1" applyBorder="1" applyAlignment="1">
      <alignment horizontal="center" vertical="center"/>
    </xf>
    <xf numFmtId="0" fontId="27" fillId="4" borderId="55" xfId="0" applyFont="1" applyFill="1" applyBorder="1" applyAlignment="1">
      <alignment horizontal="center" vertical="center"/>
    </xf>
    <xf numFmtId="0" fontId="54" fillId="4" borderId="53" xfId="0" applyFont="1" applyFill="1" applyBorder="1" applyAlignment="1">
      <alignment horizontal="center"/>
    </xf>
    <xf numFmtId="0" fontId="54" fillId="4" borderId="54" xfId="0" applyFont="1" applyFill="1" applyBorder="1" applyAlignment="1">
      <alignment horizontal="center"/>
    </xf>
    <xf numFmtId="0" fontId="54" fillId="4" borderId="4" xfId="0" applyFont="1" applyFill="1" applyBorder="1" applyAlignment="1">
      <alignment horizontal="center"/>
    </xf>
    <xf numFmtId="0" fontId="54" fillId="4" borderId="5" xfId="0" applyFont="1" applyFill="1" applyBorder="1" applyAlignment="1">
      <alignment horizontal="center"/>
    </xf>
    <xf numFmtId="0" fontId="147" fillId="4" borderId="38" xfId="0" applyFont="1" applyFill="1" applyBorder="1" applyAlignment="1">
      <alignment horizontal="center" vertical="top"/>
    </xf>
    <xf numFmtId="0" fontId="147" fillId="4" borderId="26" xfId="0" applyFont="1" applyFill="1" applyBorder="1" applyAlignment="1">
      <alignment horizontal="center" vertical="top"/>
    </xf>
    <xf numFmtId="0" fontId="147" fillId="4" borderId="31" xfId="0" applyFont="1" applyFill="1" applyBorder="1" applyAlignment="1">
      <alignment horizontal="center" vertical="top"/>
    </xf>
    <xf numFmtId="0" fontId="18" fillId="0" borderId="44" xfId="0" applyFont="1" applyBorder="1" applyAlignment="1">
      <alignment horizontal="right" vertical="center" indent="1"/>
    </xf>
    <xf numFmtId="0" fontId="18" fillId="0" borderId="43" xfId="0" applyFont="1" applyBorder="1" applyAlignment="1">
      <alignment horizontal="right" vertical="center" indent="1"/>
    </xf>
    <xf numFmtId="0" fontId="28" fillId="0" borderId="43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6" fillId="0" borderId="49" xfId="2" applyBorder="1" applyAlignment="1">
      <alignment horizontal="center"/>
    </xf>
    <xf numFmtId="0" fontId="6" fillId="0" borderId="16" xfId="2" applyBorder="1" applyAlignment="1">
      <alignment horizontal="center"/>
    </xf>
    <xf numFmtId="0" fontId="6" fillId="0" borderId="65" xfId="2" applyBorder="1" applyAlignment="1">
      <alignment horizontal="center"/>
    </xf>
    <xf numFmtId="0" fontId="6" fillId="0" borderId="66" xfId="2" applyBorder="1" applyAlignment="1">
      <alignment horizontal="center"/>
    </xf>
    <xf numFmtId="0" fontId="56" fillId="4" borderId="6" xfId="0" applyFont="1" applyFill="1" applyBorder="1" applyAlignment="1">
      <alignment horizontal="center" vertical="center"/>
    </xf>
    <xf numFmtId="0" fontId="16" fillId="0" borderId="63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56" fillId="4" borderId="23" xfId="0" applyFont="1" applyFill="1" applyBorder="1" applyAlignment="1">
      <alignment horizontal="center" vertical="center"/>
    </xf>
    <xf numFmtId="0" fontId="56" fillId="4" borderId="61" xfId="0" applyFont="1" applyFill="1" applyBorder="1" applyAlignment="1">
      <alignment horizontal="center" vertical="center"/>
    </xf>
    <xf numFmtId="0" fontId="56" fillId="4" borderId="62" xfId="0" applyFont="1" applyFill="1" applyBorder="1" applyAlignment="1">
      <alignment horizontal="center" vertical="center"/>
    </xf>
    <xf numFmtId="0" fontId="44" fillId="0" borderId="166" xfId="0" applyFont="1" applyBorder="1" applyAlignment="1">
      <alignment horizontal="center" vertical="top"/>
    </xf>
    <xf numFmtId="0" fontId="44" fillId="0" borderId="11" xfId="0" applyFont="1" applyBorder="1" applyAlignment="1">
      <alignment horizontal="center" vertical="top"/>
    </xf>
    <xf numFmtId="0" fontId="44" fillId="0" borderId="160" xfId="0" applyFont="1" applyBorder="1" applyAlignment="1">
      <alignment horizontal="center" vertical="top"/>
    </xf>
    <xf numFmtId="0" fontId="56" fillId="4" borderId="43" xfId="0" applyFont="1" applyFill="1" applyBorder="1" applyAlignment="1">
      <alignment horizontal="center" vertical="center"/>
    </xf>
    <xf numFmtId="0" fontId="56" fillId="4" borderId="45" xfId="0" applyFont="1" applyFill="1" applyBorder="1" applyAlignment="1">
      <alignment horizontal="center" vertical="center"/>
    </xf>
    <xf numFmtId="0" fontId="16" fillId="0" borderId="30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3" fillId="0" borderId="82" xfId="0" applyFont="1" applyBorder="1" applyAlignment="1">
      <alignment horizontal="center" vertical="center"/>
    </xf>
    <xf numFmtId="0" fontId="13" fillId="0" borderId="161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27" xfId="0" applyFont="1" applyBorder="1" applyAlignment="1">
      <alignment horizontal="center"/>
    </xf>
    <xf numFmtId="0" fontId="78" fillId="4" borderId="137" xfId="0" applyFont="1" applyFill="1" applyBorder="1" applyAlignment="1">
      <alignment horizontal="center" vertical="center"/>
    </xf>
    <xf numFmtId="0" fontId="78" fillId="4" borderId="29" xfId="0" applyFont="1" applyFill="1" applyBorder="1" applyAlignment="1">
      <alignment horizontal="center" vertical="center"/>
    </xf>
    <xf numFmtId="0" fontId="78" fillId="4" borderId="134" xfId="0" applyFont="1" applyFill="1" applyBorder="1" applyAlignment="1">
      <alignment horizontal="center" vertical="center"/>
    </xf>
    <xf numFmtId="0" fontId="129" fillId="4" borderId="80" xfId="0" applyFont="1" applyFill="1" applyBorder="1" applyAlignment="1">
      <alignment horizontal="center"/>
    </xf>
    <xf numFmtId="0" fontId="129" fillId="4" borderId="81" xfId="0" applyFont="1" applyFill="1" applyBorder="1" applyAlignment="1">
      <alignment horizontal="center"/>
    </xf>
    <xf numFmtId="0" fontId="73" fillId="0" borderId="6" xfId="0" applyFont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3" fillId="0" borderId="27" xfId="0" applyFont="1" applyBorder="1" applyAlignment="1">
      <alignment horizontal="center" vertical="center"/>
    </xf>
    <xf numFmtId="0" fontId="144" fillId="0" borderId="57" xfId="0" applyFont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4" fillId="0" borderId="27" xfId="0" applyFont="1" applyBorder="1" applyAlignment="1">
      <alignment horizontal="center" vertical="center"/>
    </xf>
    <xf numFmtId="0" fontId="144" fillId="0" borderId="57" xfId="0" applyFont="1" applyBorder="1" applyAlignment="1">
      <alignment horizontal="center"/>
    </xf>
    <xf numFmtId="0" fontId="144" fillId="0" borderId="0" xfId="0" applyFont="1" applyAlignment="1">
      <alignment horizontal="center"/>
    </xf>
    <xf numFmtId="0" fontId="144" fillId="0" borderId="27" xfId="0" applyFont="1" applyBorder="1" applyAlignment="1">
      <alignment horizontal="center"/>
    </xf>
    <xf numFmtId="170" fontId="73" fillId="0" borderId="6" xfId="0" applyNumberFormat="1" applyFont="1" applyBorder="1" applyAlignment="1">
      <alignment horizontal="center"/>
    </xf>
    <xf numFmtId="170" fontId="73" fillId="0" borderId="0" xfId="0" applyNumberFormat="1" applyFont="1" applyAlignment="1">
      <alignment horizontal="center"/>
    </xf>
    <xf numFmtId="170" fontId="73" fillId="0" borderId="27" xfId="0" applyNumberFormat="1" applyFont="1" applyBorder="1" applyAlignment="1">
      <alignment horizontal="center"/>
    </xf>
    <xf numFmtId="10" fontId="73" fillId="0" borderId="0" xfId="0" applyNumberFormat="1" applyFont="1" applyAlignment="1">
      <alignment horizontal="center"/>
    </xf>
    <xf numFmtId="10" fontId="73" fillId="0" borderId="7" xfId="0" applyNumberFormat="1" applyFont="1" applyBorder="1" applyAlignment="1">
      <alignment horizontal="center"/>
    </xf>
    <xf numFmtId="0" fontId="44" fillId="0" borderId="57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73" fillId="0" borderId="28" xfId="0" applyFont="1" applyBorder="1" applyAlignment="1">
      <alignment horizontal="center"/>
    </xf>
    <xf numFmtId="0" fontId="73" fillId="0" borderId="29" xfId="0" applyFont="1" applyBorder="1" applyAlignment="1">
      <alignment horizontal="center"/>
    </xf>
    <xf numFmtId="0" fontId="73" fillId="0" borderId="32" xfId="0" applyFont="1" applyBorder="1" applyAlignment="1">
      <alignment horizontal="center"/>
    </xf>
    <xf numFmtId="0" fontId="73" fillId="0" borderId="30" xfId="0" applyFont="1" applyBorder="1" applyAlignment="1">
      <alignment horizontal="center"/>
    </xf>
    <xf numFmtId="0" fontId="73" fillId="0" borderId="39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33" fillId="0" borderId="42" xfId="0" applyFont="1" applyBorder="1" applyAlignment="1">
      <alignment horizontal="center"/>
    </xf>
    <xf numFmtId="0" fontId="144" fillId="0" borderId="7" xfId="0" applyFont="1" applyBorder="1" applyAlignment="1">
      <alignment horizontal="center"/>
    </xf>
    <xf numFmtId="0" fontId="73" fillId="0" borderId="7" xfId="0" applyFont="1" applyBorder="1" applyAlignment="1">
      <alignment horizontal="center" vertical="center"/>
    </xf>
    <xf numFmtId="0" fontId="147" fillId="4" borderId="152" xfId="0" applyFont="1" applyFill="1" applyBorder="1" applyAlignment="1">
      <alignment horizontal="center" vertical="center"/>
    </xf>
    <xf numFmtId="0" fontId="154" fillId="4" borderId="69" xfId="0" applyFont="1" applyFill="1" applyBorder="1" applyAlignment="1">
      <alignment horizontal="center" vertical="center"/>
    </xf>
    <xf numFmtId="0" fontId="154" fillId="4" borderId="136" xfId="0" applyFont="1" applyFill="1" applyBorder="1" applyAlignment="1">
      <alignment horizontal="center" vertical="center"/>
    </xf>
    <xf numFmtId="0" fontId="154" fillId="4" borderId="137" xfId="0" applyFont="1" applyFill="1" applyBorder="1" applyAlignment="1">
      <alignment horizontal="center" vertical="center"/>
    </xf>
    <xf numFmtId="0" fontId="154" fillId="4" borderId="29" xfId="0" applyFont="1" applyFill="1" applyBorder="1" applyAlignment="1">
      <alignment horizontal="center" vertical="center"/>
    </xf>
    <xf numFmtId="0" fontId="154" fillId="4" borderId="134" xfId="0" applyFont="1" applyFill="1" applyBorder="1" applyAlignment="1">
      <alignment horizontal="center" vertical="center"/>
    </xf>
    <xf numFmtId="0" fontId="127" fillId="17" borderId="30" xfId="0" applyFont="1" applyFill="1" applyBorder="1" applyAlignment="1">
      <alignment horizontal="center" vertical="center"/>
    </xf>
    <xf numFmtId="0" fontId="127" fillId="17" borderId="29" xfId="0" applyFont="1" applyFill="1" applyBorder="1" applyAlignment="1">
      <alignment horizontal="center" vertical="center"/>
    </xf>
    <xf numFmtId="0" fontId="127" fillId="17" borderId="39" xfId="0" applyFont="1" applyFill="1" applyBorder="1" applyAlignment="1">
      <alignment horizontal="center" vertical="center"/>
    </xf>
    <xf numFmtId="0" fontId="85" fillId="7" borderId="38" xfId="0" applyFont="1" applyFill="1" applyBorder="1" applyAlignment="1">
      <alignment horizontal="center" vertical="center"/>
    </xf>
    <xf numFmtId="0" fontId="85" fillId="7" borderId="26" xfId="0" applyFont="1" applyFill="1" applyBorder="1" applyAlignment="1">
      <alignment horizontal="center" vertical="center"/>
    </xf>
    <xf numFmtId="0" fontId="85" fillId="7" borderId="31" xfId="0" applyFont="1" applyFill="1" applyBorder="1" applyAlignment="1">
      <alignment horizontal="center" vertical="center"/>
    </xf>
    <xf numFmtId="0" fontId="144" fillId="0" borderId="30" xfId="0" applyFont="1" applyBorder="1" applyAlignment="1">
      <alignment horizontal="center" vertical="center"/>
    </xf>
    <xf numFmtId="0" fontId="144" fillId="0" borderId="29" xfId="0" applyFont="1" applyBorder="1" applyAlignment="1">
      <alignment horizontal="center" vertical="center"/>
    </xf>
    <xf numFmtId="0" fontId="144" fillId="0" borderId="39" xfId="0" applyFont="1" applyBorder="1" applyAlignment="1">
      <alignment horizontal="center" vertical="center"/>
    </xf>
    <xf numFmtId="0" fontId="67" fillId="4" borderId="3" xfId="0" applyFont="1" applyFill="1" applyBorder="1" applyAlignment="1">
      <alignment horizontal="center" vertical="center"/>
    </xf>
    <xf numFmtId="0" fontId="67" fillId="4" borderId="4" xfId="0" applyFont="1" applyFill="1" applyBorder="1" applyAlignment="1">
      <alignment horizontal="center" vertical="center"/>
    </xf>
    <xf numFmtId="0" fontId="67" fillId="4" borderId="5" xfId="0" applyFont="1" applyFill="1" applyBorder="1" applyAlignment="1">
      <alignment horizontal="center" vertical="center"/>
    </xf>
    <xf numFmtId="0" fontId="70" fillId="0" borderId="6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4" fillId="0" borderId="8" xfId="1" applyFont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/>
    </xf>
    <xf numFmtId="0" fontId="27" fillId="4" borderId="30" xfId="0" applyFont="1" applyFill="1" applyBorder="1" applyAlignment="1">
      <alignment horizontal="center" vertical="center"/>
    </xf>
    <xf numFmtId="0" fontId="27" fillId="4" borderId="29" xfId="0" applyFont="1" applyFill="1" applyBorder="1" applyAlignment="1">
      <alignment horizontal="center" vertical="center"/>
    </xf>
    <xf numFmtId="0" fontId="27" fillId="4" borderId="32" xfId="0" applyFont="1" applyFill="1" applyBorder="1" applyAlignment="1">
      <alignment horizontal="center" vertical="center"/>
    </xf>
    <xf numFmtId="0" fontId="104" fillId="0" borderId="3" xfId="0" applyFont="1" applyBorder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5" xfId="0" applyFont="1" applyBorder="1" applyAlignment="1">
      <alignment horizontal="center"/>
    </xf>
    <xf numFmtId="18" fontId="94" fillId="0" borderId="0" xfId="0" applyNumberFormat="1" applyFont="1" applyAlignment="1">
      <alignment horizontal="left"/>
    </xf>
    <xf numFmtId="14" fontId="94" fillId="0" borderId="0" xfId="0" applyNumberFormat="1" applyFont="1" applyAlignment="1">
      <alignment horizontal="left"/>
    </xf>
    <xf numFmtId="0" fontId="45" fillId="4" borderId="6" xfId="0" applyFont="1" applyFill="1" applyBorder="1" applyAlignment="1">
      <alignment horizontal="center" vertical="center"/>
    </xf>
    <xf numFmtId="0" fontId="45" fillId="4" borderId="0" xfId="0" applyFont="1" applyFill="1" applyAlignment="1">
      <alignment horizontal="center" vertical="center"/>
    </xf>
    <xf numFmtId="0" fontId="45" fillId="4" borderId="7" xfId="0" applyFont="1" applyFill="1" applyBorder="1" applyAlignment="1">
      <alignment horizontal="center" vertical="center"/>
    </xf>
    <xf numFmtId="0" fontId="20" fillId="2" borderId="7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27" xfId="0" applyFont="1" applyFill="1" applyBorder="1" applyAlignment="1">
      <alignment horizontal="center"/>
    </xf>
    <xf numFmtId="0" fontId="120" fillId="0" borderId="78" xfId="0" applyFont="1" applyBorder="1" applyAlignment="1">
      <alignment horizontal="center"/>
    </xf>
    <xf numFmtId="0" fontId="120" fillId="0" borderId="0" xfId="0" applyFont="1" applyAlignment="1">
      <alignment horizontal="center"/>
    </xf>
    <xf numFmtId="0" fontId="120" fillId="0" borderId="27" xfId="0" applyFont="1" applyBorder="1" applyAlignment="1">
      <alignment horizontal="center"/>
    </xf>
    <xf numFmtId="0" fontId="144" fillId="0" borderId="6" xfId="0" applyFont="1" applyBorder="1" applyAlignment="1">
      <alignment horizontal="center" vertical="center"/>
    </xf>
    <xf numFmtId="0" fontId="165" fillId="2" borderId="8" xfId="0" applyFont="1" applyFill="1" applyBorder="1" applyAlignment="1">
      <alignment horizontal="center" vertical="center"/>
    </xf>
    <xf numFmtId="0" fontId="165" fillId="2" borderId="1" xfId="0" applyFont="1" applyFill="1" applyBorder="1" applyAlignment="1">
      <alignment horizontal="center" vertical="center"/>
    </xf>
    <xf numFmtId="0" fontId="165" fillId="2" borderId="9" xfId="0" applyFont="1" applyFill="1" applyBorder="1" applyAlignment="1">
      <alignment horizontal="center" vertical="center"/>
    </xf>
    <xf numFmtId="0" fontId="96" fillId="5" borderId="121" xfId="0" applyFont="1" applyFill="1" applyBorder="1" applyAlignment="1">
      <alignment horizontal="center" vertical="center"/>
    </xf>
    <xf numFmtId="0" fontId="96" fillId="5" borderId="76" xfId="0" applyFont="1" applyFill="1" applyBorder="1" applyAlignment="1">
      <alignment horizontal="center" vertical="center"/>
    </xf>
    <xf numFmtId="0" fontId="96" fillId="5" borderId="77" xfId="0" applyFont="1" applyFill="1" applyBorder="1" applyAlignment="1">
      <alignment horizontal="center" vertical="center"/>
    </xf>
    <xf numFmtId="0" fontId="96" fillId="5" borderId="79" xfId="0" applyFont="1" applyFill="1" applyBorder="1" applyAlignment="1">
      <alignment horizontal="center" vertical="center"/>
    </xf>
    <xf numFmtId="0" fontId="96" fillId="5" borderId="80" xfId="0" applyFont="1" applyFill="1" applyBorder="1" applyAlignment="1">
      <alignment horizontal="center" vertical="center"/>
    </xf>
    <xf numFmtId="0" fontId="96" fillId="5" borderId="122" xfId="0" applyFont="1" applyFill="1" applyBorder="1" applyAlignment="1">
      <alignment horizontal="center" vertical="center"/>
    </xf>
    <xf numFmtId="0" fontId="96" fillId="5" borderId="81" xfId="0" applyFont="1" applyFill="1" applyBorder="1" applyAlignment="1">
      <alignment horizontal="center" vertical="center"/>
    </xf>
    <xf numFmtId="0" fontId="54" fillId="5" borderId="10" xfId="0" applyFont="1" applyFill="1" applyBorder="1" applyAlignment="1">
      <alignment horizontal="center" vertical="center"/>
    </xf>
    <xf numFmtId="0" fontId="54" fillId="5" borderId="11" xfId="0" applyFont="1" applyFill="1" applyBorder="1" applyAlignment="1">
      <alignment horizontal="center" vertical="center"/>
    </xf>
    <xf numFmtId="0" fontId="54" fillId="5" borderId="4" xfId="0" applyFont="1" applyFill="1" applyBorder="1" applyAlignment="1">
      <alignment horizontal="center" vertical="center"/>
    </xf>
    <xf numFmtId="0" fontId="54" fillId="5" borderId="5" xfId="0" applyFont="1" applyFill="1" applyBorder="1" applyAlignment="1">
      <alignment horizontal="center" vertical="center"/>
    </xf>
    <xf numFmtId="0" fontId="79" fillId="3" borderId="123" xfId="0" applyFont="1" applyFill="1" applyBorder="1" applyAlignment="1">
      <alignment horizontal="center" vertical="center"/>
    </xf>
    <xf numFmtId="0" fontId="79" fillId="3" borderId="80" xfId="0" applyFont="1" applyFill="1" applyBorder="1" applyAlignment="1">
      <alignment horizontal="center" vertical="center"/>
    </xf>
    <xf numFmtId="0" fontId="79" fillId="3" borderId="81" xfId="0" applyFont="1" applyFill="1" applyBorder="1" applyAlignment="1">
      <alignment horizontal="center" vertical="center"/>
    </xf>
    <xf numFmtId="0" fontId="16" fillId="0" borderId="7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74" xfId="0" applyFont="1" applyBorder="1" applyAlignment="1">
      <alignment horizontal="center"/>
    </xf>
    <xf numFmtId="0" fontId="16" fillId="0" borderId="1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117" xfId="0" applyFont="1" applyBorder="1" applyAlignment="1">
      <alignment horizontal="center"/>
    </xf>
    <xf numFmtId="0" fontId="45" fillId="5" borderId="6" xfId="0" applyFont="1" applyFill="1" applyBorder="1" applyAlignment="1">
      <alignment horizontal="center" vertical="center"/>
    </xf>
    <xf numFmtId="0" fontId="45" fillId="5" borderId="0" xfId="0" applyFont="1" applyFill="1" applyAlignment="1">
      <alignment horizontal="center" vertical="center"/>
    </xf>
    <xf numFmtId="0" fontId="45" fillId="5" borderId="7" xfId="0" applyFont="1" applyFill="1" applyBorder="1" applyAlignment="1">
      <alignment horizontal="center" vertical="center"/>
    </xf>
    <xf numFmtId="0" fontId="135" fillId="0" borderId="30" xfId="0" applyFont="1" applyBorder="1" applyAlignment="1">
      <alignment horizontal="center"/>
    </xf>
    <xf numFmtId="0" fontId="135" fillId="0" borderId="29" xfId="0" applyFont="1" applyBorder="1" applyAlignment="1">
      <alignment horizontal="center"/>
    </xf>
    <xf numFmtId="0" fontId="135" fillId="0" borderId="32" xfId="0" applyFont="1" applyBorder="1" applyAlignment="1">
      <alignment horizontal="center"/>
    </xf>
    <xf numFmtId="0" fontId="50" fillId="5" borderId="138" xfId="0" applyFont="1" applyFill="1" applyBorder="1" applyAlignment="1">
      <alignment horizontal="center" vertical="center"/>
    </xf>
    <xf numFmtId="0" fontId="50" fillId="5" borderId="135" xfId="0" applyFont="1" applyFill="1" applyBorder="1" applyAlignment="1">
      <alignment horizontal="center" vertical="center"/>
    </xf>
    <xf numFmtId="0" fontId="64" fillId="16" borderId="94" xfId="0" applyFont="1" applyFill="1" applyBorder="1" applyAlignment="1">
      <alignment horizontal="center"/>
    </xf>
    <xf numFmtId="0" fontId="64" fillId="16" borderId="11" xfId="0" applyFont="1" applyFill="1" applyBorder="1" applyAlignment="1">
      <alignment horizontal="center"/>
    </xf>
    <xf numFmtId="0" fontId="64" fillId="16" borderId="59" xfId="0" applyFont="1" applyFill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29" fillId="4" borderId="29" xfId="0" applyFont="1" applyFill="1" applyBorder="1" applyAlignment="1">
      <alignment horizontal="center"/>
    </xf>
    <xf numFmtId="0" fontId="129" fillId="4" borderId="134" xfId="0" applyFont="1" applyFill="1" applyBorder="1" applyAlignment="1">
      <alignment horizontal="center"/>
    </xf>
    <xf numFmtId="0" fontId="129" fillId="4" borderId="43" xfId="0" applyFont="1" applyFill="1" applyBorder="1" applyAlignment="1">
      <alignment horizontal="center"/>
    </xf>
    <xf numFmtId="0" fontId="129" fillId="4" borderId="135" xfId="0" applyFont="1" applyFill="1" applyBorder="1" applyAlignment="1">
      <alignment horizontal="center"/>
    </xf>
    <xf numFmtId="0" fontId="48" fillId="0" borderId="38" xfId="0" applyFont="1" applyBorder="1" applyAlignment="1">
      <alignment horizontal="center" vertical="center"/>
    </xf>
    <xf numFmtId="0" fontId="48" fillId="0" borderId="26" xfId="0" applyFont="1" applyBorder="1" applyAlignment="1">
      <alignment horizontal="center" vertical="center"/>
    </xf>
    <xf numFmtId="0" fontId="48" fillId="0" borderId="42" xfId="0" applyFont="1" applyBorder="1" applyAlignment="1">
      <alignment horizontal="center" vertical="center"/>
    </xf>
    <xf numFmtId="0" fontId="48" fillId="0" borderId="30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31" xfId="0" applyFont="1" applyBorder="1" applyAlignment="1">
      <alignment horizontal="center" vertical="center"/>
    </xf>
    <xf numFmtId="0" fontId="48" fillId="0" borderId="28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79" fillId="3" borderId="79" xfId="0" applyFont="1" applyFill="1" applyBorder="1" applyAlignment="1">
      <alignment horizontal="center" vertical="center"/>
    </xf>
    <xf numFmtId="0" fontId="79" fillId="3" borderId="122" xfId="0" applyFont="1" applyFill="1" applyBorder="1" applyAlignment="1">
      <alignment horizontal="center" vertical="center"/>
    </xf>
    <xf numFmtId="0" fontId="82" fillId="0" borderId="38" xfId="0" applyFont="1" applyBorder="1" applyAlignment="1">
      <alignment horizontal="center" vertical="center"/>
    </xf>
    <xf numFmtId="0" fontId="82" fillId="0" borderId="26" xfId="0" applyFont="1" applyBorder="1" applyAlignment="1">
      <alignment horizontal="center" vertical="center"/>
    </xf>
    <xf numFmtId="0" fontId="82" fillId="0" borderId="42" xfId="0" applyFont="1" applyBorder="1" applyAlignment="1">
      <alignment horizontal="center" vertical="center"/>
    </xf>
    <xf numFmtId="0" fontId="82" fillId="0" borderId="41" xfId="0" applyFont="1" applyBorder="1" applyAlignment="1">
      <alignment horizontal="center" vertical="center"/>
    </xf>
    <xf numFmtId="0" fontId="82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57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80" fillId="0" borderId="41" xfId="0" applyFont="1" applyBorder="1" applyAlignment="1">
      <alignment horizontal="center" vertical="center"/>
    </xf>
    <xf numFmtId="0" fontId="80" fillId="0" borderId="42" xfId="0" applyFont="1" applyBorder="1" applyAlignment="1">
      <alignment horizontal="center" vertical="center"/>
    </xf>
    <xf numFmtId="0" fontId="78" fillId="13" borderId="6" xfId="0" applyFont="1" applyFill="1" applyBorder="1" applyAlignment="1">
      <alignment horizontal="center" vertical="center" wrapText="1"/>
    </xf>
    <xf numFmtId="0" fontId="78" fillId="13" borderId="0" xfId="0" applyFont="1" applyFill="1" applyAlignment="1">
      <alignment horizontal="center" vertical="center" wrapText="1"/>
    </xf>
    <xf numFmtId="0" fontId="78" fillId="13" borderId="27" xfId="0" applyFont="1" applyFill="1" applyBorder="1" applyAlignment="1">
      <alignment horizontal="center" vertical="center" wrapText="1"/>
    </xf>
    <xf numFmtId="0" fontId="82" fillId="0" borderId="91" xfId="0" applyFont="1" applyBorder="1" applyAlignment="1">
      <alignment horizontal="center" vertical="center"/>
    </xf>
    <xf numFmtId="0" fontId="82" fillId="0" borderId="97" xfId="0" applyFont="1" applyBorder="1" applyAlignment="1">
      <alignment horizontal="center" vertical="center"/>
    </xf>
    <xf numFmtId="0" fontId="141" fillId="3" borderId="57" xfId="0" applyFont="1" applyFill="1" applyBorder="1" applyAlignment="1">
      <alignment horizontal="center"/>
    </xf>
    <xf numFmtId="0" fontId="141" fillId="3" borderId="0" xfId="0" applyFont="1" applyFill="1" applyAlignment="1">
      <alignment horizontal="center"/>
    </xf>
    <xf numFmtId="0" fontId="141" fillId="3" borderId="27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0" fontId="73" fillId="0" borderId="27" xfId="0" applyFont="1" applyBorder="1" applyAlignment="1">
      <alignment horizontal="center"/>
    </xf>
    <xf numFmtId="10" fontId="73" fillId="0" borderId="27" xfId="0" applyNumberFormat="1" applyFont="1" applyBorder="1" applyAlignment="1">
      <alignment horizontal="center"/>
    </xf>
    <xf numFmtId="10" fontId="73" fillId="0" borderId="28" xfId="0" applyNumberFormat="1" applyFont="1" applyBorder="1" applyAlignment="1">
      <alignment horizontal="center"/>
    </xf>
    <xf numFmtId="10" fontId="73" fillId="0" borderId="39" xfId="0" applyNumberFormat="1" applyFont="1" applyBorder="1" applyAlignment="1">
      <alignment horizontal="center"/>
    </xf>
    <xf numFmtId="10" fontId="73" fillId="0" borderId="29" xfId="0" applyNumberFormat="1" applyFont="1" applyBorder="1" applyAlignment="1">
      <alignment horizontal="center"/>
    </xf>
    <xf numFmtId="0" fontId="67" fillId="4" borderId="6" xfId="0" applyFont="1" applyFill="1" applyBorder="1" applyAlignment="1">
      <alignment horizontal="center" vertical="center"/>
    </xf>
    <xf numFmtId="0" fontId="67" fillId="4" borderId="0" xfId="0" applyFont="1" applyFill="1" applyAlignment="1">
      <alignment horizontal="center" vertical="center"/>
    </xf>
    <xf numFmtId="0" fontId="67" fillId="4" borderId="7" xfId="0" applyFont="1" applyFill="1" applyBorder="1" applyAlignment="1">
      <alignment horizontal="center" vertical="center"/>
    </xf>
    <xf numFmtId="0" fontId="74" fillId="0" borderId="1" xfId="1" applyFont="1" applyBorder="1" applyAlignment="1">
      <alignment horizontal="center" vertical="center"/>
    </xf>
    <xf numFmtId="0" fontId="74" fillId="0" borderId="9" xfId="1" applyFont="1" applyBorder="1" applyAlignment="1">
      <alignment horizontal="center" vertical="center"/>
    </xf>
    <xf numFmtId="0" fontId="50" fillId="3" borderId="41" xfId="0" applyFont="1" applyFill="1" applyBorder="1" applyAlignment="1">
      <alignment horizontal="center" vertical="center"/>
    </xf>
    <xf numFmtId="0" fontId="50" fillId="3" borderId="26" xfId="0" applyFont="1" applyFill="1" applyBorder="1" applyAlignment="1">
      <alignment horizontal="center" vertical="center"/>
    </xf>
    <xf numFmtId="0" fontId="50" fillId="3" borderId="42" xfId="0" applyFont="1" applyFill="1" applyBorder="1" applyAlignment="1">
      <alignment horizontal="center" vertical="center"/>
    </xf>
    <xf numFmtId="0" fontId="50" fillId="3" borderId="28" xfId="0" applyFont="1" applyFill="1" applyBorder="1" applyAlignment="1">
      <alignment horizontal="center" vertical="center"/>
    </xf>
    <xf numFmtId="0" fontId="50" fillId="3" borderId="29" xfId="0" applyFont="1" applyFill="1" applyBorder="1" applyAlignment="1">
      <alignment horizontal="center" vertical="center"/>
    </xf>
    <xf numFmtId="0" fontId="50" fillId="3" borderId="39" xfId="0" applyFont="1" applyFill="1" applyBorder="1" applyAlignment="1">
      <alignment horizontal="center" vertical="center"/>
    </xf>
    <xf numFmtId="0" fontId="84" fillId="0" borderId="41" xfId="0" applyFont="1" applyBorder="1" applyAlignment="1">
      <alignment horizontal="center"/>
    </xf>
    <xf numFmtId="0" fontId="84" fillId="0" borderId="26" xfId="0" applyFont="1" applyBorder="1" applyAlignment="1">
      <alignment horizontal="center"/>
    </xf>
    <xf numFmtId="0" fontId="84" fillId="0" borderId="42" xfId="0" applyFont="1" applyBorder="1" applyAlignment="1">
      <alignment horizontal="center"/>
    </xf>
    <xf numFmtId="0" fontId="49" fillId="5" borderId="92" xfId="0" applyFont="1" applyFill="1" applyBorder="1" applyAlignment="1">
      <alignment horizontal="center" vertical="center"/>
    </xf>
    <xf numFmtId="0" fontId="49" fillId="5" borderId="34" xfId="0" applyFont="1" applyFill="1" applyBorder="1" applyAlignment="1">
      <alignment horizontal="center" vertical="center"/>
    </xf>
    <xf numFmtId="0" fontId="49" fillId="5" borderId="93" xfId="0" applyFont="1" applyFill="1" applyBorder="1" applyAlignment="1">
      <alignment horizontal="center" vertical="center"/>
    </xf>
    <xf numFmtId="0" fontId="78" fillId="4" borderId="41" xfId="0" applyFont="1" applyFill="1" applyBorder="1" applyAlignment="1">
      <alignment horizontal="center" vertical="top"/>
    </xf>
    <xf numFmtId="0" fontId="78" fillId="4" borderId="26" xfId="0" applyFont="1" applyFill="1" applyBorder="1" applyAlignment="1">
      <alignment horizontal="center" vertical="top"/>
    </xf>
    <xf numFmtId="0" fontId="78" fillId="4" borderId="42" xfId="0" applyFont="1" applyFill="1" applyBorder="1" applyAlignment="1">
      <alignment horizontal="center" vertical="top"/>
    </xf>
    <xf numFmtId="0" fontId="166" fillId="2" borderId="28" xfId="0" applyFont="1" applyFill="1" applyBorder="1" applyAlignment="1">
      <alignment horizontal="center" vertical="center"/>
    </xf>
    <xf numFmtId="0" fontId="166" fillId="2" borderId="29" xfId="0" applyFont="1" applyFill="1" applyBorder="1" applyAlignment="1">
      <alignment horizontal="center" vertical="center"/>
    </xf>
    <xf numFmtId="0" fontId="166" fillId="2" borderId="39" xfId="0" applyFont="1" applyFill="1" applyBorder="1" applyAlignment="1">
      <alignment horizontal="center" vertical="center"/>
    </xf>
    <xf numFmtId="0" fontId="18" fillId="0" borderId="95" xfId="0" applyFont="1" applyBorder="1" applyAlignment="1">
      <alignment horizontal="right" vertical="center" indent="1"/>
    </xf>
    <xf numFmtId="0" fontId="18" fillId="0" borderId="54" xfId="0" applyFont="1" applyBorder="1" applyAlignment="1">
      <alignment horizontal="right" vertical="center" indent="1"/>
    </xf>
    <xf numFmtId="0" fontId="28" fillId="0" borderId="54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78" fillId="5" borderId="130" xfId="0" applyFont="1" applyFill="1" applyBorder="1" applyAlignment="1">
      <alignment horizontal="center" vertical="center"/>
    </xf>
    <xf numFmtId="0" fontId="78" fillId="5" borderId="112" xfId="0" applyFont="1" applyFill="1" applyBorder="1" applyAlignment="1">
      <alignment horizontal="center" vertical="center"/>
    </xf>
    <xf numFmtId="0" fontId="78" fillId="5" borderId="41" xfId="0" applyFont="1" applyFill="1" applyBorder="1" applyAlignment="1">
      <alignment horizontal="center" vertical="center"/>
    </xf>
    <xf numFmtId="0" fontId="78" fillId="5" borderId="26" xfId="0" applyFont="1" applyFill="1" applyBorder="1" applyAlignment="1">
      <alignment horizontal="center" vertical="center"/>
    </xf>
    <xf numFmtId="0" fontId="78" fillId="5" borderId="42" xfId="0" applyFont="1" applyFill="1" applyBorder="1" applyAlignment="1">
      <alignment horizontal="center" vertical="center"/>
    </xf>
    <xf numFmtId="0" fontId="147" fillId="4" borderId="26" xfId="0" applyFont="1" applyFill="1" applyBorder="1" applyAlignment="1">
      <alignment horizontal="center" vertical="center"/>
    </xf>
    <xf numFmtId="0" fontId="147" fillId="4" borderId="42" xfId="0" applyFont="1" applyFill="1" applyBorder="1" applyAlignment="1">
      <alignment horizontal="center" vertical="center"/>
    </xf>
    <xf numFmtId="0" fontId="87" fillId="0" borderId="91" xfId="0" applyFont="1" applyBorder="1" applyAlignment="1">
      <alignment horizontal="center" vertical="center"/>
    </xf>
    <xf numFmtId="0" fontId="87" fillId="0" borderId="43" xfId="0" applyFont="1" applyBorder="1" applyAlignment="1">
      <alignment horizontal="center" vertical="center"/>
    </xf>
    <xf numFmtId="0" fontId="147" fillId="4" borderId="41" xfId="0" applyFont="1" applyFill="1" applyBorder="1" applyAlignment="1">
      <alignment horizontal="center" vertical="center"/>
    </xf>
    <xf numFmtId="0" fontId="92" fillId="14" borderId="91" xfId="0" applyFont="1" applyFill="1" applyBorder="1" applyAlignment="1">
      <alignment horizontal="center" vertical="center"/>
    </xf>
    <xf numFmtId="0" fontId="92" fillId="14" borderId="43" xfId="0" applyFont="1" applyFill="1" applyBorder="1" applyAlignment="1">
      <alignment horizontal="center" vertical="center"/>
    </xf>
    <xf numFmtId="0" fontId="92" fillId="14" borderId="97" xfId="0" applyFont="1" applyFill="1" applyBorder="1" applyAlignment="1">
      <alignment horizontal="center" vertical="center"/>
    </xf>
    <xf numFmtId="10" fontId="73" fillId="0" borderId="6" xfId="0" applyNumberFormat="1" applyFont="1" applyBorder="1" applyAlignment="1">
      <alignment horizontal="center"/>
    </xf>
    <xf numFmtId="0" fontId="73" fillId="0" borderId="6" xfId="0" applyFont="1" applyBorder="1" applyAlignment="1">
      <alignment horizontal="center"/>
    </xf>
    <xf numFmtId="0" fontId="40" fillId="0" borderId="44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12" fillId="2" borderId="41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169" fontId="142" fillId="0" borderId="95" xfId="0" applyNumberFormat="1" applyFont="1" applyBorder="1" applyAlignment="1">
      <alignment horizontal="center"/>
    </xf>
    <xf numFmtId="169" fontId="142" fillId="0" borderId="54" xfId="0" applyNumberFormat="1" applyFont="1" applyBorder="1" applyAlignment="1">
      <alignment horizontal="center"/>
    </xf>
    <xf numFmtId="169" fontId="142" fillId="0" borderId="96" xfId="0" applyNumberFormat="1" applyFont="1" applyBorder="1" applyAlignment="1">
      <alignment horizontal="center"/>
    </xf>
    <xf numFmtId="0" fontId="77" fillId="5" borderId="94" xfId="0" applyFont="1" applyFill="1" applyBorder="1" applyAlignment="1">
      <alignment horizontal="center" vertical="center"/>
    </xf>
    <xf numFmtId="0" fontId="77" fillId="5" borderId="4" xfId="0" applyFont="1" applyFill="1" applyBorder="1" applyAlignment="1">
      <alignment horizontal="center" vertical="center"/>
    </xf>
    <xf numFmtId="0" fontId="77" fillId="5" borderId="54" xfId="0" applyFont="1" applyFill="1" applyBorder="1" applyAlignment="1">
      <alignment horizontal="center" vertical="center"/>
    </xf>
    <xf numFmtId="0" fontId="77" fillId="5" borderId="96" xfId="0" applyFont="1" applyFill="1" applyBorder="1" applyAlignment="1">
      <alignment horizontal="center" vertical="center"/>
    </xf>
    <xf numFmtId="0" fontId="80" fillId="0" borderId="26" xfId="0" applyFont="1" applyBorder="1" applyAlignment="1">
      <alignment horizontal="center" vertical="center"/>
    </xf>
    <xf numFmtId="0" fontId="78" fillId="6" borderId="28" xfId="0" applyFont="1" applyFill="1" applyBorder="1" applyAlignment="1">
      <alignment horizontal="center" vertical="center"/>
    </xf>
    <xf numFmtId="0" fontId="78" fillId="6" borderId="29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59" fillId="3" borderId="59" xfId="0" applyFont="1" applyFill="1" applyBorder="1" applyAlignment="1">
      <alignment horizontal="center" vertical="center"/>
    </xf>
    <xf numFmtId="0" fontId="59" fillId="3" borderId="26" xfId="0" applyFont="1" applyFill="1" applyBorder="1" applyAlignment="1">
      <alignment horizontal="center" vertical="center"/>
    </xf>
    <xf numFmtId="0" fontId="59" fillId="3" borderId="42" xfId="0" applyFont="1" applyFill="1" applyBorder="1" applyAlignment="1">
      <alignment horizontal="center" vertical="center"/>
    </xf>
    <xf numFmtId="0" fontId="105" fillId="0" borderId="91" xfId="0" applyFont="1" applyBorder="1" applyAlignment="1">
      <alignment horizontal="center"/>
    </xf>
    <xf numFmtId="0" fontId="105" fillId="0" borderId="43" xfId="0" applyFont="1" applyBorder="1" applyAlignment="1">
      <alignment horizontal="center"/>
    </xf>
    <xf numFmtId="0" fontId="105" fillId="0" borderId="97" xfId="0" applyFont="1" applyBorder="1" applyAlignment="1">
      <alignment horizontal="center"/>
    </xf>
    <xf numFmtId="0" fontId="49" fillId="11" borderId="91" xfId="0" applyFont="1" applyFill="1" applyBorder="1" applyAlignment="1">
      <alignment horizontal="center" vertical="center"/>
    </xf>
    <xf numFmtId="0" fontId="49" fillId="11" borderId="43" xfId="0" applyFont="1" applyFill="1" applyBorder="1" applyAlignment="1">
      <alignment horizontal="center" vertical="center"/>
    </xf>
    <xf numFmtId="0" fontId="49" fillId="11" borderId="97" xfId="0" applyFont="1" applyFill="1" applyBorder="1" applyAlignment="1">
      <alignment horizontal="center" vertical="center"/>
    </xf>
    <xf numFmtId="0" fontId="147" fillId="4" borderId="57" xfId="0" applyFont="1" applyFill="1" applyBorder="1" applyAlignment="1">
      <alignment horizontal="center" vertical="center"/>
    </xf>
    <xf numFmtId="0" fontId="147" fillId="4" borderId="0" xfId="0" applyFont="1" applyFill="1" applyAlignment="1">
      <alignment horizontal="center" vertical="center"/>
    </xf>
    <xf numFmtId="0" fontId="147" fillId="4" borderId="27" xfId="0" applyFont="1" applyFill="1" applyBorder="1" applyAlignment="1">
      <alignment horizontal="center" vertical="center"/>
    </xf>
    <xf numFmtId="0" fontId="23" fillId="0" borderId="28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166" fontId="96" fillId="3" borderId="6" xfId="0" applyNumberFormat="1" applyFont="1" applyFill="1" applyBorder="1" applyAlignment="1">
      <alignment horizontal="center" vertical="center"/>
    </xf>
    <xf numFmtId="166" fontId="96" fillId="3" borderId="0" xfId="0" applyNumberFormat="1" applyFont="1" applyFill="1" applyAlignment="1">
      <alignment horizontal="center" vertical="center"/>
    </xf>
    <xf numFmtId="166" fontId="96" fillId="3" borderId="7" xfId="0" applyNumberFormat="1" applyFont="1" applyFill="1" applyBorder="1" applyAlignment="1">
      <alignment horizontal="center" vertical="center"/>
    </xf>
    <xf numFmtId="0" fontId="125" fillId="3" borderId="75" xfId="0" applyFont="1" applyFill="1" applyBorder="1" applyAlignment="1">
      <alignment horizontal="center" vertical="center"/>
    </xf>
    <xf numFmtId="0" fontId="125" fillId="3" borderId="76" xfId="0" applyFont="1" applyFill="1" applyBorder="1" applyAlignment="1">
      <alignment horizontal="center" vertical="center"/>
    </xf>
    <xf numFmtId="0" fontId="59" fillId="5" borderId="44" xfId="0" applyFont="1" applyFill="1" applyBorder="1" applyAlignment="1">
      <alignment horizontal="center" vertical="center"/>
    </xf>
    <xf numFmtId="0" fontId="59" fillId="5" borderId="43" xfId="0" applyFont="1" applyFill="1" applyBorder="1" applyAlignment="1">
      <alignment horizontal="center" vertical="center"/>
    </xf>
    <xf numFmtId="0" fontId="59" fillId="5" borderId="45" xfId="0" applyFont="1" applyFill="1" applyBorder="1" applyAlignment="1">
      <alignment horizontal="center" vertical="center"/>
    </xf>
    <xf numFmtId="0" fontId="28" fillId="0" borderId="5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27" fillId="3" borderId="152" xfId="0" applyFont="1" applyFill="1" applyBorder="1" applyAlignment="1">
      <alignment horizontal="center" vertical="center"/>
    </xf>
    <xf numFmtId="0" fontId="27" fillId="3" borderId="69" xfId="0" applyFont="1" applyFill="1" applyBorder="1" applyAlignment="1">
      <alignment horizontal="center" vertical="center"/>
    </xf>
    <xf numFmtId="0" fontId="27" fillId="3" borderId="136" xfId="0" applyFont="1" applyFill="1" applyBorder="1" applyAlignment="1">
      <alignment horizontal="center" vertical="center"/>
    </xf>
    <xf numFmtId="0" fontId="29" fillId="0" borderId="76" xfId="0" applyFont="1" applyBorder="1" applyAlignment="1">
      <alignment horizontal="center"/>
    </xf>
    <xf numFmtId="0" fontId="29" fillId="0" borderId="186" xfId="0" applyFont="1" applyBorder="1" applyAlignment="1">
      <alignment horizontal="center"/>
    </xf>
    <xf numFmtId="0" fontId="7" fillId="0" borderId="69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73" xfId="0" applyFont="1" applyBorder="1" applyAlignment="1">
      <alignment horizontal="center"/>
    </xf>
    <xf numFmtId="0" fontId="7" fillId="0" borderId="161" xfId="0" applyFont="1" applyBorder="1" applyAlignment="1">
      <alignment horizontal="center"/>
    </xf>
    <xf numFmtId="0" fontId="44" fillId="0" borderId="10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122" fillId="2" borderId="6" xfId="0" applyFont="1" applyFill="1" applyBorder="1" applyAlignment="1">
      <alignment horizontal="center" vertical="center" wrapText="1"/>
    </xf>
    <xf numFmtId="0" fontId="122" fillId="2" borderId="0" xfId="0" applyFont="1" applyFill="1" applyAlignment="1">
      <alignment horizontal="center" vertical="center" wrapText="1"/>
    </xf>
    <xf numFmtId="0" fontId="122" fillId="2" borderId="7" xfId="0" applyFont="1" applyFill="1" applyBorder="1" applyAlignment="1">
      <alignment horizontal="center" vertical="center" wrapText="1"/>
    </xf>
    <xf numFmtId="0" fontId="96" fillId="5" borderId="44" xfId="0" applyFont="1" applyFill="1" applyBorder="1" applyAlignment="1">
      <alignment horizontal="center" vertical="center"/>
    </xf>
    <xf numFmtId="0" fontId="96" fillId="5" borderId="43" xfId="0" applyFont="1" applyFill="1" applyBorder="1" applyAlignment="1">
      <alignment horizontal="center" vertical="center"/>
    </xf>
    <xf numFmtId="0" fontId="96" fillId="5" borderId="26" xfId="0" applyFont="1" applyFill="1" applyBorder="1" applyAlignment="1">
      <alignment horizontal="center" vertical="center"/>
    </xf>
    <xf numFmtId="0" fontId="96" fillId="5" borderId="45" xfId="0" applyFont="1" applyFill="1" applyBorder="1" applyAlignment="1">
      <alignment horizontal="center" vertical="center"/>
    </xf>
    <xf numFmtId="0" fontId="67" fillId="3" borderId="41" xfId="0" applyFont="1" applyFill="1" applyBorder="1" applyAlignment="1">
      <alignment horizontal="center"/>
    </xf>
    <xf numFmtId="0" fontId="67" fillId="3" borderId="26" xfId="0" applyFont="1" applyFill="1" applyBorder="1" applyAlignment="1">
      <alignment horizontal="center"/>
    </xf>
    <xf numFmtId="0" fontId="67" fillId="3" borderId="42" xfId="0" applyFont="1" applyFill="1" applyBorder="1" applyAlignment="1">
      <alignment horizontal="center"/>
    </xf>
    <xf numFmtId="0" fontId="67" fillId="3" borderId="79" xfId="0" applyFont="1" applyFill="1" applyBorder="1" applyAlignment="1">
      <alignment horizontal="center"/>
    </xf>
    <xf numFmtId="0" fontId="67" fillId="3" borderId="80" xfId="0" applyFont="1" applyFill="1" applyBorder="1" applyAlignment="1">
      <alignment horizontal="center"/>
    </xf>
    <xf numFmtId="0" fontId="67" fillId="3" borderId="81" xfId="0" applyFont="1" applyFill="1" applyBorder="1" applyAlignment="1">
      <alignment horizontal="center"/>
    </xf>
    <xf numFmtId="0" fontId="16" fillId="0" borderId="41" xfId="0" applyFont="1" applyBorder="1" applyAlignment="1">
      <alignment horizontal="center" vertical="center"/>
    </xf>
    <xf numFmtId="0" fontId="16" fillId="0" borderId="11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34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/>
    </xf>
    <xf numFmtId="0" fontId="16" fillId="7" borderId="91" xfId="0" applyFont="1" applyFill="1" applyBorder="1" applyAlignment="1">
      <alignment horizontal="center"/>
    </xf>
    <xf numFmtId="0" fontId="16" fillId="7" borderId="43" xfId="0" applyFont="1" applyFill="1" applyBorder="1" applyAlignment="1">
      <alignment horizontal="center"/>
    </xf>
    <xf numFmtId="0" fontId="16" fillId="7" borderId="97" xfId="0" applyFont="1" applyFill="1" applyBorder="1" applyAlignment="1">
      <alignment horizontal="center"/>
    </xf>
    <xf numFmtId="0" fontId="82" fillId="7" borderId="6" xfId="0" applyFont="1" applyFill="1" applyBorder="1" applyAlignment="1">
      <alignment horizontal="center"/>
    </xf>
    <xf numFmtId="0" fontId="82" fillId="7" borderId="0" xfId="0" applyFont="1" applyFill="1" applyAlignment="1">
      <alignment horizontal="center"/>
    </xf>
    <xf numFmtId="0" fontId="82" fillId="7" borderId="7" xfId="0" applyFont="1" applyFill="1" applyBorder="1" applyAlignment="1">
      <alignment horizontal="center"/>
    </xf>
    <xf numFmtId="166" fontId="41" fillId="0" borderId="6" xfId="0" applyNumberFormat="1" applyFont="1" applyBorder="1" applyAlignment="1">
      <alignment horizontal="center" vertical="center"/>
    </xf>
    <xf numFmtId="166" fontId="41" fillId="0" borderId="0" xfId="0" applyNumberFormat="1" applyFont="1" applyAlignment="1">
      <alignment horizontal="center" vertical="center"/>
    </xf>
    <xf numFmtId="166" fontId="41" fillId="0" borderId="7" xfId="0" applyNumberFormat="1" applyFont="1" applyBorder="1" applyAlignment="1">
      <alignment horizontal="center" vertical="center"/>
    </xf>
    <xf numFmtId="0" fontId="96" fillId="5" borderId="91" xfId="0" applyFont="1" applyFill="1" applyBorder="1" applyAlignment="1">
      <alignment horizontal="center" vertical="center"/>
    </xf>
    <xf numFmtId="0" fontId="96" fillId="5" borderId="97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20" fillId="0" borderId="91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97" xfId="0" applyFont="1" applyBorder="1" applyAlignment="1">
      <alignment horizontal="center" vertical="center"/>
    </xf>
    <xf numFmtId="166" fontId="78" fillId="3" borderId="6" xfId="0" applyNumberFormat="1" applyFont="1" applyFill="1" applyBorder="1" applyAlignment="1">
      <alignment horizontal="center" vertical="center"/>
    </xf>
    <xf numFmtId="166" fontId="78" fillId="3" borderId="0" xfId="0" applyNumberFormat="1" applyFont="1" applyFill="1" applyAlignment="1">
      <alignment horizontal="center" vertical="center"/>
    </xf>
    <xf numFmtId="166" fontId="78" fillId="3" borderId="7" xfId="0" applyNumberFormat="1" applyFont="1" applyFill="1" applyBorder="1" applyAlignment="1">
      <alignment horizontal="center" vertical="center"/>
    </xf>
    <xf numFmtId="0" fontId="96" fillId="5" borderId="10" xfId="0" applyFont="1" applyFill="1" applyBorder="1" applyAlignment="1">
      <alignment horizontal="center" vertical="center"/>
    </xf>
    <xf numFmtId="0" fontId="96" fillId="5" borderId="11" xfId="0" applyFont="1" applyFill="1" applyBorder="1" applyAlignment="1">
      <alignment horizontal="center" vertical="center"/>
    </xf>
    <xf numFmtId="0" fontId="96" fillId="5" borderId="12" xfId="0" applyFont="1" applyFill="1" applyBorder="1" applyAlignment="1">
      <alignment horizontal="center" vertical="center"/>
    </xf>
    <xf numFmtId="0" fontId="32" fillId="13" borderId="10" xfId="0" applyFont="1" applyFill="1" applyBorder="1" applyAlignment="1">
      <alignment horizontal="center"/>
    </xf>
    <xf numFmtId="0" fontId="32" fillId="13" borderId="11" xfId="0" applyFont="1" applyFill="1" applyBorder="1" applyAlignment="1">
      <alignment horizontal="center"/>
    </xf>
    <xf numFmtId="0" fontId="32" fillId="13" borderId="12" xfId="0" applyFont="1" applyFill="1" applyBorder="1" applyAlignment="1">
      <alignment horizontal="center"/>
    </xf>
    <xf numFmtId="0" fontId="96" fillId="10" borderId="6" xfId="0" applyFont="1" applyFill="1" applyBorder="1" applyAlignment="1">
      <alignment horizontal="center" vertical="center"/>
    </xf>
    <xf numFmtId="0" fontId="96" fillId="10" borderId="0" xfId="0" applyFont="1" applyFill="1" applyAlignment="1">
      <alignment horizontal="center" vertical="center"/>
    </xf>
    <xf numFmtId="0" fontId="96" fillId="10" borderId="7" xfId="0" applyFont="1" applyFill="1" applyBorder="1" applyAlignment="1">
      <alignment horizontal="center" vertical="center"/>
    </xf>
    <xf numFmtId="0" fontId="28" fillId="10" borderId="0" xfId="0" applyFont="1" applyFill="1" applyAlignment="1">
      <alignment horizontal="center"/>
    </xf>
    <xf numFmtId="166" fontId="41" fillId="0" borderId="6" xfId="0" applyNumberFormat="1" applyFont="1" applyBorder="1" applyAlignment="1">
      <alignment horizontal="center"/>
    </xf>
    <xf numFmtId="166" fontId="41" fillId="0" borderId="0" xfId="0" applyNumberFormat="1" applyFont="1" applyAlignment="1">
      <alignment horizontal="center"/>
    </xf>
    <xf numFmtId="166" fontId="41" fillId="0" borderId="7" xfId="0" applyNumberFormat="1" applyFont="1" applyBorder="1" applyAlignment="1">
      <alignment horizontal="center"/>
    </xf>
    <xf numFmtId="0" fontId="129" fillId="10" borderId="0" xfId="0" applyFont="1" applyFill="1" applyAlignment="1">
      <alignment horizontal="center"/>
    </xf>
    <xf numFmtId="0" fontId="129" fillId="10" borderId="7" xfId="0" applyFont="1" applyFill="1" applyBorder="1" applyAlignment="1">
      <alignment horizontal="center"/>
    </xf>
    <xf numFmtId="0" fontId="16" fillId="10" borderId="0" xfId="0" applyFont="1" applyFill="1" applyAlignment="1">
      <alignment horizontal="center"/>
    </xf>
    <xf numFmtId="0" fontId="16" fillId="10" borderId="6" xfId="0" applyFont="1" applyFill="1" applyBorder="1" applyAlignment="1">
      <alignment horizontal="center"/>
    </xf>
    <xf numFmtId="166" fontId="164" fillId="0" borderId="6" xfId="0" applyNumberFormat="1" applyFont="1" applyBorder="1" applyAlignment="1">
      <alignment horizontal="center" vertical="center"/>
    </xf>
    <xf numFmtId="166" fontId="164" fillId="0" borderId="0" xfId="0" applyNumberFormat="1" applyFont="1" applyAlignment="1">
      <alignment horizontal="center" vertical="center"/>
    </xf>
    <xf numFmtId="166" fontId="164" fillId="0" borderId="7" xfId="0" applyNumberFormat="1" applyFont="1" applyBorder="1" applyAlignment="1">
      <alignment horizontal="center" vertical="center"/>
    </xf>
    <xf numFmtId="0" fontId="44" fillId="7" borderId="44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/>
    </xf>
    <xf numFmtId="0" fontId="44" fillId="7" borderId="97" xfId="0" applyFont="1" applyFill="1" applyBorder="1" applyAlignment="1">
      <alignment horizontal="center"/>
    </xf>
    <xf numFmtId="0" fontId="44" fillId="7" borderId="91" xfId="0" applyFont="1" applyFill="1" applyBorder="1" applyAlignment="1">
      <alignment horizontal="center"/>
    </xf>
    <xf numFmtId="0" fontId="44" fillId="7" borderId="45" xfId="0" applyFont="1" applyFill="1" applyBorder="1" applyAlignment="1">
      <alignment horizontal="center"/>
    </xf>
    <xf numFmtId="0" fontId="18" fillId="10" borderId="0" xfId="0" applyFont="1" applyFill="1" applyAlignment="1">
      <alignment horizontal="center"/>
    </xf>
    <xf numFmtId="0" fontId="50" fillId="3" borderId="3" xfId="0" applyFont="1" applyFill="1" applyBorder="1" applyAlignment="1">
      <alignment horizontal="center" vertical="center"/>
    </xf>
    <xf numFmtId="0" fontId="50" fillId="3" borderId="4" xfId="0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50" fillId="3" borderId="30" xfId="0" applyFont="1" applyFill="1" applyBorder="1" applyAlignment="1">
      <alignment horizontal="center" vertical="center"/>
    </xf>
    <xf numFmtId="0" fontId="50" fillId="3" borderId="32" xfId="0" applyFont="1" applyFill="1" applyBorder="1" applyAlignment="1">
      <alignment horizontal="center" vertical="center"/>
    </xf>
    <xf numFmtId="0" fontId="60" fillId="5" borderId="3" xfId="0" applyFont="1" applyFill="1" applyBorder="1" applyAlignment="1">
      <alignment horizontal="center" vertical="center"/>
    </xf>
    <xf numFmtId="0" fontId="60" fillId="5" borderId="4" xfId="0" applyFont="1" applyFill="1" applyBorder="1" applyAlignment="1">
      <alignment horizontal="center" vertical="center"/>
    </xf>
    <xf numFmtId="0" fontId="60" fillId="5" borderId="5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1" fillId="0" borderId="9" xfId="0" applyFont="1" applyBorder="1" applyAlignment="1">
      <alignment horizontal="center" vertical="center"/>
    </xf>
    <xf numFmtId="0" fontId="123" fillId="2" borderId="8" xfId="0" applyFont="1" applyFill="1" applyBorder="1" applyAlignment="1">
      <alignment horizontal="center" vertical="center"/>
    </xf>
    <xf numFmtId="0" fontId="123" fillId="2" borderId="1" xfId="0" applyFont="1" applyFill="1" applyBorder="1" applyAlignment="1">
      <alignment horizontal="center" vertical="center"/>
    </xf>
    <xf numFmtId="0" fontId="123" fillId="2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33" fillId="0" borderId="44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8" fillId="7" borderId="10" xfId="0" applyFont="1" applyFill="1" applyBorder="1" applyAlignment="1">
      <alignment horizontal="center"/>
    </xf>
    <xf numFmtId="0" fontId="18" fillId="7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162" fillId="17" borderId="41" xfId="0" applyFont="1" applyFill="1" applyBorder="1" applyAlignment="1">
      <alignment horizontal="center" vertical="center"/>
    </xf>
    <xf numFmtId="0" fontId="162" fillId="17" borderId="26" xfId="0" applyFont="1" applyFill="1" applyBorder="1" applyAlignment="1">
      <alignment horizontal="center" vertical="center"/>
    </xf>
    <xf numFmtId="0" fontId="162" fillId="17" borderId="42" xfId="0" applyFont="1" applyFill="1" applyBorder="1" applyAlignment="1">
      <alignment horizontal="center" vertical="center"/>
    </xf>
    <xf numFmtId="0" fontId="162" fillId="17" borderId="28" xfId="0" applyFont="1" applyFill="1" applyBorder="1" applyAlignment="1">
      <alignment horizontal="center" vertical="center"/>
    </xf>
    <xf numFmtId="0" fontId="162" fillId="17" borderId="29" xfId="0" applyFont="1" applyFill="1" applyBorder="1" applyAlignment="1">
      <alignment horizontal="center" vertical="center"/>
    </xf>
    <xf numFmtId="0" fontId="162" fillId="17" borderId="39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50" fillId="5" borderId="9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3" fillId="5" borderId="10" xfId="0" applyFont="1" applyFill="1" applyBorder="1" applyAlignment="1">
      <alignment horizontal="center" vertical="center"/>
    </xf>
    <xf numFmtId="0" fontId="63" fillId="5" borderId="11" xfId="0" applyFont="1" applyFill="1" applyBorder="1" applyAlignment="1">
      <alignment horizontal="center" vertical="center"/>
    </xf>
    <xf numFmtId="0" fontId="63" fillId="5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0" fillId="0" borderId="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64" fillId="0" borderId="38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42" xfId="0" applyFont="1" applyBorder="1" applyAlignment="1">
      <alignment horizontal="center" vertical="center"/>
    </xf>
    <xf numFmtId="0" fontId="64" fillId="0" borderId="30" xfId="0" applyFont="1" applyBorder="1" applyAlignment="1">
      <alignment horizontal="center" vertical="center"/>
    </xf>
    <xf numFmtId="0" fontId="64" fillId="0" borderId="29" xfId="0" applyFont="1" applyBorder="1" applyAlignment="1">
      <alignment horizontal="center" vertical="center"/>
    </xf>
    <xf numFmtId="0" fontId="64" fillId="0" borderId="39" xfId="0" applyFont="1" applyBorder="1" applyAlignment="1">
      <alignment horizontal="center" vertical="center"/>
    </xf>
  </cellXfs>
  <cellStyles count="10">
    <cellStyle name="Comma" xfId="8" builtinId="3"/>
    <cellStyle name="Hyperlink" xfId="1" builtinId="8"/>
    <cellStyle name="Normal" xfId="0" builtinId="0"/>
    <cellStyle name="Normal 157" xfId="3" xr:uid="{00000000-0005-0000-0000-000003000000}"/>
    <cellStyle name="Normal 17 2 3" xfId="7" xr:uid="{00000000-0005-0000-0000-000004000000}"/>
    <cellStyle name="Normal 2" xfId="2" xr:uid="{00000000-0005-0000-0000-000005000000}"/>
    <cellStyle name="Normal 29" xfId="4" xr:uid="{00000000-0005-0000-0000-000006000000}"/>
    <cellStyle name="Normal 29 2" xfId="6" xr:uid="{00000000-0005-0000-0000-000007000000}"/>
    <cellStyle name="Normal 4 14" xfId="5" xr:uid="{00000000-0005-0000-0000-000008000000}"/>
    <cellStyle name="Percent" xfId="9" builtinId="5"/>
  </cellStyles>
  <dxfs count="0"/>
  <tableStyles count="0" defaultTableStyle="TableStyleMedium2" defaultPivotStyle="PivotStyleLight16"/>
  <colors>
    <mruColors>
      <color rgb="FF142D53"/>
      <color rgb="FFAF2024"/>
      <color rgb="FFA62235"/>
      <color rgb="FF02AE2F"/>
      <color rgb="FF00FF00"/>
      <color rgb="FF00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0</xdr:row>
      <xdr:rowOff>148590</xdr:rowOff>
    </xdr:from>
    <xdr:to>
      <xdr:col>10</xdr:col>
      <xdr:colOff>422917</xdr:colOff>
      <xdr:row>4</xdr:row>
      <xdr:rowOff>147830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7BE6C-68E7-4DD5-AD31-1DA10A33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148590"/>
          <a:ext cx="2922277" cy="766955"/>
        </a:xfrm>
        <a:prstGeom prst="rect">
          <a:avLst/>
        </a:prstGeom>
      </xdr:spPr>
    </xdr:pic>
    <xdr:clientData/>
  </xdr:twoCellAnchor>
  <xdr:twoCellAnchor>
    <xdr:from>
      <xdr:col>12</xdr:col>
      <xdr:colOff>317605</xdr:colOff>
      <xdr:row>2</xdr:row>
      <xdr:rowOff>209305</xdr:rowOff>
    </xdr:from>
    <xdr:to>
      <xdr:col>16</xdr:col>
      <xdr:colOff>706699</xdr:colOff>
      <xdr:row>16</xdr:row>
      <xdr:rowOff>168738</xdr:rowOff>
    </xdr:to>
    <xdr:sp macro="" textlink="">
      <xdr:nvSpPr>
        <xdr:cNvPr id="3" name="Explosion: 14 Points 2">
          <a:extLst>
            <a:ext uri="{FF2B5EF4-FFF2-40B4-BE49-F238E27FC236}">
              <a16:creationId xmlns:a16="http://schemas.microsoft.com/office/drawing/2014/main" id="{0B6E9D1F-4FB9-892B-A0A1-EF93A123DDBB}"/>
            </a:ext>
          </a:extLst>
        </xdr:cNvPr>
        <xdr:cNvSpPr/>
      </xdr:nvSpPr>
      <xdr:spPr>
        <a:xfrm rot="991637">
          <a:off x="8957340" y="579099"/>
          <a:ext cx="3347447" cy="2816933"/>
        </a:xfrm>
        <a:prstGeom prst="irregularSeal2">
          <a:avLst/>
        </a:prstGeom>
        <a:gradFill>
          <a:gsLst>
            <a:gs pos="35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A62235">
              <a:alpha val="72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New Buydown</a:t>
          </a:r>
          <a:r>
            <a:rPr lang="en-US" sz="1100" baseline="0"/>
            <a:t> </a:t>
          </a:r>
          <a:r>
            <a:rPr lang="en-US" sz="21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New "Buydown" Product</a:t>
          </a:r>
          <a:endParaRPr lang="en-US" sz="2100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180976</xdr:rowOff>
    </xdr:from>
    <xdr:to>
      <xdr:col>10</xdr:col>
      <xdr:colOff>361950</xdr:colOff>
      <xdr:row>5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848AD6-F9D0-46B7-923A-FCDB4278D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80976"/>
          <a:ext cx="2552700" cy="7905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477679</xdr:colOff>
      <xdr:row>0</xdr:row>
      <xdr:rowOff>119062</xdr:rowOff>
    </xdr:from>
    <xdr:to>
      <xdr:col>12</xdr:col>
      <xdr:colOff>202405</xdr:colOff>
      <xdr:row>5</xdr:row>
      <xdr:rowOff>17509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D5C76B-FB74-4D7D-B492-AACBEF158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3429" y="119062"/>
          <a:ext cx="2998946" cy="833438"/>
        </a:xfrm>
        <a:prstGeom prst="rect">
          <a:avLst/>
        </a:prstGeom>
      </xdr:spPr>
    </xdr:pic>
    <xdr:clientData/>
  </xdr:twoCellAnchor>
  <xdr:twoCellAnchor editAs="oneCell">
    <xdr:from>
      <xdr:col>16</xdr:col>
      <xdr:colOff>490545</xdr:colOff>
      <xdr:row>72</xdr:row>
      <xdr:rowOff>89648</xdr:rowOff>
    </xdr:from>
    <xdr:to>
      <xdr:col>18</xdr:col>
      <xdr:colOff>549088</xdr:colOff>
      <xdr:row>79</xdr:row>
      <xdr:rowOff>95659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99BA9F-C36F-417E-8943-CA98EB99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87898" y="14713324"/>
          <a:ext cx="1268778" cy="1193835"/>
        </a:xfrm>
        <a:prstGeom prst="rect">
          <a:avLst/>
        </a:prstGeom>
      </xdr:spPr>
    </xdr:pic>
    <xdr:clientData/>
  </xdr:twoCellAnchor>
  <xdr:twoCellAnchor>
    <xdr:from>
      <xdr:col>14</xdr:col>
      <xdr:colOff>627528</xdr:colOff>
      <xdr:row>6</xdr:row>
      <xdr:rowOff>123264</xdr:rowOff>
    </xdr:from>
    <xdr:to>
      <xdr:col>18</xdr:col>
      <xdr:colOff>571499</xdr:colOff>
      <xdr:row>18</xdr:row>
      <xdr:rowOff>67235</xdr:rowOff>
    </xdr:to>
    <xdr:sp macro="" textlink="">
      <xdr:nvSpPr>
        <xdr:cNvPr id="2" name="Star: 6 Points 1">
          <a:extLst>
            <a:ext uri="{FF2B5EF4-FFF2-40B4-BE49-F238E27FC236}">
              <a16:creationId xmlns:a16="http://schemas.microsoft.com/office/drawing/2014/main" id="{59DB3D93-50C8-762B-BF5D-4AD53350C025}"/>
            </a:ext>
          </a:extLst>
        </xdr:cNvPr>
        <xdr:cNvSpPr/>
      </xdr:nvSpPr>
      <xdr:spPr>
        <a:xfrm>
          <a:off x="9457763" y="1299882"/>
          <a:ext cx="2442883" cy="2330824"/>
        </a:xfrm>
        <a:prstGeom prst="star6">
          <a:avLst/>
        </a:prstGeom>
        <a:gradFill>
          <a:gsLst>
            <a:gs pos="35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A62235">
              <a:alpha val="72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900" b="1">
              <a:solidFill>
                <a:sysClr val="windowText" lastClr="000000"/>
              </a:solidFill>
            </a:rPr>
            <a:t>New </a:t>
          </a:r>
        </a:p>
        <a:p>
          <a:pPr algn="ctr"/>
          <a:r>
            <a:rPr lang="en-US" sz="1900" b="1">
              <a:solidFill>
                <a:sysClr val="windowText" lastClr="000000"/>
              </a:solidFill>
            </a:rPr>
            <a:t>Temporary</a:t>
          </a:r>
        </a:p>
        <a:p>
          <a:pPr algn="ctr"/>
          <a:r>
            <a:rPr lang="en-US" sz="1900" b="1">
              <a:solidFill>
                <a:sysClr val="windowText" lastClr="000000"/>
              </a:solidFill>
            </a:rPr>
            <a:t>Buydown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426720</xdr:colOff>
      <xdr:row>0</xdr:row>
      <xdr:rowOff>144780</xdr:rowOff>
    </xdr:from>
    <xdr:to>
      <xdr:col>10</xdr:col>
      <xdr:colOff>485782</xdr:colOff>
      <xdr:row>4</xdr:row>
      <xdr:rowOff>132590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4551C9-2B6E-455D-8351-E44809056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2490" y="144780"/>
          <a:ext cx="3200407" cy="749810"/>
        </a:xfrm>
        <a:prstGeom prst="rect">
          <a:avLst/>
        </a:prstGeom>
      </xdr:spPr>
    </xdr:pic>
    <xdr:clientData/>
  </xdr:twoCellAnchor>
  <xdr:twoCellAnchor>
    <xdr:from>
      <xdr:col>12</xdr:col>
      <xdr:colOff>328094</xdr:colOff>
      <xdr:row>1</xdr:row>
      <xdr:rowOff>189128</xdr:rowOff>
    </xdr:from>
    <xdr:to>
      <xdr:col>16</xdr:col>
      <xdr:colOff>547890</xdr:colOff>
      <xdr:row>17</xdr:row>
      <xdr:rowOff>9527</xdr:rowOff>
    </xdr:to>
    <xdr:sp macro="" textlink="">
      <xdr:nvSpPr>
        <xdr:cNvPr id="4" name="Explosion: 14 Points 3">
          <a:extLst>
            <a:ext uri="{FF2B5EF4-FFF2-40B4-BE49-F238E27FC236}">
              <a16:creationId xmlns:a16="http://schemas.microsoft.com/office/drawing/2014/main" id="{255CA3EE-0766-4B2A-90F3-7AE2342B9E81}"/>
            </a:ext>
          </a:extLst>
        </xdr:cNvPr>
        <xdr:cNvSpPr/>
      </xdr:nvSpPr>
      <xdr:spPr>
        <a:xfrm rot="991637">
          <a:off x="8691044" y="379628"/>
          <a:ext cx="3077296" cy="2811249"/>
        </a:xfrm>
        <a:prstGeom prst="irregularSeal2">
          <a:avLst/>
        </a:prstGeom>
        <a:gradFill>
          <a:gsLst>
            <a:gs pos="35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A62235">
              <a:alpha val="72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New Buydown</a:t>
          </a:r>
          <a:r>
            <a:rPr lang="en-US" sz="1100" baseline="0"/>
            <a:t> </a:t>
          </a:r>
          <a:r>
            <a:rPr lang="en-US" sz="21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New "Buydown" Product</a:t>
          </a:r>
          <a:endParaRPr lang="en-US" sz="2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0</xdr:row>
      <xdr:rowOff>148590</xdr:rowOff>
    </xdr:from>
    <xdr:to>
      <xdr:col>10</xdr:col>
      <xdr:colOff>655327</xdr:colOff>
      <xdr:row>4</xdr:row>
      <xdr:rowOff>134495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724342-3546-4E34-924D-04C744B51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2010" y="148590"/>
          <a:ext cx="3200407" cy="749810"/>
        </a:xfrm>
        <a:prstGeom prst="rect">
          <a:avLst/>
        </a:prstGeom>
      </xdr:spPr>
    </xdr:pic>
    <xdr:clientData/>
  </xdr:twoCellAnchor>
  <xdr:twoCellAnchor>
    <xdr:from>
      <xdr:col>12</xdr:col>
      <xdr:colOff>273531</xdr:colOff>
      <xdr:row>2</xdr:row>
      <xdr:rowOff>17254</xdr:rowOff>
    </xdr:from>
    <xdr:to>
      <xdr:col>16</xdr:col>
      <xdr:colOff>604954</xdr:colOff>
      <xdr:row>16</xdr:row>
      <xdr:rowOff>30554</xdr:rowOff>
    </xdr:to>
    <xdr:sp macro="" textlink="">
      <xdr:nvSpPr>
        <xdr:cNvPr id="3" name="Explosion: 14 Points 2">
          <a:extLst>
            <a:ext uri="{FF2B5EF4-FFF2-40B4-BE49-F238E27FC236}">
              <a16:creationId xmlns:a16="http://schemas.microsoft.com/office/drawing/2014/main" id="{BDCAD1A5-615D-4184-8B51-C916FF10F2B9}"/>
            </a:ext>
          </a:extLst>
        </xdr:cNvPr>
        <xdr:cNvSpPr/>
      </xdr:nvSpPr>
      <xdr:spPr>
        <a:xfrm rot="991637">
          <a:off x="8388831" y="388729"/>
          <a:ext cx="3122248" cy="2680300"/>
        </a:xfrm>
        <a:prstGeom prst="irregularSeal2">
          <a:avLst/>
        </a:prstGeom>
        <a:gradFill>
          <a:gsLst>
            <a:gs pos="35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A62235">
              <a:alpha val="72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New Buydown</a:t>
          </a:r>
          <a:r>
            <a:rPr lang="en-US" sz="1100" baseline="0"/>
            <a:t> </a:t>
          </a:r>
          <a:r>
            <a:rPr lang="en-US" sz="18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New "Buydown" Product</a:t>
          </a:r>
          <a:endParaRPr 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0</xdr:row>
      <xdr:rowOff>148590</xdr:rowOff>
    </xdr:from>
    <xdr:to>
      <xdr:col>10</xdr:col>
      <xdr:colOff>464827</xdr:colOff>
      <xdr:row>4</xdr:row>
      <xdr:rowOff>144020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2E70B-6909-406C-B421-4F880F14C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148590"/>
          <a:ext cx="2827027" cy="7860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0</xdr:row>
      <xdr:rowOff>148590</xdr:rowOff>
    </xdr:from>
    <xdr:to>
      <xdr:col>10</xdr:col>
      <xdr:colOff>483877</xdr:colOff>
      <xdr:row>4</xdr:row>
      <xdr:rowOff>153545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466779-4862-4A2D-89C2-31313371D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148590"/>
          <a:ext cx="2922277" cy="7669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0</xdr:row>
      <xdr:rowOff>159884</xdr:rowOff>
    </xdr:from>
    <xdr:to>
      <xdr:col>10</xdr:col>
      <xdr:colOff>870857</xdr:colOff>
      <xdr:row>5</xdr:row>
      <xdr:rowOff>64974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23DD11-58B7-4F2E-9008-0A2BD3059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7674" y="159884"/>
          <a:ext cx="3260611" cy="10072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758282</xdr:colOff>
      <xdr:row>0</xdr:row>
      <xdr:rowOff>115660</xdr:rowOff>
    </xdr:from>
    <xdr:to>
      <xdr:col>9</xdr:col>
      <xdr:colOff>1331233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BB131-EB0F-47EA-B946-83117110A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7568" y="115660"/>
          <a:ext cx="3580129" cy="11634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180976</xdr:rowOff>
    </xdr:from>
    <xdr:to>
      <xdr:col>9</xdr:col>
      <xdr:colOff>723900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C0ABB2-EE99-49DD-A514-4C9D8501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80976"/>
          <a:ext cx="2324100" cy="666749"/>
        </a:xfrm>
        <a:prstGeom prst="rect">
          <a:avLst/>
        </a:prstGeom>
      </xdr:spPr>
    </xdr:pic>
    <xdr:clientData/>
  </xdr:twoCellAnchor>
  <xdr:twoCellAnchor>
    <xdr:from>
      <xdr:col>10</xdr:col>
      <xdr:colOff>714374</xdr:colOff>
      <xdr:row>11</xdr:row>
      <xdr:rowOff>209550</xdr:rowOff>
    </xdr:from>
    <xdr:to>
      <xdr:col>15</xdr:col>
      <xdr:colOff>514349</xdr:colOff>
      <xdr:row>26</xdr:row>
      <xdr:rowOff>28575</xdr:rowOff>
    </xdr:to>
    <xdr:sp macro="" textlink="">
      <xdr:nvSpPr>
        <xdr:cNvPr id="3" name="Explosion: 14 Points 2">
          <a:extLst>
            <a:ext uri="{FF2B5EF4-FFF2-40B4-BE49-F238E27FC236}">
              <a16:creationId xmlns:a16="http://schemas.microsoft.com/office/drawing/2014/main" id="{74EB2E4E-4135-B98B-4625-32F5A5EBEA0C}"/>
            </a:ext>
          </a:extLst>
        </xdr:cNvPr>
        <xdr:cNvSpPr/>
      </xdr:nvSpPr>
      <xdr:spPr>
        <a:xfrm rot="1104613">
          <a:off x="7953374" y="1828800"/>
          <a:ext cx="3533775" cy="2590800"/>
        </a:xfrm>
        <a:prstGeom prst="irregularSeal2">
          <a:avLst/>
        </a:prstGeom>
        <a:gradFill>
          <a:gsLst>
            <a:gs pos="35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A62235">
              <a:alpha val="72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200" b="1">
              <a:solidFill>
                <a:srgbClr val="FF0000"/>
              </a:solidFill>
            </a:rPr>
            <a:t>NEW</a:t>
          </a:r>
          <a:r>
            <a:rPr lang="en-US" sz="2200" b="1" baseline="0">
              <a:solidFill>
                <a:srgbClr val="FF0000"/>
              </a:solidFill>
            </a:rPr>
            <a:t> PRODUCT!</a:t>
          </a:r>
          <a:endParaRPr lang="en-US" sz="22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180976</xdr:rowOff>
    </xdr:from>
    <xdr:to>
      <xdr:col>9</xdr:col>
      <xdr:colOff>800100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62D14-DC92-4910-A2D9-05462F2B8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80976"/>
          <a:ext cx="2400300" cy="7334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Secondary%20Marketing%20Library\AWF%20Daily%20Rate\Pricing%20source\New%20Pricing%20Source%20Master%20Sheet%202016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Pricing "/>
      <sheetName val="Margin SRP Spread"/>
      <sheetName val="MG Note"/>
      <sheetName val="Sheet1"/>
      <sheetName val="copied from margin tab"/>
    </sheetNames>
    <sheetDataSet>
      <sheetData sheetId="0"/>
      <sheetData sheetId="1">
        <row r="6">
          <cell r="A6">
            <v>7.5</v>
          </cell>
        </row>
        <row r="961">
          <cell r="A961">
            <v>9</v>
          </cell>
          <cell r="B961">
            <v>102.375</v>
          </cell>
          <cell r="D961">
            <v>102.375</v>
          </cell>
          <cell r="E961"/>
          <cell r="F961">
            <v>0</v>
          </cell>
          <cell r="G961">
            <v>0.375</v>
          </cell>
          <cell r="H961">
            <v>102.375</v>
          </cell>
          <cell r="I961">
            <v>0</v>
          </cell>
          <cell r="J961"/>
          <cell r="K961">
            <v>102.375</v>
          </cell>
        </row>
        <row r="962">
          <cell r="A962">
            <v>8.875</v>
          </cell>
          <cell r="B962">
            <v>102.25</v>
          </cell>
          <cell r="D962">
            <v>102.25</v>
          </cell>
          <cell r="E962"/>
          <cell r="F962">
            <v>0</v>
          </cell>
          <cell r="G962"/>
          <cell r="H962">
            <v>102.25</v>
          </cell>
          <cell r="I962">
            <v>0</v>
          </cell>
          <cell r="J962"/>
          <cell r="K962">
            <v>102.25</v>
          </cell>
        </row>
        <row r="963">
          <cell r="A963">
            <v>8.75</v>
          </cell>
          <cell r="B963">
            <v>102.125</v>
          </cell>
          <cell r="D963">
            <v>102.125</v>
          </cell>
          <cell r="E963"/>
          <cell r="F963">
            <v>0</v>
          </cell>
          <cell r="G963"/>
          <cell r="H963">
            <v>102.125</v>
          </cell>
          <cell r="I963">
            <v>0</v>
          </cell>
          <cell r="J963"/>
          <cell r="K963">
            <v>102.125</v>
          </cell>
        </row>
        <row r="964">
          <cell r="A964">
            <v>8.625</v>
          </cell>
          <cell r="B964">
            <v>102</v>
          </cell>
          <cell r="D964">
            <v>102</v>
          </cell>
          <cell r="E964"/>
          <cell r="F964">
            <v>0</v>
          </cell>
          <cell r="G964"/>
          <cell r="H964">
            <v>102</v>
          </cell>
          <cell r="I964">
            <v>0</v>
          </cell>
          <cell r="J964"/>
          <cell r="K964">
            <v>102</v>
          </cell>
        </row>
        <row r="965">
          <cell r="A965">
            <v>8.5</v>
          </cell>
          <cell r="B965">
            <v>101.75</v>
          </cell>
          <cell r="D965">
            <v>101.75</v>
          </cell>
          <cell r="E965"/>
          <cell r="F965">
            <v>0</v>
          </cell>
          <cell r="G965"/>
          <cell r="H965">
            <v>101.75</v>
          </cell>
          <cell r="I965">
            <v>0</v>
          </cell>
          <cell r="J965"/>
          <cell r="K965">
            <v>101.75</v>
          </cell>
        </row>
        <row r="966">
          <cell r="A966">
            <v>8.375</v>
          </cell>
          <cell r="B966">
            <v>101.5</v>
          </cell>
          <cell r="D966">
            <v>101.5</v>
          </cell>
          <cell r="E966"/>
          <cell r="F966">
            <v>0</v>
          </cell>
          <cell r="G966"/>
          <cell r="H966">
            <v>101.5</v>
          </cell>
          <cell r="I966">
            <v>0</v>
          </cell>
          <cell r="J966"/>
          <cell r="K966">
            <v>101.5</v>
          </cell>
        </row>
        <row r="967">
          <cell r="A967">
            <v>8.25</v>
          </cell>
          <cell r="B967">
            <v>101.25</v>
          </cell>
          <cell r="D967">
            <v>101.25</v>
          </cell>
          <cell r="E967"/>
          <cell r="F967">
            <v>0</v>
          </cell>
          <cell r="G967"/>
          <cell r="H967">
            <v>101.25</v>
          </cell>
          <cell r="I967">
            <v>0</v>
          </cell>
          <cell r="J967"/>
          <cell r="K967">
            <v>101.25</v>
          </cell>
        </row>
        <row r="968">
          <cell r="A968">
            <v>8.125</v>
          </cell>
          <cell r="B968">
            <v>101</v>
          </cell>
          <cell r="D968">
            <v>101</v>
          </cell>
          <cell r="E968"/>
          <cell r="F968">
            <v>0</v>
          </cell>
          <cell r="G968"/>
          <cell r="H968">
            <v>101</v>
          </cell>
          <cell r="I968">
            <v>0</v>
          </cell>
          <cell r="J968"/>
          <cell r="K968">
            <v>101</v>
          </cell>
        </row>
        <row r="969">
          <cell r="A969">
            <v>8</v>
          </cell>
          <cell r="B969">
            <v>100.75</v>
          </cell>
          <cell r="D969">
            <v>100.75</v>
          </cell>
          <cell r="E969"/>
          <cell r="F969">
            <v>0</v>
          </cell>
          <cell r="G969"/>
          <cell r="H969">
            <v>100.75</v>
          </cell>
          <cell r="I969">
            <v>0</v>
          </cell>
          <cell r="J969"/>
          <cell r="K969">
            <v>100.75</v>
          </cell>
        </row>
        <row r="970">
          <cell r="A970">
            <v>7.875</v>
          </cell>
          <cell r="B970">
            <v>100.5</v>
          </cell>
          <cell r="D970">
            <v>100.5</v>
          </cell>
          <cell r="E970"/>
          <cell r="F970">
            <v>0</v>
          </cell>
          <cell r="G970"/>
          <cell r="H970">
            <v>100.5</v>
          </cell>
          <cell r="I970">
            <v>0</v>
          </cell>
          <cell r="J970"/>
          <cell r="K970">
            <v>100.5</v>
          </cell>
        </row>
        <row r="971">
          <cell r="A971">
            <v>7.75</v>
          </cell>
          <cell r="B971">
            <v>100.25</v>
          </cell>
          <cell r="D971">
            <v>100.25</v>
          </cell>
          <cell r="E971"/>
          <cell r="F971">
            <v>0</v>
          </cell>
          <cell r="G971"/>
          <cell r="H971">
            <v>100.25</v>
          </cell>
          <cell r="I971">
            <v>0</v>
          </cell>
          <cell r="J971"/>
          <cell r="K971">
            <v>100.25</v>
          </cell>
        </row>
        <row r="972">
          <cell r="A972">
            <v>7.625</v>
          </cell>
          <cell r="B972">
            <v>100</v>
          </cell>
          <cell r="D972">
            <v>100</v>
          </cell>
          <cell r="E972"/>
          <cell r="F972">
            <v>0</v>
          </cell>
          <cell r="G972"/>
          <cell r="H972">
            <v>100</v>
          </cell>
          <cell r="I972">
            <v>0</v>
          </cell>
          <cell r="J972"/>
          <cell r="K972">
            <v>100</v>
          </cell>
        </row>
        <row r="973">
          <cell r="A973">
            <v>7.5</v>
          </cell>
          <cell r="B973">
            <v>99.25</v>
          </cell>
          <cell r="D973">
            <v>99.25</v>
          </cell>
          <cell r="E973"/>
          <cell r="F973">
            <v>0</v>
          </cell>
          <cell r="G973"/>
          <cell r="H973">
            <v>99.25</v>
          </cell>
          <cell r="I973">
            <v>0</v>
          </cell>
          <cell r="J973"/>
          <cell r="K973">
            <v>99.25</v>
          </cell>
        </row>
        <row r="974">
          <cell r="A974">
            <v>7.375</v>
          </cell>
          <cell r="B974">
            <v>98.5</v>
          </cell>
          <cell r="D974">
            <v>98.5</v>
          </cell>
          <cell r="E974"/>
          <cell r="F974">
            <v>0</v>
          </cell>
          <cell r="G974"/>
          <cell r="H974">
            <v>98.5</v>
          </cell>
          <cell r="I974">
            <v>0</v>
          </cell>
          <cell r="J974"/>
          <cell r="K974">
            <v>98.5</v>
          </cell>
        </row>
        <row r="975">
          <cell r="A975"/>
          <cell r="B975"/>
          <cell r="D975">
            <v>0</v>
          </cell>
          <cell r="E975"/>
          <cell r="F975">
            <v>0</v>
          </cell>
          <cell r="G975"/>
          <cell r="H975">
            <v>0</v>
          </cell>
          <cell r="I975">
            <v>0</v>
          </cell>
          <cell r="J975"/>
          <cell r="K975">
            <v>0</v>
          </cell>
        </row>
        <row r="976">
          <cell r="A976"/>
          <cell r="B976"/>
          <cell r="D976">
            <v>0</v>
          </cell>
          <cell r="E976"/>
          <cell r="F976">
            <v>0</v>
          </cell>
          <cell r="G976"/>
          <cell r="H976">
            <v>0</v>
          </cell>
          <cell r="I976">
            <v>0</v>
          </cell>
          <cell r="J976"/>
          <cell r="K976">
            <v>0</v>
          </cell>
        </row>
        <row r="977">
          <cell r="A977"/>
          <cell r="B977"/>
          <cell r="D977">
            <v>0</v>
          </cell>
          <cell r="E977"/>
          <cell r="F977">
            <v>0</v>
          </cell>
          <cell r="G977"/>
          <cell r="H977">
            <v>0</v>
          </cell>
          <cell r="I977">
            <v>0</v>
          </cell>
          <cell r="J977"/>
          <cell r="K977">
            <v>0</v>
          </cell>
        </row>
        <row r="978">
          <cell r="A978"/>
          <cell r="B978"/>
          <cell r="D978">
            <v>0</v>
          </cell>
          <cell r="E978"/>
          <cell r="F978">
            <v>0</v>
          </cell>
          <cell r="G978"/>
          <cell r="H978">
            <v>0</v>
          </cell>
          <cell r="I978">
            <v>0</v>
          </cell>
          <cell r="J978"/>
          <cell r="K978">
            <v>0</v>
          </cell>
        </row>
        <row r="979">
          <cell r="A979"/>
          <cell r="B979"/>
          <cell r="D979">
            <v>0</v>
          </cell>
          <cell r="E979"/>
          <cell r="F979">
            <v>0</v>
          </cell>
          <cell r="G979"/>
          <cell r="H979">
            <v>0</v>
          </cell>
          <cell r="I979">
            <v>0</v>
          </cell>
          <cell r="J979"/>
          <cell r="K979">
            <v>0</v>
          </cell>
        </row>
        <row r="1351">
          <cell r="A1351">
            <v>9.375</v>
          </cell>
          <cell r="B1351">
            <v>102</v>
          </cell>
          <cell r="C1351"/>
          <cell r="D1351">
            <v>102</v>
          </cell>
          <cell r="E1351"/>
          <cell r="F1351">
            <v>0</v>
          </cell>
          <cell r="G1351">
            <v>0.875</v>
          </cell>
          <cell r="H1351">
            <v>102</v>
          </cell>
          <cell r="I1351">
            <v>0</v>
          </cell>
          <cell r="J1351"/>
          <cell r="K1351">
            <v>102</v>
          </cell>
        </row>
        <row r="1352">
          <cell r="A1352">
            <v>9.25</v>
          </cell>
          <cell r="B1352">
            <v>101.875</v>
          </cell>
          <cell r="C1352"/>
          <cell r="D1352">
            <v>101.875</v>
          </cell>
          <cell r="E1352"/>
          <cell r="F1352">
            <v>0</v>
          </cell>
          <cell r="G1352"/>
          <cell r="H1352">
            <v>101.875</v>
          </cell>
          <cell r="I1352">
            <v>0</v>
          </cell>
          <cell r="J1352"/>
          <cell r="K1352">
            <v>101.875</v>
          </cell>
        </row>
        <row r="1353">
          <cell r="A1353">
            <v>9.125</v>
          </cell>
          <cell r="B1353">
            <v>101.75</v>
          </cell>
          <cell r="C1353"/>
          <cell r="D1353">
            <v>101.75</v>
          </cell>
          <cell r="E1353"/>
          <cell r="F1353">
            <v>0</v>
          </cell>
          <cell r="G1353"/>
          <cell r="H1353">
            <v>101.75</v>
          </cell>
          <cell r="I1353">
            <v>0</v>
          </cell>
          <cell r="J1353"/>
          <cell r="K1353">
            <v>101.75</v>
          </cell>
        </row>
        <row r="1354">
          <cell r="A1354">
            <v>9</v>
          </cell>
          <cell r="B1354">
            <v>101.625</v>
          </cell>
          <cell r="C1354"/>
          <cell r="D1354">
            <v>101.625</v>
          </cell>
          <cell r="E1354"/>
          <cell r="F1354">
            <v>0</v>
          </cell>
          <cell r="G1354"/>
          <cell r="H1354">
            <v>101.625</v>
          </cell>
          <cell r="I1354">
            <v>0</v>
          </cell>
          <cell r="J1354"/>
          <cell r="K1354">
            <v>101.625</v>
          </cell>
        </row>
        <row r="1355">
          <cell r="A1355">
            <v>8.875</v>
          </cell>
          <cell r="B1355">
            <v>101.5</v>
          </cell>
          <cell r="C1355"/>
          <cell r="D1355">
            <v>101.5</v>
          </cell>
          <cell r="E1355"/>
          <cell r="F1355">
            <v>0</v>
          </cell>
          <cell r="G1355"/>
          <cell r="H1355">
            <v>101.5</v>
          </cell>
          <cell r="I1355">
            <v>0</v>
          </cell>
          <cell r="J1355"/>
          <cell r="K1355">
            <v>101.5</v>
          </cell>
        </row>
        <row r="1356">
          <cell r="A1356">
            <v>8.75</v>
          </cell>
          <cell r="B1356">
            <v>101.25</v>
          </cell>
          <cell r="C1356"/>
          <cell r="D1356">
            <v>101.25</v>
          </cell>
          <cell r="E1356"/>
          <cell r="F1356">
            <v>0</v>
          </cell>
          <cell r="G1356"/>
          <cell r="H1356">
            <v>101.25</v>
          </cell>
          <cell r="I1356">
            <v>0</v>
          </cell>
          <cell r="J1356"/>
          <cell r="K1356">
            <v>101.25</v>
          </cell>
        </row>
        <row r="1357">
          <cell r="A1357">
            <v>8.625</v>
          </cell>
          <cell r="B1357">
            <v>101</v>
          </cell>
          <cell r="C1357"/>
          <cell r="D1357">
            <v>101</v>
          </cell>
          <cell r="E1357"/>
          <cell r="F1357">
            <v>0</v>
          </cell>
          <cell r="G1357"/>
          <cell r="H1357">
            <v>101</v>
          </cell>
          <cell r="I1357">
            <v>0</v>
          </cell>
          <cell r="J1357"/>
          <cell r="K1357">
            <v>101</v>
          </cell>
        </row>
        <row r="1358">
          <cell r="A1358">
            <v>8.5</v>
          </cell>
          <cell r="B1358">
            <v>100.75</v>
          </cell>
          <cell r="C1358"/>
          <cell r="D1358">
            <v>100.75</v>
          </cell>
          <cell r="E1358"/>
          <cell r="F1358">
            <v>0</v>
          </cell>
          <cell r="G1358"/>
          <cell r="H1358">
            <v>100.75</v>
          </cell>
          <cell r="I1358">
            <v>0</v>
          </cell>
          <cell r="J1358"/>
          <cell r="K1358">
            <v>100.75</v>
          </cell>
        </row>
        <row r="1359">
          <cell r="A1359">
            <v>8.375</v>
          </cell>
          <cell r="B1359">
            <v>100.5</v>
          </cell>
          <cell r="C1359"/>
          <cell r="D1359">
            <v>100.5</v>
          </cell>
          <cell r="E1359"/>
          <cell r="F1359">
            <v>0</v>
          </cell>
          <cell r="G1359"/>
          <cell r="H1359">
            <v>100.5</v>
          </cell>
          <cell r="I1359">
            <v>0</v>
          </cell>
          <cell r="J1359"/>
          <cell r="K1359">
            <v>100.5</v>
          </cell>
        </row>
        <row r="1360">
          <cell r="A1360">
            <v>8.25</v>
          </cell>
          <cell r="B1360">
            <v>100.25</v>
          </cell>
          <cell r="C1360"/>
          <cell r="D1360">
            <v>100.25</v>
          </cell>
          <cell r="E1360"/>
          <cell r="F1360">
            <v>0</v>
          </cell>
          <cell r="G1360"/>
          <cell r="H1360">
            <v>100.25</v>
          </cell>
          <cell r="I1360">
            <v>0</v>
          </cell>
          <cell r="J1360"/>
          <cell r="K1360">
            <v>100.25</v>
          </cell>
        </row>
        <row r="1361">
          <cell r="A1361">
            <v>8.125</v>
          </cell>
          <cell r="B1361">
            <v>100</v>
          </cell>
          <cell r="C1361"/>
          <cell r="D1361">
            <v>100</v>
          </cell>
          <cell r="E1361"/>
          <cell r="F1361">
            <v>0</v>
          </cell>
          <cell r="G1361"/>
          <cell r="H1361">
            <v>100</v>
          </cell>
          <cell r="I1361">
            <v>0</v>
          </cell>
          <cell r="J1361"/>
          <cell r="K1361">
            <v>100</v>
          </cell>
        </row>
        <row r="1362">
          <cell r="A1362">
            <v>8</v>
          </cell>
          <cell r="B1362">
            <v>99.375</v>
          </cell>
          <cell r="C1362"/>
          <cell r="D1362">
            <v>99.375</v>
          </cell>
          <cell r="E1362"/>
          <cell r="F1362">
            <v>0</v>
          </cell>
          <cell r="G1362"/>
          <cell r="H1362">
            <v>99.375</v>
          </cell>
          <cell r="I1362">
            <v>0</v>
          </cell>
          <cell r="J1362"/>
          <cell r="K1362">
            <v>99.375</v>
          </cell>
        </row>
        <row r="1363">
          <cell r="A1363"/>
          <cell r="B1363"/>
          <cell r="C1363"/>
          <cell r="D1363">
            <v>0</v>
          </cell>
          <cell r="E1363"/>
          <cell r="F1363">
            <v>0</v>
          </cell>
          <cell r="G1363"/>
          <cell r="H1363">
            <v>0</v>
          </cell>
          <cell r="I1363">
            <v>0</v>
          </cell>
          <cell r="J1363"/>
          <cell r="K1363">
            <v>0</v>
          </cell>
        </row>
        <row r="1364">
          <cell r="A1364"/>
          <cell r="B1364"/>
          <cell r="C1364"/>
          <cell r="D1364">
            <v>0</v>
          </cell>
          <cell r="E1364"/>
          <cell r="F1364">
            <v>0</v>
          </cell>
          <cell r="G1364"/>
          <cell r="H1364">
            <v>0</v>
          </cell>
          <cell r="I1364">
            <v>0</v>
          </cell>
          <cell r="J1364"/>
          <cell r="K1364">
            <v>0</v>
          </cell>
        </row>
        <row r="1365">
          <cell r="A1365"/>
          <cell r="B1365"/>
          <cell r="C1365"/>
          <cell r="D1365">
            <v>0</v>
          </cell>
          <cell r="E1365"/>
          <cell r="F1365">
            <v>0</v>
          </cell>
          <cell r="G1365"/>
          <cell r="H1365">
            <v>0</v>
          </cell>
          <cell r="I1365">
            <v>0</v>
          </cell>
          <cell r="J1365"/>
          <cell r="K1365">
            <v>0</v>
          </cell>
        </row>
        <row r="1366">
          <cell r="A1366"/>
          <cell r="B1366"/>
          <cell r="C1366"/>
          <cell r="D1366">
            <v>0</v>
          </cell>
          <cell r="E1366"/>
          <cell r="F1366">
            <v>0</v>
          </cell>
          <cell r="G1366"/>
          <cell r="H1366">
            <v>0</v>
          </cell>
          <cell r="I1366">
            <v>0</v>
          </cell>
          <cell r="J1366"/>
          <cell r="K1366">
            <v>0</v>
          </cell>
        </row>
        <row r="1367">
          <cell r="A1367"/>
          <cell r="B1367"/>
          <cell r="C1367"/>
          <cell r="D1367">
            <v>0</v>
          </cell>
          <cell r="E1367"/>
          <cell r="F1367">
            <v>0</v>
          </cell>
          <cell r="G1367"/>
          <cell r="H1367">
            <v>0</v>
          </cell>
          <cell r="I1367">
            <v>0</v>
          </cell>
          <cell r="J1367"/>
          <cell r="K1367">
            <v>0</v>
          </cell>
        </row>
        <row r="1368">
          <cell r="A1368"/>
          <cell r="B1368"/>
          <cell r="C1368"/>
          <cell r="D1368">
            <v>0</v>
          </cell>
          <cell r="E1368"/>
          <cell r="F1368">
            <v>0</v>
          </cell>
          <cell r="G1368"/>
          <cell r="H1368">
            <v>0</v>
          </cell>
          <cell r="I1368">
            <v>0</v>
          </cell>
          <cell r="J1368"/>
          <cell r="K1368">
            <v>0</v>
          </cell>
        </row>
        <row r="1369">
          <cell r="A1369"/>
          <cell r="B1369"/>
          <cell r="C1369"/>
          <cell r="D1369">
            <v>0</v>
          </cell>
          <cell r="E1369"/>
          <cell r="F1369">
            <v>0</v>
          </cell>
          <cell r="G1369"/>
          <cell r="H1369">
            <v>0</v>
          </cell>
          <cell r="I1369">
            <v>0</v>
          </cell>
          <cell r="J1369"/>
          <cell r="K1369">
            <v>0</v>
          </cell>
        </row>
        <row r="1370">
          <cell r="A1370"/>
          <cell r="B1370"/>
          <cell r="C1370"/>
          <cell r="D1370"/>
          <cell r="E1370"/>
          <cell r="F1370">
            <v>0</v>
          </cell>
          <cell r="G1370"/>
          <cell r="H1370">
            <v>0</v>
          </cell>
          <cell r="I1370"/>
          <cell r="J1370"/>
          <cell r="K1370"/>
        </row>
        <row r="1371">
          <cell r="A1371"/>
          <cell r="B1371"/>
          <cell r="C1371"/>
          <cell r="D1371"/>
          <cell r="E1371"/>
          <cell r="F1371">
            <v>0</v>
          </cell>
          <cell r="G1371"/>
          <cell r="H1371">
            <v>0</v>
          </cell>
          <cell r="I1371"/>
          <cell r="J1371"/>
          <cell r="K1371"/>
        </row>
        <row r="1372">
          <cell r="A1372"/>
          <cell r="B1372"/>
          <cell r="C1372"/>
          <cell r="D1372"/>
          <cell r="E1372"/>
          <cell r="F1372">
            <v>0</v>
          </cell>
          <cell r="G1372"/>
          <cell r="H1372">
            <v>0</v>
          </cell>
          <cell r="I1372"/>
          <cell r="J1372"/>
          <cell r="K1372"/>
        </row>
        <row r="1373">
          <cell r="A1373"/>
          <cell r="B1373"/>
          <cell r="C1373"/>
          <cell r="D1373"/>
          <cell r="E1373"/>
          <cell r="F1373">
            <v>0</v>
          </cell>
          <cell r="G1373"/>
          <cell r="H1373">
            <v>0</v>
          </cell>
          <cell r="I1373"/>
          <cell r="J1373"/>
          <cell r="K1373"/>
        </row>
        <row r="1377">
          <cell r="A1377">
            <v>9.375</v>
          </cell>
          <cell r="B1377">
            <v>101.75</v>
          </cell>
          <cell r="C1377"/>
          <cell r="D1377">
            <v>101.75</v>
          </cell>
          <cell r="E1377"/>
          <cell r="F1377">
            <v>0</v>
          </cell>
          <cell r="G1377">
            <v>0.875</v>
          </cell>
          <cell r="H1377">
            <v>101.75</v>
          </cell>
          <cell r="I1377">
            <v>0</v>
          </cell>
          <cell r="J1377"/>
          <cell r="K1377">
            <v>101.75</v>
          </cell>
        </row>
        <row r="1378">
          <cell r="A1378">
            <v>9.25</v>
          </cell>
          <cell r="B1378">
            <v>101.625</v>
          </cell>
          <cell r="C1378"/>
          <cell r="D1378">
            <v>101.625</v>
          </cell>
          <cell r="E1378"/>
          <cell r="F1378">
            <v>0</v>
          </cell>
          <cell r="G1378"/>
          <cell r="H1378">
            <v>101.625</v>
          </cell>
          <cell r="I1378">
            <v>0</v>
          </cell>
          <cell r="J1378"/>
          <cell r="K1378">
            <v>101.625</v>
          </cell>
        </row>
        <row r="1379">
          <cell r="A1379">
            <v>9.125</v>
          </cell>
          <cell r="B1379">
            <v>101.5</v>
          </cell>
          <cell r="C1379"/>
          <cell r="D1379">
            <v>101.5</v>
          </cell>
          <cell r="E1379"/>
          <cell r="F1379">
            <v>0</v>
          </cell>
          <cell r="G1379"/>
          <cell r="H1379">
            <v>101.5</v>
          </cell>
          <cell r="I1379">
            <v>0</v>
          </cell>
          <cell r="J1379"/>
          <cell r="K1379">
            <v>101.5</v>
          </cell>
        </row>
        <row r="1380">
          <cell r="A1380">
            <v>9</v>
          </cell>
          <cell r="B1380">
            <v>101.375</v>
          </cell>
          <cell r="C1380"/>
          <cell r="D1380">
            <v>101.375</v>
          </cell>
          <cell r="E1380"/>
          <cell r="F1380">
            <v>0</v>
          </cell>
          <cell r="G1380"/>
          <cell r="H1380">
            <v>101.375</v>
          </cell>
          <cell r="I1380">
            <v>0</v>
          </cell>
          <cell r="J1380"/>
          <cell r="K1380">
            <v>101.375</v>
          </cell>
        </row>
        <row r="1381">
          <cell r="A1381">
            <v>8.875</v>
          </cell>
          <cell r="B1381">
            <v>101.25</v>
          </cell>
          <cell r="C1381"/>
          <cell r="D1381">
            <v>101.25</v>
          </cell>
          <cell r="E1381"/>
          <cell r="F1381">
            <v>0</v>
          </cell>
          <cell r="G1381"/>
          <cell r="H1381">
            <v>101.25</v>
          </cell>
          <cell r="I1381">
            <v>0</v>
          </cell>
          <cell r="J1381"/>
          <cell r="K1381">
            <v>101.25</v>
          </cell>
        </row>
        <row r="1382">
          <cell r="A1382">
            <v>8.75</v>
          </cell>
          <cell r="B1382">
            <v>101</v>
          </cell>
          <cell r="C1382"/>
          <cell r="D1382">
            <v>101</v>
          </cell>
          <cell r="E1382"/>
          <cell r="F1382">
            <v>0</v>
          </cell>
          <cell r="G1382"/>
          <cell r="H1382">
            <v>101</v>
          </cell>
          <cell r="I1382">
            <v>0</v>
          </cell>
          <cell r="J1382"/>
          <cell r="K1382">
            <v>101</v>
          </cell>
        </row>
        <row r="1383">
          <cell r="A1383">
            <v>8.625</v>
          </cell>
          <cell r="B1383">
            <v>100.75</v>
          </cell>
          <cell r="C1383"/>
          <cell r="D1383">
            <v>100.75</v>
          </cell>
          <cell r="E1383"/>
          <cell r="F1383">
            <v>0</v>
          </cell>
          <cell r="G1383"/>
          <cell r="H1383">
            <v>100.75</v>
          </cell>
          <cell r="I1383">
            <v>0</v>
          </cell>
          <cell r="J1383"/>
          <cell r="K1383">
            <v>100.75</v>
          </cell>
        </row>
        <row r="1384">
          <cell r="A1384">
            <v>8.5</v>
          </cell>
          <cell r="B1384">
            <v>100.5</v>
          </cell>
          <cell r="C1384"/>
          <cell r="D1384">
            <v>100.5</v>
          </cell>
          <cell r="E1384"/>
          <cell r="F1384">
            <v>0</v>
          </cell>
          <cell r="G1384"/>
          <cell r="H1384">
            <v>100.5</v>
          </cell>
          <cell r="I1384">
            <v>0</v>
          </cell>
          <cell r="J1384"/>
          <cell r="K1384">
            <v>100.5</v>
          </cell>
        </row>
        <row r="1385">
          <cell r="A1385">
            <v>8.375</v>
          </cell>
          <cell r="B1385">
            <v>100.25</v>
          </cell>
          <cell r="C1385"/>
          <cell r="D1385">
            <v>100.25</v>
          </cell>
          <cell r="E1385"/>
          <cell r="F1385">
            <v>0</v>
          </cell>
          <cell r="G1385"/>
          <cell r="H1385">
            <v>100.25</v>
          </cell>
          <cell r="I1385">
            <v>0</v>
          </cell>
          <cell r="J1385"/>
          <cell r="K1385">
            <v>100.25</v>
          </cell>
        </row>
        <row r="1386">
          <cell r="A1386">
            <v>8.25</v>
          </cell>
          <cell r="B1386">
            <v>100</v>
          </cell>
          <cell r="C1386"/>
          <cell r="D1386">
            <v>100</v>
          </cell>
          <cell r="E1386"/>
          <cell r="F1386">
            <v>0</v>
          </cell>
          <cell r="G1386"/>
          <cell r="H1386">
            <v>100</v>
          </cell>
          <cell r="I1386">
            <v>0</v>
          </cell>
          <cell r="J1386"/>
          <cell r="K1386">
            <v>100</v>
          </cell>
        </row>
        <row r="1387">
          <cell r="A1387">
            <v>8.125</v>
          </cell>
          <cell r="B1387">
            <v>99.75</v>
          </cell>
          <cell r="C1387"/>
          <cell r="D1387">
            <v>99.75</v>
          </cell>
          <cell r="E1387"/>
          <cell r="F1387">
            <v>0</v>
          </cell>
          <cell r="G1387"/>
          <cell r="H1387">
            <v>99.75</v>
          </cell>
          <cell r="I1387">
            <v>0</v>
          </cell>
          <cell r="J1387"/>
          <cell r="K1387">
            <v>99.75</v>
          </cell>
        </row>
        <row r="1388">
          <cell r="A1388"/>
          <cell r="B1388"/>
          <cell r="C1388"/>
          <cell r="D1388">
            <v>0</v>
          </cell>
          <cell r="E1388"/>
          <cell r="F1388">
            <v>0</v>
          </cell>
          <cell r="G1388"/>
          <cell r="H1388">
            <v>0</v>
          </cell>
          <cell r="I1388">
            <v>0</v>
          </cell>
          <cell r="J1388"/>
          <cell r="K1388">
            <v>0</v>
          </cell>
        </row>
        <row r="1389">
          <cell r="A1389"/>
          <cell r="B1389"/>
          <cell r="C1389"/>
          <cell r="D1389">
            <v>0</v>
          </cell>
          <cell r="E1389"/>
          <cell r="F1389">
            <v>0</v>
          </cell>
          <cell r="G1389"/>
          <cell r="H1389">
            <v>0</v>
          </cell>
          <cell r="I1389">
            <v>0</v>
          </cell>
          <cell r="J1389"/>
          <cell r="K1389">
            <v>0</v>
          </cell>
        </row>
        <row r="1390">
          <cell r="A1390"/>
          <cell r="B1390"/>
          <cell r="C1390"/>
          <cell r="D1390">
            <v>0</v>
          </cell>
          <cell r="E1390"/>
          <cell r="F1390">
            <v>0</v>
          </cell>
          <cell r="G1390"/>
          <cell r="H1390">
            <v>0</v>
          </cell>
          <cell r="I1390">
            <v>0</v>
          </cell>
          <cell r="J1390"/>
          <cell r="K1390">
            <v>0</v>
          </cell>
        </row>
        <row r="1391">
          <cell r="A1391"/>
          <cell r="B1391"/>
          <cell r="C1391"/>
          <cell r="D1391">
            <v>0</v>
          </cell>
          <cell r="E1391"/>
          <cell r="F1391">
            <v>0</v>
          </cell>
          <cell r="G1391"/>
          <cell r="H1391">
            <v>0</v>
          </cell>
          <cell r="I1391">
            <v>0</v>
          </cell>
          <cell r="J1391"/>
          <cell r="K1391">
            <v>0</v>
          </cell>
        </row>
        <row r="1392">
          <cell r="A1392"/>
          <cell r="B1392"/>
          <cell r="C1392"/>
          <cell r="D1392">
            <v>0</v>
          </cell>
          <cell r="E1392"/>
          <cell r="F1392">
            <v>0</v>
          </cell>
          <cell r="G1392"/>
          <cell r="H1392">
            <v>0</v>
          </cell>
          <cell r="I1392">
            <v>0</v>
          </cell>
          <cell r="J1392"/>
          <cell r="K1392">
            <v>0</v>
          </cell>
        </row>
        <row r="1393">
          <cell r="A1393"/>
          <cell r="B1393"/>
          <cell r="C1393"/>
          <cell r="D1393">
            <v>0</v>
          </cell>
          <cell r="E1393"/>
          <cell r="F1393">
            <v>0</v>
          </cell>
          <cell r="G1393"/>
          <cell r="H1393">
            <v>0</v>
          </cell>
          <cell r="I1393">
            <v>0</v>
          </cell>
          <cell r="J1393"/>
          <cell r="K1393">
            <v>0</v>
          </cell>
        </row>
        <row r="1394">
          <cell r="A1394"/>
          <cell r="B1394"/>
          <cell r="C1394"/>
          <cell r="D1394">
            <v>0</v>
          </cell>
          <cell r="E1394"/>
          <cell r="F1394">
            <v>0</v>
          </cell>
          <cell r="G1394"/>
          <cell r="H1394">
            <v>0</v>
          </cell>
          <cell r="I1394">
            <v>0</v>
          </cell>
          <cell r="J1394"/>
          <cell r="K1394">
            <v>0</v>
          </cell>
        </row>
        <row r="1395">
          <cell r="A1395"/>
          <cell r="B1395"/>
          <cell r="C1395"/>
          <cell r="D1395">
            <v>0</v>
          </cell>
          <cell r="E1395"/>
          <cell r="F1395">
            <v>0</v>
          </cell>
          <cell r="G1395"/>
          <cell r="H1395">
            <v>0</v>
          </cell>
          <cell r="I1395">
            <v>0</v>
          </cell>
          <cell r="J1395"/>
          <cell r="K1395">
            <v>0</v>
          </cell>
        </row>
        <row r="1396">
          <cell r="A1396"/>
          <cell r="B1396"/>
          <cell r="C1396"/>
          <cell r="D1396"/>
          <cell r="E1396"/>
          <cell r="F1396">
            <v>0</v>
          </cell>
          <cell r="G1396"/>
          <cell r="H1396">
            <v>0</v>
          </cell>
          <cell r="I1396"/>
          <cell r="J1396"/>
          <cell r="K1396"/>
        </row>
        <row r="1397">
          <cell r="A1397"/>
          <cell r="B1397"/>
          <cell r="C1397"/>
          <cell r="D1397"/>
          <cell r="E1397"/>
          <cell r="F1397">
            <v>0</v>
          </cell>
          <cell r="G1397"/>
          <cell r="H1397">
            <v>0</v>
          </cell>
          <cell r="I1397"/>
          <cell r="J1397"/>
          <cell r="K1397"/>
        </row>
        <row r="1398">
          <cell r="A1398"/>
          <cell r="B1398"/>
          <cell r="C1398"/>
          <cell r="D1398"/>
          <cell r="E1398"/>
          <cell r="F1398">
            <v>0</v>
          </cell>
          <cell r="G1398"/>
          <cell r="H1398">
            <v>0</v>
          </cell>
          <cell r="I1398"/>
          <cell r="J1398"/>
          <cell r="K1398"/>
        </row>
        <row r="1399">
          <cell r="A1399"/>
          <cell r="B1399"/>
          <cell r="C1399"/>
          <cell r="D1399"/>
          <cell r="E1399"/>
          <cell r="F1399">
            <v>0</v>
          </cell>
          <cell r="G1399"/>
          <cell r="H1399">
            <v>0</v>
          </cell>
          <cell r="I1399"/>
          <cell r="J1399"/>
          <cell r="K1399"/>
        </row>
        <row r="1400">
          <cell r="A1400"/>
          <cell r="B1400"/>
          <cell r="C1400"/>
          <cell r="D1400"/>
          <cell r="E1400"/>
          <cell r="F1400">
            <v>0</v>
          </cell>
          <cell r="G1400"/>
          <cell r="H1400">
            <v>0</v>
          </cell>
          <cell r="I1400"/>
          <cell r="J1400"/>
          <cell r="K1400"/>
        </row>
        <row r="1404">
          <cell r="A1404">
            <v>9.375</v>
          </cell>
          <cell r="B1404">
            <v>101.375</v>
          </cell>
          <cell r="C1404"/>
          <cell r="D1404">
            <v>101.375</v>
          </cell>
          <cell r="E1404"/>
          <cell r="F1404">
            <v>0</v>
          </cell>
          <cell r="G1404">
            <v>0.875</v>
          </cell>
          <cell r="H1404">
            <v>101.375</v>
          </cell>
          <cell r="I1404">
            <v>0</v>
          </cell>
          <cell r="J1404"/>
          <cell r="K1404">
            <v>101.375</v>
          </cell>
        </row>
        <row r="1405">
          <cell r="A1405">
            <v>9.25</v>
          </cell>
          <cell r="B1405">
            <v>101.25</v>
          </cell>
          <cell r="C1405"/>
          <cell r="D1405">
            <v>101.25</v>
          </cell>
          <cell r="E1405"/>
          <cell r="F1405">
            <v>0</v>
          </cell>
          <cell r="G1405"/>
          <cell r="H1405">
            <v>101.25</v>
          </cell>
          <cell r="I1405">
            <v>0</v>
          </cell>
          <cell r="J1405"/>
          <cell r="K1405">
            <v>101.25</v>
          </cell>
        </row>
        <row r="1406">
          <cell r="A1406">
            <v>9.125</v>
          </cell>
          <cell r="B1406">
            <v>101.125</v>
          </cell>
          <cell r="C1406"/>
          <cell r="D1406">
            <v>101.125</v>
          </cell>
          <cell r="E1406"/>
          <cell r="F1406">
            <v>0</v>
          </cell>
          <cell r="G1406"/>
          <cell r="H1406">
            <v>101.125</v>
          </cell>
          <cell r="I1406">
            <v>0</v>
          </cell>
          <cell r="J1406"/>
          <cell r="K1406">
            <v>101.125</v>
          </cell>
        </row>
        <row r="1407">
          <cell r="A1407">
            <v>9</v>
          </cell>
          <cell r="B1407">
            <v>101</v>
          </cell>
          <cell r="C1407"/>
          <cell r="D1407">
            <v>101</v>
          </cell>
          <cell r="E1407"/>
          <cell r="F1407">
            <v>0</v>
          </cell>
          <cell r="G1407"/>
          <cell r="H1407">
            <v>101</v>
          </cell>
          <cell r="I1407">
            <v>0</v>
          </cell>
          <cell r="J1407"/>
          <cell r="K1407">
            <v>101</v>
          </cell>
        </row>
        <row r="1408">
          <cell r="A1408">
            <v>8.875</v>
          </cell>
          <cell r="B1408">
            <v>100.875</v>
          </cell>
          <cell r="C1408"/>
          <cell r="D1408">
            <v>100.875</v>
          </cell>
          <cell r="E1408"/>
          <cell r="F1408">
            <v>0</v>
          </cell>
          <cell r="G1408"/>
          <cell r="H1408">
            <v>100.875</v>
          </cell>
          <cell r="I1408">
            <v>0</v>
          </cell>
          <cell r="J1408"/>
          <cell r="K1408">
            <v>100.875</v>
          </cell>
        </row>
        <row r="1409">
          <cell r="A1409">
            <v>8.75</v>
          </cell>
          <cell r="B1409">
            <v>100.625</v>
          </cell>
          <cell r="C1409"/>
          <cell r="D1409">
            <v>100.625</v>
          </cell>
          <cell r="E1409"/>
          <cell r="F1409">
            <v>0</v>
          </cell>
          <cell r="G1409"/>
          <cell r="H1409">
            <v>100.625</v>
          </cell>
          <cell r="I1409">
            <v>0</v>
          </cell>
          <cell r="J1409"/>
          <cell r="K1409">
            <v>100.625</v>
          </cell>
        </row>
        <row r="1410">
          <cell r="A1410">
            <v>8.625</v>
          </cell>
          <cell r="B1410">
            <v>100.375</v>
          </cell>
          <cell r="C1410"/>
          <cell r="D1410">
            <v>100.375</v>
          </cell>
          <cell r="E1410"/>
          <cell r="F1410">
            <v>0</v>
          </cell>
          <cell r="G1410"/>
          <cell r="H1410">
            <v>100.375</v>
          </cell>
          <cell r="I1410">
            <v>0</v>
          </cell>
          <cell r="J1410"/>
          <cell r="K1410">
            <v>100.375</v>
          </cell>
        </row>
        <row r="1411">
          <cell r="A1411">
            <v>8.5</v>
          </cell>
          <cell r="B1411">
            <v>100.125</v>
          </cell>
          <cell r="C1411"/>
          <cell r="D1411">
            <v>100.125</v>
          </cell>
          <cell r="E1411"/>
          <cell r="F1411">
            <v>0</v>
          </cell>
          <cell r="G1411"/>
          <cell r="H1411">
            <v>100.125</v>
          </cell>
          <cell r="I1411">
            <v>0</v>
          </cell>
          <cell r="J1411"/>
          <cell r="K1411">
            <v>100.125</v>
          </cell>
        </row>
        <row r="1412">
          <cell r="A1412">
            <v>8.375</v>
          </cell>
          <cell r="B1412">
            <v>99.875</v>
          </cell>
          <cell r="C1412"/>
          <cell r="D1412">
            <v>99.875</v>
          </cell>
          <cell r="E1412"/>
          <cell r="F1412">
            <v>0</v>
          </cell>
          <cell r="G1412"/>
          <cell r="H1412">
            <v>99.875</v>
          </cell>
          <cell r="I1412">
            <v>0</v>
          </cell>
          <cell r="J1412"/>
          <cell r="K1412">
            <v>99.875</v>
          </cell>
        </row>
        <row r="1413">
          <cell r="A1413">
            <v>8.25</v>
          </cell>
          <cell r="B1413">
            <v>99.625</v>
          </cell>
          <cell r="C1413"/>
          <cell r="D1413">
            <v>99.625</v>
          </cell>
          <cell r="E1413"/>
          <cell r="F1413">
            <v>0</v>
          </cell>
          <cell r="G1413"/>
          <cell r="H1413">
            <v>99.625</v>
          </cell>
          <cell r="I1413">
            <v>0</v>
          </cell>
          <cell r="J1413"/>
          <cell r="K1413">
            <v>99.625</v>
          </cell>
        </row>
        <row r="1414">
          <cell r="A1414"/>
          <cell r="B1414"/>
          <cell r="C1414"/>
          <cell r="D1414">
            <v>0</v>
          </cell>
          <cell r="E1414"/>
          <cell r="F1414">
            <v>0</v>
          </cell>
          <cell r="G1414"/>
          <cell r="H1414">
            <v>0</v>
          </cell>
          <cell r="I1414">
            <v>0</v>
          </cell>
          <cell r="J1414"/>
          <cell r="K1414">
            <v>0</v>
          </cell>
        </row>
        <row r="1415">
          <cell r="A1415"/>
          <cell r="B1415"/>
          <cell r="C1415"/>
          <cell r="D1415">
            <v>0</v>
          </cell>
          <cell r="E1415"/>
          <cell r="F1415">
            <v>0</v>
          </cell>
          <cell r="G1415"/>
          <cell r="H1415">
            <v>0</v>
          </cell>
          <cell r="I1415">
            <v>0</v>
          </cell>
          <cell r="J1415"/>
          <cell r="K1415">
            <v>0</v>
          </cell>
        </row>
        <row r="1416">
          <cell r="A1416"/>
          <cell r="B1416"/>
          <cell r="C1416"/>
          <cell r="D1416">
            <v>0</v>
          </cell>
          <cell r="E1416"/>
          <cell r="F1416">
            <v>0</v>
          </cell>
          <cell r="G1416"/>
          <cell r="H1416">
            <v>0</v>
          </cell>
          <cell r="I1416">
            <v>0</v>
          </cell>
          <cell r="J1416"/>
          <cell r="K1416">
            <v>0</v>
          </cell>
        </row>
        <row r="1417">
          <cell r="A1417"/>
          <cell r="B1417"/>
          <cell r="C1417"/>
          <cell r="D1417">
            <v>0</v>
          </cell>
          <cell r="E1417"/>
          <cell r="F1417">
            <v>0</v>
          </cell>
          <cell r="G1417"/>
          <cell r="H1417">
            <v>0</v>
          </cell>
          <cell r="I1417">
            <v>0</v>
          </cell>
          <cell r="J1417"/>
          <cell r="K1417">
            <v>0</v>
          </cell>
        </row>
        <row r="1418">
          <cell r="A1418"/>
          <cell r="B1418"/>
          <cell r="C1418"/>
          <cell r="D1418">
            <v>0</v>
          </cell>
          <cell r="E1418"/>
          <cell r="F1418">
            <v>0</v>
          </cell>
          <cell r="G1418"/>
          <cell r="H1418">
            <v>0</v>
          </cell>
          <cell r="I1418">
            <v>0</v>
          </cell>
          <cell r="J1418"/>
          <cell r="K1418">
            <v>0</v>
          </cell>
        </row>
        <row r="1419">
          <cell r="A1419"/>
          <cell r="B1419"/>
          <cell r="C1419"/>
          <cell r="D1419">
            <v>0</v>
          </cell>
          <cell r="E1419"/>
          <cell r="F1419">
            <v>0</v>
          </cell>
          <cell r="G1419"/>
          <cell r="H1419">
            <v>0</v>
          </cell>
          <cell r="I1419">
            <v>0</v>
          </cell>
          <cell r="J1419"/>
          <cell r="K1419">
            <v>0</v>
          </cell>
        </row>
        <row r="1420">
          <cell r="A1420"/>
          <cell r="B1420"/>
          <cell r="C1420"/>
          <cell r="D1420">
            <v>0</v>
          </cell>
          <cell r="E1420"/>
          <cell r="F1420">
            <v>0</v>
          </cell>
          <cell r="G1420"/>
          <cell r="H1420">
            <v>0</v>
          </cell>
          <cell r="I1420">
            <v>0</v>
          </cell>
          <cell r="J1420"/>
          <cell r="K1420">
            <v>0</v>
          </cell>
        </row>
        <row r="1421">
          <cell r="A1421"/>
          <cell r="B1421"/>
          <cell r="C1421"/>
          <cell r="D1421">
            <v>0</v>
          </cell>
          <cell r="E1421"/>
          <cell r="F1421">
            <v>0</v>
          </cell>
          <cell r="G1421"/>
          <cell r="H1421">
            <v>0</v>
          </cell>
          <cell r="I1421">
            <v>0</v>
          </cell>
          <cell r="J1421"/>
          <cell r="K1421">
            <v>0</v>
          </cell>
        </row>
        <row r="1422">
          <cell r="A1422"/>
          <cell r="B1422"/>
          <cell r="C1422"/>
          <cell r="D1422">
            <v>0</v>
          </cell>
          <cell r="E1422"/>
          <cell r="F1422">
            <v>0</v>
          </cell>
          <cell r="G1422"/>
          <cell r="H1422">
            <v>0</v>
          </cell>
          <cell r="I1422">
            <v>0</v>
          </cell>
          <cell r="J1422"/>
          <cell r="K1422">
            <v>0</v>
          </cell>
        </row>
        <row r="1423">
          <cell r="A1423"/>
          <cell r="B1423"/>
          <cell r="C1423"/>
          <cell r="D1423"/>
          <cell r="E1423"/>
          <cell r="F1423">
            <v>0</v>
          </cell>
          <cell r="G1423"/>
          <cell r="H1423">
            <v>0</v>
          </cell>
          <cell r="I1423"/>
          <cell r="J1423"/>
          <cell r="K1423"/>
        </row>
        <row r="1424">
          <cell r="A1424"/>
          <cell r="B1424"/>
          <cell r="C1424"/>
          <cell r="D1424"/>
          <cell r="E1424"/>
          <cell r="F1424">
            <v>0</v>
          </cell>
          <cell r="G1424"/>
          <cell r="H1424">
            <v>0</v>
          </cell>
          <cell r="I1424"/>
          <cell r="J1424"/>
          <cell r="K1424"/>
        </row>
        <row r="1425">
          <cell r="A1425"/>
          <cell r="B1425"/>
          <cell r="C1425"/>
          <cell r="D1425"/>
          <cell r="E1425"/>
          <cell r="F1425">
            <v>0</v>
          </cell>
          <cell r="G1425"/>
          <cell r="H1425">
            <v>0</v>
          </cell>
          <cell r="I1425"/>
          <cell r="J1425"/>
          <cell r="K1425"/>
        </row>
        <row r="1426">
          <cell r="A1426"/>
          <cell r="B1426"/>
          <cell r="C1426"/>
          <cell r="D1426"/>
          <cell r="E1426"/>
          <cell r="F1426">
            <v>0</v>
          </cell>
          <cell r="G1426"/>
          <cell r="H1426">
            <v>0</v>
          </cell>
          <cell r="I1426"/>
          <cell r="J1426"/>
          <cell r="K1426"/>
        </row>
        <row r="1583">
          <cell r="A1583">
            <v>10</v>
          </cell>
          <cell r="B1583">
            <v>102.375</v>
          </cell>
          <cell r="C1583"/>
          <cell r="D1583">
            <v>102.375</v>
          </cell>
          <cell r="E1583"/>
          <cell r="F1583">
            <v>0</v>
          </cell>
          <cell r="G1583">
            <v>0.75</v>
          </cell>
          <cell r="H1583">
            <v>102.375</v>
          </cell>
          <cell r="I1583">
            <v>0</v>
          </cell>
          <cell r="J1583"/>
          <cell r="K1583">
            <v>102.375</v>
          </cell>
        </row>
        <row r="1584">
          <cell r="A1584">
            <v>9.875</v>
          </cell>
          <cell r="B1584">
            <v>102.25</v>
          </cell>
          <cell r="C1584"/>
          <cell r="D1584">
            <v>102.25</v>
          </cell>
          <cell r="E1584"/>
          <cell r="F1584">
            <v>0</v>
          </cell>
          <cell r="G1584"/>
          <cell r="H1584">
            <v>102.25</v>
          </cell>
          <cell r="I1584">
            <v>0</v>
          </cell>
          <cell r="J1584"/>
          <cell r="K1584">
            <v>102.25</v>
          </cell>
        </row>
        <row r="1585">
          <cell r="A1585">
            <v>9.75</v>
          </cell>
          <cell r="B1585">
            <v>102.125</v>
          </cell>
          <cell r="C1585"/>
          <cell r="D1585">
            <v>102.125</v>
          </cell>
          <cell r="E1585"/>
          <cell r="F1585">
            <v>0</v>
          </cell>
          <cell r="G1585"/>
          <cell r="H1585">
            <v>102.125</v>
          </cell>
          <cell r="I1585">
            <v>0</v>
          </cell>
          <cell r="J1585"/>
          <cell r="K1585">
            <v>102.125</v>
          </cell>
        </row>
        <row r="1586">
          <cell r="A1586">
            <v>9.625</v>
          </cell>
          <cell r="B1586">
            <v>102</v>
          </cell>
          <cell r="C1586"/>
          <cell r="D1586">
            <v>102</v>
          </cell>
          <cell r="E1586"/>
          <cell r="F1586">
            <v>0</v>
          </cell>
          <cell r="G1586"/>
          <cell r="H1586">
            <v>102</v>
          </cell>
          <cell r="I1586">
            <v>0</v>
          </cell>
          <cell r="J1586"/>
          <cell r="K1586">
            <v>102</v>
          </cell>
        </row>
        <row r="1587">
          <cell r="A1587">
            <v>9.5</v>
          </cell>
          <cell r="B1587">
            <v>101.75</v>
          </cell>
          <cell r="C1587"/>
          <cell r="D1587">
            <v>101.75</v>
          </cell>
          <cell r="E1587"/>
          <cell r="F1587">
            <v>0</v>
          </cell>
          <cell r="G1587"/>
          <cell r="H1587">
            <v>101.75</v>
          </cell>
          <cell r="I1587">
            <v>0</v>
          </cell>
          <cell r="J1587"/>
          <cell r="K1587">
            <v>101.75</v>
          </cell>
        </row>
        <row r="1588">
          <cell r="A1588">
            <v>9.375</v>
          </cell>
          <cell r="B1588">
            <v>101.5</v>
          </cell>
          <cell r="C1588"/>
          <cell r="D1588">
            <v>101.5</v>
          </cell>
          <cell r="E1588"/>
          <cell r="F1588">
            <v>0</v>
          </cell>
          <cell r="G1588"/>
          <cell r="H1588">
            <v>101.5</v>
          </cell>
          <cell r="I1588">
            <v>0</v>
          </cell>
          <cell r="J1588"/>
          <cell r="K1588">
            <v>101.5</v>
          </cell>
        </row>
        <row r="1589">
          <cell r="A1589">
            <v>9.25</v>
          </cell>
          <cell r="B1589">
            <v>101.25</v>
          </cell>
          <cell r="C1589"/>
          <cell r="D1589">
            <v>101.25</v>
          </cell>
          <cell r="E1589"/>
          <cell r="F1589">
            <v>0</v>
          </cell>
          <cell r="G1589"/>
          <cell r="H1589">
            <v>101.25</v>
          </cell>
          <cell r="I1589">
            <v>0</v>
          </cell>
          <cell r="J1589"/>
          <cell r="K1589">
            <v>101.25</v>
          </cell>
        </row>
        <row r="1590">
          <cell r="A1590">
            <v>9.125</v>
          </cell>
          <cell r="B1590">
            <v>101</v>
          </cell>
          <cell r="C1590"/>
          <cell r="D1590">
            <v>101</v>
          </cell>
          <cell r="E1590"/>
          <cell r="F1590">
            <v>0</v>
          </cell>
          <cell r="G1590"/>
          <cell r="H1590">
            <v>101</v>
          </cell>
          <cell r="I1590">
            <v>0</v>
          </cell>
          <cell r="J1590"/>
          <cell r="K1590">
            <v>101</v>
          </cell>
        </row>
        <row r="1591">
          <cell r="A1591">
            <v>9</v>
          </cell>
          <cell r="B1591">
            <v>100.75</v>
          </cell>
          <cell r="C1591"/>
          <cell r="D1591">
            <v>100.75</v>
          </cell>
          <cell r="E1591"/>
          <cell r="F1591">
            <v>0</v>
          </cell>
          <cell r="G1591"/>
          <cell r="H1591">
            <v>100.75</v>
          </cell>
          <cell r="I1591">
            <v>0</v>
          </cell>
          <cell r="J1591"/>
          <cell r="K1591">
            <v>100.75</v>
          </cell>
        </row>
        <row r="1592">
          <cell r="A1592">
            <v>8.875</v>
          </cell>
          <cell r="B1592">
            <v>100.5</v>
          </cell>
          <cell r="C1592"/>
          <cell r="D1592">
            <v>100.5</v>
          </cell>
          <cell r="E1592"/>
          <cell r="F1592">
            <v>0</v>
          </cell>
          <cell r="G1592"/>
          <cell r="H1592">
            <v>100.5</v>
          </cell>
          <cell r="I1592">
            <v>0</v>
          </cell>
          <cell r="J1592"/>
          <cell r="K1592">
            <v>100.5</v>
          </cell>
        </row>
        <row r="1593">
          <cell r="A1593">
            <v>8.75</v>
          </cell>
          <cell r="B1593">
            <v>100.25</v>
          </cell>
          <cell r="C1593"/>
          <cell r="D1593">
            <v>100.25</v>
          </cell>
          <cell r="E1593"/>
          <cell r="F1593">
            <v>0</v>
          </cell>
          <cell r="G1593"/>
          <cell r="H1593">
            <v>100.25</v>
          </cell>
          <cell r="I1593">
            <v>0</v>
          </cell>
          <cell r="J1593"/>
          <cell r="K1593">
            <v>100.25</v>
          </cell>
        </row>
        <row r="1594">
          <cell r="A1594">
            <v>8.625</v>
          </cell>
          <cell r="B1594">
            <v>100</v>
          </cell>
          <cell r="C1594"/>
          <cell r="D1594">
            <v>100</v>
          </cell>
          <cell r="E1594"/>
          <cell r="F1594">
            <v>0</v>
          </cell>
          <cell r="G1594"/>
          <cell r="H1594">
            <v>100</v>
          </cell>
          <cell r="I1594">
            <v>0</v>
          </cell>
          <cell r="J1594"/>
          <cell r="K1594">
            <v>100</v>
          </cell>
        </row>
        <row r="1595">
          <cell r="A1595">
            <v>8.5</v>
          </cell>
          <cell r="B1595">
            <v>99.25</v>
          </cell>
          <cell r="C1595"/>
          <cell r="D1595">
            <v>99.25</v>
          </cell>
          <cell r="E1595"/>
          <cell r="F1595">
            <v>0</v>
          </cell>
          <cell r="G1595"/>
          <cell r="H1595">
            <v>99.25</v>
          </cell>
          <cell r="I1595">
            <v>0</v>
          </cell>
          <cell r="J1595"/>
          <cell r="K1595">
            <v>99.25</v>
          </cell>
        </row>
        <row r="1596">
          <cell r="A1596"/>
          <cell r="B1596"/>
          <cell r="C1596"/>
          <cell r="D1596">
            <v>0</v>
          </cell>
          <cell r="E1596"/>
          <cell r="F1596">
            <v>0</v>
          </cell>
          <cell r="G1596"/>
          <cell r="H1596">
            <v>0</v>
          </cell>
          <cell r="I1596">
            <v>0</v>
          </cell>
          <cell r="J1596"/>
          <cell r="K1596">
            <v>0</v>
          </cell>
        </row>
        <row r="1597">
          <cell r="A1597"/>
          <cell r="B1597"/>
          <cell r="C1597"/>
          <cell r="D1597">
            <v>0</v>
          </cell>
          <cell r="E1597"/>
          <cell r="F1597">
            <v>0</v>
          </cell>
          <cell r="G1597"/>
          <cell r="H1597">
            <v>0</v>
          </cell>
          <cell r="I1597">
            <v>0</v>
          </cell>
          <cell r="J1597"/>
          <cell r="K1597">
            <v>0</v>
          </cell>
        </row>
        <row r="1598">
          <cell r="A1598"/>
          <cell r="B1598"/>
          <cell r="C1598"/>
          <cell r="D1598">
            <v>0</v>
          </cell>
          <cell r="E1598"/>
          <cell r="F1598">
            <v>0</v>
          </cell>
          <cell r="G1598"/>
          <cell r="H1598">
            <v>0</v>
          </cell>
          <cell r="I1598">
            <v>0</v>
          </cell>
          <cell r="J1598"/>
          <cell r="K1598">
            <v>0</v>
          </cell>
        </row>
        <row r="1599">
          <cell r="A1599"/>
          <cell r="B1599"/>
          <cell r="C1599"/>
          <cell r="D1599">
            <v>0</v>
          </cell>
          <cell r="E1599"/>
          <cell r="F1599">
            <v>0</v>
          </cell>
          <cell r="G1599"/>
          <cell r="H1599">
            <v>0</v>
          </cell>
          <cell r="I1599">
            <v>0</v>
          </cell>
          <cell r="J1599"/>
          <cell r="K1599">
            <v>0</v>
          </cell>
        </row>
        <row r="1600">
          <cell r="A1600"/>
          <cell r="B1600"/>
          <cell r="C1600"/>
          <cell r="D1600"/>
          <cell r="E1600"/>
          <cell r="F1600">
            <v>0</v>
          </cell>
          <cell r="G1600"/>
          <cell r="H1600">
            <v>0</v>
          </cell>
          <cell r="I1600">
            <v>0</v>
          </cell>
          <cell r="J1600"/>
          <cell r="K1600">
            <v>0</v>
          </cell>
        </row>
        <row r="1601">
          <cell r="B1601"/>
          <cell r="C1601"/>
          <cell r="D1601"/>
          <cell r="E1601"/>
          <cell r="F1601">
            <v>0</v>
          </cell>
          <cell r="G1601"/>
          <cell r="H1601">
            <v>0</v>
          </cell>
          <cell r="I1601">
            <v>0</v>
          </cell>
          <cell r="J1601"/>
          <cell r="K1601">
            <v>0</v>
          </cell>
        </row>
        <row r="1602">
          <cell r="A1602"/>
          <cell r="B1602"/>
          <cell r="C1602"/>
          <cell r="D1602"/>
          <cell r="E1602"/>
          <cell r="F1602">
            <v>0</v>
          </cell>
          <cell r="G1602"/>
          <cell r="H1602">
            <v>0</v>
          </cell>
          <cell r="I1602"/>
          <cell r="J1602"/>
          <cell r="K1602"/>
        </row>
        <row r="1603">
          <cell r="A1603"/>
          <cell r="B1603"/>
          <cell r="C1603"/>
          <cell r="D1603"/>
          <cell r="E1603"/>
          <cell r="F1603">
            <v>0</v>
          </cell>
          <cell r="G1603"/>
          <cell r="H1603">
            <v>0</v>
          </cell>
          <cell r="I1603"/>
          <cell r="J1603"/>
          <cell r="K1603"/>
        </row>
        <row r="2039">
          <cell r="A2039">
            <v>8.25</v>
          </cell>
          <cell r="B2039">
            <v>101.25</v>
          </cell>
          <cell r="C2039"/>
          <cell r="D2039">
            <v>101.25</v>
          </cell>
          <cell r="E2039"/>
          <cell r="F2039">
            <v>0</v>
          </cell>
          <cell r="G2039">
            <v>0.375</v>
          </cell>
          <cell r="H2039">
            <v>101.25</v>
          </cell>
          <cell r="I2039">
            <v>0</v>
          </cell>
          <cell r="J2039"/>
          <cell r="K2039">
            <v>101.25</v>
          </cell>
        </row>
        <row r="2040">
          <cell r="A2040">
            <v>8.125</v>
          </cell>
          <cell r="B2040">
            <v>101</v>
          </cell>
          <cell r="C2040"/>
          <cell r="D2040">
            <v>101</v>
          </cell>
          <cell r="E2040"/>
          <cell r="F2040">
            <v>0</v>
          </cell>
          <cell r="G2040"/>
          <cell r="H2040">
            <v>101</v>
          </cell>
          <cell r="I2040">
            <v>0</v>
          </cell>
          <cell r="J2040"/>
          <cell r="K2040">
            <v>101</v>
          </cell>
        </row>
        <row r="2041">
          <cell r="A2041">
            <v>8</v>
          </cell>
          <cell r="B2041">
            <v>100.75</v>
          </cell>
          <cell r="C2041"/>
          <cell r="D2041">
            <v>100.75</v>
          </cell>
          <cell r="E2041"/>
          <cell r="F2041">
            <v>0</v>
          </cell>
          <cell r="G2041"/>
          <cell r="H2041">
            <v>100.75</v>
          </cell>
          <cell r="I2041">
            <v>0</v>
          </cell>
          <cell r="J2041"/>
          <cell r="K2041">
            <v>100.75</v>
          </cell>
        </row>
        <row r="2042">
          <cell r="A2042">
            <v>7.875</v>
          </cell>
          <cell r="B2042">
            <v>100.5</v>
          </cell>
          <cell r="C2042"/>
          <cell r="D2042">
            <v>100.5</v>
          </cell>
          <cell r="E2042"/>
          <cell r="F2042">
            <v>0</v>
          </cell>
          <cell r="G2042"/>
          <cell r="H2042">
            <v>100.5</v>
          </cell>
          <cell r="I2042">
            <v>0</v>
          </cell>
          <cell r="J2042"/>
          <cell r="K2042">
            <v>100.5</v>
          </cell>
        </row>
        <row r="2043">
          <cell r="A2043">
            <v>7.75</v>
          </cell>
          <cell r="B2043">
            <v>100.25</v>
          </cell>
          <cell r="C2043"/>
          <cell r="D2043">
            <v>100.25</v>
          </cell>
          <cell r="E2043"/>
          <cell r="F2043">
            <v>0</v>
          </cell>
          <cell r="G2043"/>
          <cell r="H2043">
            <v>100.25</v>
          </cell>
          <cell r="I2043">
            <v>0</v>
          </cell>
          <cell r="J2043"/>
          <cell r="K2043">
            <v>100.25</v>
          </cell>
        </row>
        <row r="2044">
          <cell r="A2044">
            <v>7.625</v>
          </cell>
          <cell r="B2044">
            <v>100</v>
          </cell>
          <cell r="C2044"/>
          <cell r="D2044">
            <v>100</v>
          </cell>
          <cell r="E2044"/>
          <cell r="F2044">
            <v>0</v>
          </cell>
          <cell r="G2044"/>
          <cell r="H2044">
            <v>100</v>
          </cell>
          <cell r="I2044">
            <v>0</v>
          </cell>
          <cell r="J2044"/>
          <cell r="K2044">
            <v>100</v>
          </cell>
        </row>
        <row r="2045">
          <cell r="A2045"/>
          <cell r="B2045"/>
          <cell r="C2045"/>
          <cell r="D2045">
            <v>0</v>
          </cell>
          <cell r="E2045"/>
          <cell r="F2045">
            <v>0</v>
          </cell>
          <cell r="G2045"/>
          <cell r="H2045">
            <v>0</v>
          </cell>
          <cell r="I2045">
            <v>0</v>
          </cell>
          <cell r="J2045"/>
          <cell r="K2045">
            <v>0</v>
          </cell>
        </row>
        <row r="2046">
          <cell r="A2046"/>
          <cell r="B2046"/>
          <cell r="C2046"/>
          <cell r="D2046">
            <v>0</v>
          </cell>
          <cell r="E2046"/>
          <cell r="F2046">
            <v>0</v>
          </cell>
          <cell r="G2046"/>
          <cell r="H2046">
            <v>0</v>
          </cell>
          <cell r="I2046">
            <v>0</v>
          </cell>
          <cell r="J2046"/>
          <cell r="K2046">
            <v>0</v>
          </cell>
        </row>
        <row r="2047">
          <cell r="A2047"/>
          <cell r="B2047"/>
          <cell r="C2047"/>
          <cell r="D2047">
            <v>0</v>
          </cell>
          <cell r="E2047"/>
          <cell r="F2047">
            <v>0</v>
          </cell>
          <cell r="G2047"/>
          <cell r="H2047">
            <v>0</v>
          </cell>
          <cell r="I2047">
            <v>0</v>
          </cell>
          <cell r="J2047"/>
          <cell r="K2047">
            <v>0</v>
          </cell>
        </row>
        <row r="2048">
          <cell r="A2048"/>
          <cell r="B2048"/>
          <cell r="C2048"/>
          <cell r="D2048">
            <v>0</v>
          </cell>
          <cell r="E2048"/>
          <cell r="F2048">
            <v>0</v>
          </cell>
          <cell r="G2048"/>
          <cell r="H2048">
            <v>0</v>
          </cell>
          <cell r="I2048">
            <v>0</v>
          </cell>
          <cell r="J2048"/>
          <cell r="K2048">
            <v>0</v>
          </cell>
        </row>
        <row r="2049">
          <cell r="A2049"/>
          <cell r="B2049"/>
          <cell r="C2049"/>
          <cell r="D2049">
            <v>0</v>
          </cell>
          <cell r="E2049"/>
          <cell r="F2049">
            <v>0</v>
          </cell>
          <cell r="G2049"/>
          <cell r="H2049">
            <v>0</v>
          </cell>
          <cell r="I2049">
            <v>0</v>
          </cell>
          <cell r="J2049"/>
          <cell r="K2049">
            <v>0</v>
          </cell>
        </row>
        <row r="2050">
          <cell r="A2050"/>
          <cell r="B2050"/>
          <cell r="C2050"/>
          <cell r="D2050">
            <v>0</v>
          </cell>
          <cell r="E2050"/>
          <cell r="F2050">
            <v>0</v>
          </cell>
          <cell r="G2050"/>
          <cell r="H2050">
            <v>0</v>
          </cell>
          <cell r="I2050">
            <v>0</v>
          </cell>
          <cell r="J2050"/>
          <cell r="K2050">
            <v>0</v>
          </cell>
        </row>
        <row r="2051">
          <cell r="A2051"/>
          <cell r="B2051"/>
          <cell r="C2051"/>
          <cell r="D2051">
            <v>0</v>
          </cell>
          <cell r="E2051"/>
          <cell r="F2051">
            <v>0</v>
          </cell>
          <cell r="G2051"/>
          <cell r="H2051">
            <v>0</v>
          </cell>
          <cell r="I2051">
            <v>0</v>
          </cell>
          <cell r="J2051"/>
          <cell r="K2051">
            <v>0</v>
          </cell>
        </row>
        <row r="2052">
          <cell r="A2052"/>
          <cell r="B2052"/>
          <cell r="C2052"/>
          <cell r="D2052">
            <v>0</v>
          </cell>
          <cell r="E2052"/>
          <cell r="F2052">
            <v>0</v>
          </cell>
          <cell r="G2052"/>
          <cell r="H2052">
            <v>0</v>
          </cell>
          <cell r="I2052">
            <v>0</v>
          </cell>
          <cell r="J2052"/>
          <cell r="K2052">
            <v>0</v>
          </cell>
        </row>
        <row r="2053">
          <cell r="A2053"/>
          <cell r="B2053"/>
          <cell r="C2053"/>
          <cell r="D2053">
            <v>0</v>
          </cell>
          <cell r="E2053"/>
          <cell r="F2053">
            <v>0</v>
          </cell>
          <cell r="G2053"/>
          <cell r="H2053">
            <v>0</v>
          </cell>
          <cell r="I2053">
            <v>0</v>
          </cell>
          <cell r="J2053"/>
          <cell r="K2053">
            <v>0</v>
          </cell>
        </row>
        <row r="2275">
          <cell r="A2275">
            <v>9.875</v>
          </cell>
          <cell r="B2275">
            <v>102</v>
          </cell>
          <cell r="C2275"/>
          <cell r="D2275">
            <v>102</v>
          </cell>
          <cell r="E2275"/>
          <cell r="F2275">
            <v>0</v>
          </cell>
          <cell r="G2275">
            <v>0.625</v>
          </cell>
          <cell r="H2275">
            <v>102</v>
          </cell>
          <cell r="I2275">
            <v>0</v>
          </cell>
          <cell r="J2275"/>
          <cell r="K2275">
            <v>102</v>
          </cell>
        </row>
        <row r="2276">
          <cell r="A2276">
            <v>9.75</v>
          </cell>
          <cell r="B2276">
            <v>101.875</v>
          </cell>
          <cell r="C2276"/>
          <cell r="D2276">
            <v>101.875</v>
          </cell>
          <cell r="E2276"/>
          <cell r="F2276">
            <v>0</v>
          </cell>
          <cell r="G2276"/>
          <cell r="H2276">
            <v>101.875</v>
          </cell>
          <cell r="I2276">
            <v>0</v>
          </cell>
          <cell r="J2276"/>
          <cell r="K2276">
            <v>101.875</v>
          </cell>
        </row>
        <row r="2277">
          <cell r="A2277">
            <v>9.625</v>
          </cell>
          <cell r="B2277">
            <v>101.75</v>
          </cell>
          <cell r="C2277"/>
          <cell r="D2277">
            <v>101.75</v>
          </cell>
          <cell r="E2277"/>
          <cell r="F2277">
            <v>0</v>
          </cell>
          <cell r="G2277"/>
          <cell r="H2277">
            <v>101.75</v>
          </cell>
          <cell r="I2277">
            <v>0</v>
          </cell>
          <cell r="J2277"/>
          <cell r="K2277">
            <v>101.75</v>
          </cell>
        </row>
        <row r="2278">
          <cell r="A2278">
            <v>9.5</v>
          </cell>
          <cell r="B2278">
            <v>101.625</v>
          </cell>
          <cell r="C2278"/>
          <cell r="D2278">
            <v>101.625</v>
          </cell>
          <cell r="E2278"/>
          <cell r="F2278">
            <v>0</v>
          </cell>
          <cell r="G2278"/>
          <cell r="H2278">
            <v>101.625</v>
          </cell>
          <cell r="I2278">
            <v>0</v>
          </cell>
          <cell r="J2278"/>
          <cell r="K2278">
            <v>101.625</v>
          </cell>
        </row>
        <row r="2279">
          <cell r="A2279">
            <v>9.375</v>
          </cell>
          <cell r="B2279">
            <v>101.5</v>
          </cell>
          <cell r="C2279"/>
          <cell r="D2279">
            <v>101.5</v>
          </cell>
          <cell r="E2279"/>
          <cell r="F2279">
            <v>0</v>
          </cell>
          <cell r="G2279"/>
          <cell r="H2279">
            <v>101.5</v>
          </cell>
          <cell r="I2279">
            <v>0</v>
          </cell>
          <cell r="J2279"/>
          <cell r="K2279">
            <v>101.5</v>
          </cell>
        </row>
        <row r="2280">
          <cell r="A2280">
            <v>9.25</v>
          </cell>
          <cell r="B2280">
            <v>101.25</v>
          </cell>
          <cell r="C2280"/>
          <cell r="D2280">
            <v>101.25</v>
          </cell>
          <cell r="E2280"/>
          <cell r="F2280">
            <v>0</v>
          </cell>
          <cell r="G2280"/>
          <cell r="H2280">
            <v>101.25</v>
          </cell>
          <cell r="I2280">
            <v>0</v>
          </cell>
          <cell r="J2280"/>
          <cell r="K2280">
            <v>101.25</v>
          </cell>
        </row>
        <row r="2281">
          <cell r="A2281">
            <v>9.125</v>
          </cell>
          <cell r="B2281">
            <v>101</v>
          </cell>
          <cell r="C2281"/>
          <cell r="D2281">
            <v>101</v>
          </cell>
          <cell r="E2281"/>
          <cell r="F2281">
            <v>0</v>
          </cell>
          <cell r="G2281"/>
          <cell r="H2281">
            <v>101</v>
          </cell>
          <cell r="I2281">
            <v>0</v>
          </cell>
          <cell r="J2281"/>
          <cell r="K2281">
            <v>101</v>
          </cell>
        </row>
        <row r="2282">
          <cell r="A2282">
            <v>9</v>
          </cell>
          <cell r="B2282">
            <v>100.75</v>
          </cell>
          <cell r="C2282"/>
          <cell r="D2282">
            <v>100.75</v>
          </cell>
          <cell r="E2282"/>
          <cell r="F2282">
            <v>0</v>
          </cell>
          <cell r="G2282"/>
          <cell r="H2282">
            <v>100.75</v>
          </cell>
          <cell r="I2282">
            <v>0</v>
          </cell>
          <cell r="J2282"/>
          <cell r="K2282">
            <v>100.75</v>
          </cell>
        </row>
        <row r="2283">
          <cell r="A2283">
            <v>8.875</v>
          </cell>
          <cell r="B2283">
            <v>100.5</v>
          </cell>
          <cell r="C2283"/>
          <cell r="D2283">
            <v>100.5</v>
          </cell>
          <cell r="E2283"/>
          <cell r="F2283">
            <v>0</v>
          </cell>
          <cell r="G2283"/>
          <cell r="H2283">
            <v>100.5</v>
          </cell>
          <cell r="I2283">
            <v>0</v>
          </cell>
          <cell r="J2283"/>
          <cell r="K2283">
            <v>100.5</v>
          </cell>
        </row>
        <row r="2284">
          <cell r="A2284">
            <v>8.75</v>
          </cell>
          <cell r="B2284">
            <v>100.25</v>
          </cell>
          <cell r="C2284"/>
          <cell r="D2284">
            <v>100.25</v>
          </cell>
          <cell r="E2284"/>
          <cell r="F2284">
            <v>0</v>
          </cell>
          <cell r="G2284"/>
          <cell r="H2284">
            <v>100.25</v>
          </cell>
          <cell r="I2284">
            <v>0</v>
          </cell>
          <cell r="J2284"/>
          <cell r="K2284">
            <v>100.25</v>
          </cell>
        </row>
        <row r="2285">
          <cell r="A2285">
            <v>8.625</v>
          </cell>
          <cell r="B2285">
            <v>100</v>
          </cell>
          <cell r="C2285"/>
          <cell r="D2285">
            <v>100</v>
          </cell>
          <cell r="E2285"/>
          <cell r="F2285">
            <v>0</v>
          </cell>
          <cell r="G2285"/>
          <cell r="H2285">
            <v>100</v>
          </cell>
          <cell r="I2285">
            <v>0</v>
          </cell>
          <cell r="J2285"/>
          <cell r="K2285">
            <v>100</v>
          </cell>
        </row>
        <row r="2286">
          <cell r="A2286">
            <v>8.5</v>
          </cell>
          <cell r="B2286">
            <v>99.25</v>
          </cell>
          <cell r="C2286"/>
          <cell r="D2286">
            <v>99.25</v>
          </cell>
          <cell r="E2286"/>
          <cell r="F2286">
            <v>0</v>
          </cell>
          <cell r="G2286"/>
          <cell r="H2286">
            <v>99.25</v>
          </cell>
          <cell r="I2286">
            <v>0</v>
          </cell>
          <cell r="J2286"/>
          <cell r="K2286">
            <v>99.25</v>
          </cell>
        </row>
        <row r="2287">
          <cell r="A2287"/>
          <cell r="B2287"/>
          <cell r="C2287"/>
          <cell r="D2287">
            <v>0</v>
          </cell>
          <cell r="E2287"/>
          <cell r="F2287">
            <v>0</v>
          </cell>
          <cell r="G2287"/>
          <cell r="H2287">
            <v>0</v>
          </cell>
          <cell r="I2287">
            <v>0</v>
          </cell>
          <cell r="J2287"/>
          <cell r="K2287">
            <v>0</v>
          </cell>
        </row>
        <row r="2288">
          <cell r="A2288"/>
          <cell r="B2288"/>
          <cell r="C2288"/>
          <cell r="D2288">
            <v>0</v>
          </cell>
          <cell r="E2288"/>
          <cell r="F2288">
            <v>0</v>
          </cell>
          <cell r="G2288"/>
          <cell r="H2288">
            <v>0</v>
          </cell>
          <cell r="I2288">
            <v>0</v>
          </cell>
          <cell r="J2288"/>
          <cell r="K2288">
            <v>0</v>
          </cell>
        </row>
        <row r="2289">
          <cell r="A2289"/>
          <cell r="B2289"/>
          <cell r="C2289"/>
          <cell r="D2289">
            <v>0</v>
          </cell>
          <cell r="E2289"/>
          <cell r="F2289">
            <v>0</v>
          </cell>
          <cell r="G2289"/>
          <cell r="H2289">
            <v>0</v>
          </cell>
          <cell r="I2289">
            <v>0</v>
          </cell>
          <cell r="J2289"/>
          <cell r="K2289">
            <v>0</v>
          </cell>
        </row>
        <row r="2290">
          <cell r="A2290"/>
          <cell r="B2290"/>
          <cell r="C2290"/>
          <cell r="D2290">
            <v>0</v>
          </cell>
          <cell r="E2290"/>
          <cell r="F2290">
            <v>0</v>
          </cell>
          <cell r="G2290"/>
          <cell r="H2290">
            <v>0</v>
          </cell>
          <cell r="I2290">
            <v>0</v>
          </cell>
          <cell r="J2290"/>
          <cell r="K2290">
            <v>0</v>
          </cell>
        </row>
        <row r="2291">
          <cell r="A2291"/>
          <cell r="B2291"/>
          <cell r="C2291"/>
          <cell r="D2291">
            <v>0</v>
          </cell>
          <cell r="E2291"/>
          <cell r="F2291">
            <v>0</v>
          </cell>
          <cell r="G2291"/>
          <cell r="H2291">
            <v>0</v>
          </cell>
          <cell r="I2291">
            <v>0</v>
          </cell>
          <cell r="J2291"/>
          <cell r="K2291">
            <v>0</v>
          </cell>
        </row>
        <row r="2292">
          <cell r="A2292"/>
          <cell r="B2292"/>
          <cell r="C2292"/>
          <cell r="D2292">
            <v>0</v>
          </cell>
          <cell r="E2292"/>
          <cell r="F2292">
            <v>0</v>
          </cell>
          <cell r="G2292"/>
          <cell r="H2292">
            <v>0</v>
          </cell>
          <cell r="I2292">
            <v>0</v>
          </cell>
          <cell r="J2292"/>
          <cell r="K2292">
            <v>0</v>
          </cell>
        </row>
        <row r="2293">
          <cell r="A2293"/>
          <cell r="B2293"/>
          <cell r="C2293"/>
          <cell r="D2293">
            <v>0</v>
          </cell>
          <cell r="E2293"/>
          <cell r="F2293">
            <v>0</v>
          </cell>
          <cell r="G2293"/>
          <cell r="H2293">
            <v>0</v>
          </cell>
          <cell r="I2293">
            <v>0</v>
          </cell>
          <cell r="J2293"/>
          <cell r="K2293">
            <v>0</v>
          </cell>
        </row>
        <row r="2294">
          <cell r="A2294"/>
          <cell r="B2294"/>
          <cell r="C2294"/>
          <cell r="D2294"/>
          <cell r="E2294"/>
          <cell r="F2294">
            <v>0</v>
          </cell>
          <cell r="G2294"/>
          <cell r="H2294">
            <v>0</v>
          </cell>
          <cell r="I2294"/>
          <cell r="J2294"/>
          <cell r="K2294"/>
        </row>
        <row r="2298">
          <cell r="A2298">
            <v>9.875</v>
          </cell>
          <cell r="B2298">
            <v>101.875</v>
          </cell>
          <cell r="C2298"/>
          <cell r="D2298">
            <v>101.875</v>
          </cell>
          <cell r="E2298"/>
          <cell r="F2298">
            <v>0</v>
          </cell>
          <cell r="G2298">
            <v>0.625</v>
          </cell>
          <cell r="H2298">
            <v>101.875</v>
          </cell>
          <cell r="I2298">
            <v>0</v>
          </cell>
          <cell r="J2298"/>
          <cell r="K2298">
            <v>101.875</v>
          </cell>
        </row>
        <row r="2299">
          <cell r="A2299">
            <v>9.75</v>
          </cell>
          <cell r="B2299">
            <v>101.75</v>
          </cell>
          <cell r="C2299"/>
          <cell r="D2299">
            <v>101.75</v>
          </cell>
          <cell r="E2299"/>
          <cell r="F2299">
            <v>0</v>
          </cell>
          <cell r="G2299"/>
          <cell r="H2299">
            <v>101.75</v>
          </cell>
          <cell r="I2299">
            <v>0</v>
          </cell>
          <cell r="J2299"/>
          <cell r="K2299">
            <v>101.75</v>
          </cell>
        </row>
        <row r="2300">
          <cell r="A2300">
            <v>9.625</v>
          </cell>
          <cell r="B2300">
            <v>101.625</v>
          </cell>
          <cell r="C2300"/>
          <cell r="D2300">
            <v>101.625</v>
          </cell>
          <cell r="E2300"/>
          <cell r="F2300">
            <v>0</v>
          </cell>
          <cell r="G2300"/>
          <cell r="H2300">
            <v>101.625</v>
          </cell>
          <cell r="I2300">
            <v>0</v>
          </cell>
          <cell r="J2300"/>
          <cell r="K2300">
            <v>101.625</v>
          </cell>
        </row>
        <row r="2301">
          <cell r="A2301">
            <v>9.5</v>
          </cell>
          <cell r="B2301">
            <v>101.5</v>
          </cell>
          <cell r="C2301"/>
          <cell r="D2301">
            <v>101.5</v>
          </cell>
          <cell r="E2301"/>
          <cell r="F2301">
            <v>0</v>
          </cell>
          <cell r="G2301"/>
          <cell r="H2301">
            <v>101.5</v>
          </cell>
          <cell r="I2301">
            <v>0</v>
          </cell>
          <cell r="J2301"/>
          <cell r="K2301">
            <v>101.5</v>
          </cell>
        </row>
        <row r="2302">
          <cell r="A2302">
            <v>9.375</v>
          </cell>
          <cell r="B2302">
            <v>101.25</v>
          </cell>
          <cell r="C2302"/>
          <cell r="D2302">
            <v>101.25</v>
          </cell>
          <cell r="E2302"/>
          <cell r="F2302">
            <v>0</v>
          </cell>
          <cell r="G2302"/>
          <cell r="H2302">
            <v>101.25</v>
          </cell>
          <cell r="I2302">
            <v>0</v>
          </cell>
          <cell r="J2302"/>
          <cell r="K2302">
            <v>101.25</v>
          </cell>
        </row>
        <row r="2303">
          <cell r="A2303">
            <v>9.25</v>
          </cell>
          <cell r="B2303">
            <v>101</v>
          </cell>
          <cell r="C2303"/>
          <cell r="D2303">
            <v>101</v>
          </cell>
          <cell r="E2303"/>
          <cell r="F2303">
            <v>0</v>
          </cell>
          <cell r="G2303"/>
          <cell r="H2303">
            <v>101</v>
          </cell>
          <cell r="I2303">
            <v>0</v>
          </cell>
          <cell r="J2303"/>
          <cell r="K2303">
            <v>101</v>
          </cell>
        </row>
        <row r="2304">
          <cell r="A2304">
            <v>9.125</v>
          </cell>
          <cell r="B2304">
            <v>100.75</v>
          </cell>
          <cell r="C2304"/>
          <cell r="D2304">
            <v>100.75</v>
          </cell>
          <cell r="E2304"/>
          <cell r="F2304">
            <v>0</v>
          </cell>
          <cell r="G2304"/>
          <cell r="H2304">
            <v>100.75</v>
          </cell>
          <cell r="I2304">
            <v>0</v>
          </cell>
          <cell r="J2304"/>
          <cell r="K2304">
            <v>100.75</v>
          </cell>
        </row>
        <row r="2305">
          <cell r="A2305">
            <v>9</v>
          </cell>
          <cell r="B2305">
            <v>100.5</v>
          </cell>
          <cell r="C2305"/>
          <cell r="D2305">
            <v>100.5</v>
          </cell>
          <cell r="E2305"/>
          <cell r="F2305">
            <v>0</v>
          </cell>
          <cell r="G2305"/>
          <cell r="H2305">
            <v>100.5</v>
          </cell>
          <cell r="I2305">
            <v>0</v>
          </cell>
          <cell r="J2305"/>
          <cell r="K2305">
            <v>100.5</v>
          </cell>
        </row>
        <row r="2306">
          <cell r="A2306">
            <v>8.875</v>
          </cell>
          <cell r="B2306">
            <v>100.25</v>
          </cell>
          <cell r="C2306"/>
          <cell r="D2306">
            <v>100.25</v>
          </cell>
          <cell r="E2306"/>
          <cell r="F2306">
            <v>0</v>
          </cell>
          <cell r="G2306"/>
          <cell r="H2306">
            <v>100.25</v>
          </cell>
          <cell r="I2306">
            <v>0</v>
          </cell>
          <cell r="J2306"/>
          <cell r="K2306">
            <v>100.25</v>
          </cell>
        </row>
        <row r="2307">
          <cell r="A2307">
            <v>8.75</v>
          </cell>
          <cell r="B2307">
            <v>100</v>
          </cell>
          <cell r="C2307"/>
          <cell r="D2307">
            <v>100</v>
          </cell>
          <cell r="E2307"/>
          <cell r="F2307">
            <v>0</v>
          </cell>
          <cell r="G2307"/>
          <cell r="H2307">
            <v>100</v>
          </cell>
          <cell r="I2307">
            <v>0</v>
          </cell>
          <cell r="J2307"/>
          <cell r="K2307">
            <v>100</v>
          </cell>
        </row>
        <row r="2308">
          <cell r="A2308">
            <v>8.625</v>
          </cell>
          <cell r="B2308">
            <v>99.25</v>
          </cell>
          <cell r="C2308"/>
          <cell r="D2308">
            <v>99.25</v>
          </cell>
          <cell r="E2308"/>
          <cell r="F2308">
            <v>0</v>
          </cell>
          <cell r="G2308"/>
          <cell r="H2308">
            <v>99.25</v>
          </cell>
          <cell r="I2308">
            <v>0</v>
          </cell>
          <cell r="J2308"/>
          <cell r="K2308">
            <v>99.25</v>
          </cell>
        </row>
        <row r="2309">
          <cell r="A2309"/>
          <cell r="B2309"/>
          <cell r="C2309"/>
          <cell r="D2309">
            <v>0</v>
          </cell>
          <cell r="E2309"/>
          <cell r="F2309">
            <v>0</v>
          </cell>
          <cell r="G2309"/>
          <cell r="H2309">
            <v>0</v>
          </cell>
          <cell r="I2309">
            <v>0</v>
          </cell>
          <cell r="J2309"/>
          <cell r="K2309">
            <v>0</v>
          </cell>
        </row>
        <row r="2310">
          <cell r="A2310"/>
          <cell r="B2310"/>
          <cell r="C2310"/>
          <cell r="D2310">
            <v>0</v>
          </cell>
          <cell r="E2310"/>
          <cell r="F2310">
            <v>0</v>
          </cell>
          <cell r="G2310"/>
          <cell r="H2310">
            <v>0</v>
          </cell>
          <cell r="I2310">
            <v>0</v>
          </cell>
          <cell r="J2310"/>
          <cell r="K2310">
            <v>0</v>
          </cell>
        </row>
        <row r="2311">
          <cell r="A2311"/>
          <cell r="B2311"/>
          <cell r="C2311"/>
          <cell r="D2311">
            <v>0</v>
          </cell>
          <cell r="E2311"/>
          <cell r="F2311">
            <v>0</v>
          </cell>
          <cell r="G2311"/>
          <cell r="H2311">
            <v>0</v>
          </cell>
          <cell r="I2311">
            <v>0</v>
          </cell>
          <cell r="J2311"/>
          <cell r="K2311">
            <v>0</v>
          </cell>
        </row>
        <row r="2312">
          <cell r="A2312"/>
          <cell r="B2312"/>
          <cell r="C2312"/>
          <cell r="D2312">
            <v>0</v>
          </cell>
          <cell r="E2312"/>
          <cell r="F2312">
            <v>0</v>
          </cell>
          <cell r="G2312"/>
          <cell r="H2312">
            <v>0</v>
          </cell>
          <cell r="I2312">
            <v>0</v>
          </cell>
          <cell r="J2312"/>
          <cell r="K2312">
            <v>0</v>
          </cell>
        </row>
        <row r="2313">
          <cell r="A2313"/>
          <cell r="B2313"/>
          <cell r="C2313"/>
          <cell r="D2313">
            <v>0</v>
          </cell>
          <cell r="E2313"/>
          <cell r="F2313">
            <v>0</v>
          </cell>
          <cell r="G2313"/>
          <cell r="H2313">
            <v>0</v>
          </cell>
          <cell r="I2313">
            <v>0</v>
          </cell>
          <cell r="J2313"/>
          <cell r="K2313">
            <v>0</v>
          </cell>
        </row>
        <row r="2314">
          <cell r="A2314"/>
          <cell r="B2314"/>
          <cell r="C2314"/>
          <cell r="D2314">
            <v>0</v>
          </cell>
          <cell r="E2314"/>
          <cell r="F2314">
            <v>0</v>
          </cell>
          <cell r="G2314"/>
          <cell r="H2314">
            <v>0</v>
          </cell>
          <cell r="I2314">
            <v>0</v>
          </cell>
          <cell r="J2314"/>
          <cell r="K2314">
            <v>0</v>
          </cell>
        </row>
        <row r="2315">
          <cell r="A2315"/>
          <cell r="B2315"/>
          <cell r="C2315"/>
          <cell r="D2315">
            <v>0</v>
          </cell>
          <cell r="E2315"/>
          <cell r="F2315">
            <v>0</v>
          </cell>
          <cell r="G2315"/>
          <cell r="H2315">
            <v>0</v>
          </cell>
          <cell r="I2315">
            <v>0</v>
          </cell>
          <cell r="J2315"/>
          <cell r="K2315">
            <v>0</v>
          </cell>
        </row>
        <row r="2316">
          <cell r="A2316"/>
          <cell r="B2316"/>
          <cell r="C2316"/>
          <cell r="D2316">
            <v>0</v>
          </cell>
          <cell r="E2316"/>
          <cell r="F2316">
            <v>0</v>
          </cell>
          <cell r="G2316"/>
          <cell r="H2316">
            <v>0</v>
          </cell>
          <cell r="I2316">
            <v>0</v>
          </cell>
          <cell r="J2316"/>
          <cell r="K2316">
            <v>0</v>
          </cell>
        </row>
        <row r="2320">
          <cell r="A2320">
            <v>9.875</v>
          </cell>
          <cell r="B2320">
            <v>101.75</v>
          </cell>
          <cell r="C2320"/>
          <cell r="D2320">
            <v>101.75</v>
          </cell>
          <cell r="E2320"/>
          <cell r="F2320">
            <v>0</v>
          </cell>
          <cell r="G2320">
            <v>0.625</v>
          </cell>
          <cell r="H2320">
            <v>101.75</v>
          </cell>
          <cell r="I2320">
            <v>0</v>
          </cell>
          <cell r="J2320"/>
          <cell r="K2320">
            <v>101.75</v>
          </cell>
        </row>
        <row r="2321">
          <cell r="A2321">
            <v>9.75</v>
          </cell>
          <cell r="B2321">
            <v>101.625</v>
          </cell>
          <cell r="C2321"/>
          <cell r="D2321">
            <v>101.625</v>
          </cell>
          <cell r="E2321"/>
          <cell r="F2321">
            <v>0</v>
          </cell>
          <cell r="G2321"/>
          <cell r="H2321">
            <v>101.625</v>
          </cell>
          <cell r="I2321">
            <v>0</v>
          </cell>
          <cell r="J2321"/>
          <cell r="K2321">
            <v>101.625</v>
          </cell>
        </row>
        <row r="2322">
          <cell r="A2322">
            <v>9.625</v>
          </cell>
          <cell r="B2322">
            <v>101.5</v>
          </cell>
          <cell r="C2322"/>
          <cell r="D2322">
            <v>101.5</v>
          </cell>
          <cell r="E2322"/>
          <cell r="F2322">
            <v>0</v>
          </cell>
          <cell r="G2322"/>
          <cell r="H2322">
            <v>101.5</v>
          </cell>
          <cell r="I2322">
            <v>0</v>
          </cell>
          <cell r="J2322"/>
          <cell r="K2322">
            <v>101.5</v>
          </cell>
        </row>
        <row r="2323">
          <cell r="A2323">
            <v>9.5</v>
          </cell>
          <cell r="B2323">
            <v>101.25</v>
          </cell>
          <cell r="C2323"/>
          <cell r="D2323">
            <v>101.25</v>
          </cell>
          <cell r="E2323"/>
          <cell r="F2323">
            <v>0</v>
          </cell>
          <cell r="G2323"/>
          <cell r="H2323">
            <v>101.25</v>
          </cell>
          <cell r="I2323">
            <v>0</v>
          </cell>
          <cell r="J2323"/>
          <cell r="K2323">
            <v>101.25</v>
          </cell>
        </row>
        <row r="2324">
          <cell r="A2324">
            <v>9.375</v>
          </cell>
          <cell r="B2324">
            <v>101</v>
          </cell>
          <cell r="C2324"/>
          <cell r="D2324">
            <v>101</v>
          </cell>
          <cell r="E2324"/>
          <cell r="F2324">
            <v>0</v>
          </cell>
          <cell r="G2324"/>
          <cell r="H2324">
            <v>101</v>
          </cell>
          <cell r="I2324">
            <v>0</v>
          </cell>
          <cell r="J2324"/>
          <cell r="K2324">
            <v>101</v>
          </cell>
        </row>
        <row r="2325">
          <cell r="A2325">
            <v>9.25</v>
          </cell>
          <cell r="B2325">
            <v>100.75</v>
          </cell>
          <cell r="C2325"/>
          <cell r="D2325">
            <v>100.75</v>
          </cell>
          <cell r="E2325"/>
          <cell r="F2325">
            <v>0</v>
          </cell>
          <cell r="G2325"/>
          <cell r="H2325">
            <v>100.75</v>
          </cell>
          <cell r="I2325">
            <v>0</v>
          </cell>
          <cell r="J2325"/>
          <cell r="K2325">
            <v>100.75</v>
          </cell>
        </row>
        <row r="2326">
          <cell r="A2326">
            <v>9.125</v>
          </cell>
          <cell r="B2326">
            <v>100.5</v>
          </cell>
          <cell r="C2326"/>
          <cell r="D2326">
            <v>100.5</v>
          </cell>
          <cell r="E2326"/>
          <cell r="F2326">
            <v>0</v>
          </cell>
          <cell r="G2326"/>
          <cell r="H2326">
            <v>100.5</v>
          </cell>
          <cell r="I2326">
            <v>0</v>
          </cell>
          <cell r="J2326"/>
          <cell r="K2326">
            <v>100.5</v>
          </cell>
        </row>
        <row r="2327">
          <cell r="A2327">
            <v>9</v>
          </cell>
          <cell r="B2327">
            <v>100.25</v>
          </cell>
          <cell r="C2327"/>
          <cell r="D2327">
            <v>100.25</v>
          </cell>
          <cell r="E2327"/>
          <cell r="F2327">
            <v>0</v>
          </cell>
          <cell r="G2327"/>
          <cell r="H2327">
            <v>100.25</v>
          </cell>
          <cell r="I2327">
            <v>0</v>
          </cell>
          <cell r="J2327"/>
          <cell r="K2327">
            <v>100.25</v>
          </cell>
        </row>
        <row r="2328">
          <cell r="A2328">
            <v>8.875</v>
          </cell>
          <cell r="B2328">
            <v>100</v>
          </cell>
          <cell r="C2328"/>
          <cell r="D2328">
            <v>100</v>
          </cell>
          <cell r="E2328"/>
          <cell r="F2328">
            <v>0</v>
          </cell>
          <cell r="G2328"/>
          <cell r="H2328">
            <v>100</v>
          </cell>
          <cell r="I2328">
            <v>0</v>
          </cell>
          <cell r="J2328"/>
          <cell r="K2328">
            <v>100</v>
          </cell>
        </row>
        <row r="2329">
          <cell r="A2329">
            <v>8.75</v>
          </cell>
          <cell r="B2329">
            <v>99.25</v>
          </cell>
          <cell r="C2329"/>
          <cell r="D2329">
            <v>99.25</v>
          </cell>
          <cell r="E2329"/>
          <cell r="F2329">
            <v>0</v>
          </cell>
          <cell r="G2329"/>
          <cell r="H2329">
            <v>99.25</v>
          </cell>
          <cell r="I2329">
            <v>0</v>
          </cell>
          <cell r="J2329"/>
          <cell r="K2329">
            <v>99.25</v>
          </cell>
        </row>
        <row r="2330">
          <cell r="A2330"/>
          <cell r="B2330"/>
          <cell r="C2330"/>
          <cell r="D2330">
            <v>0</v>
          </cell>
          <cell r="E2330"/>
          <cell r="F2330">
            <v>0</v>
          </cell>
          <cell r="G2330"/>
          <cell r="H2330">
            <v>0</v>
          </cell>
          <cell r="I2330">
            <v>0</v>
          </cell>
          <cell r="J2330"/>
          <cell r="K2330">
            <v>0</v>
          </cell>
        </row>
        <row r="2331">
          <cell r="A2331"/>
          <cell r="B2331"/>
          <cell r="C2331"/>
          <cell r="D2331">
            <v>0</v>
          </cell>
          <cell r="E2331"/>
          <cell r="F2331">
            <v>0</v>
          </cell>
          <cell r="G2331"/>
          <cell r="H2331">
            <v>0</v>
          </cell>
          <cell r="I2331">
            <v>0</v>
          </cell>
          <cell r="J2331"/>
          <cell r="K2331">
            <v>0</v>
          </cell>
        </row>
        <row r="2332">
          <cell r="A2332"/>
          <cell r="B2332"/>
          <cell r="C2332"/>
          <cell r="D2332">
            <v>0</v>
          </cell>
          <cell r="E2332"/>
          <cell r="F2332">
            <v>0</v>
          </cell>
          <cell r="G2332"/>
          <cell r="H2332">
            <v>0</v>
          </cell>
          <cell r="I2332">
            <v>0</v>
          </cell>
          <cell r="J2332"/>
          <cell r="K2332">
            <v>0</v>
          </cell>
        </row>
        <row r="2333">
          <cell r="A2333"/>
          <cell r="B2333"/>
          <cell r="C2333"/>
          <cell r="D2333">
            <v>0</v>
          </cell>
          <cell r="E2333"/>
          <cell r="F2333">
            <v>0</v>
          </cell>
          <cell r="G2333"/>
          <cell r="H2333">
            <v>0</v>
          </cell>
          <cell r="I2333">
            <v>0</v>
          </cell>
          <cell r="J2333"/>
          <cell r="K2333">
            <v>0</v>
          </cell>
        </row>
        <row r="2334">
          <cell r="A2334"/>
          <cell r="B2334"/>
          <cell r="C2334"/>
          <cell r="D2334">
            <v>0</v>
          </cell>
          <cell r="E2334"/>
          <cell r="F2334">
            <v>0</v>
          </cell>
          <cell r="G2334"/>
          <cell r="H2334">
            <v>0</v>
          </cell>
          <cell r="I2334">
            <v>0</v>
          </cell>
          <cell r="J2334"/>
          <cell r="K2334">
            <v>0</v>
          </cell>
        </row>
        <row r="2335">
          <cell r="A2335"/>
          <cell r="B2335"/>
          <cell r="C2335"/>
          <cell r="D2335">
            <v>0</v>
          </cell>
          <cell r="E2335"/>
          <cell r="F2335">
            <v>0</v>
          </cell>
          <cell r="G2335"/>
          <cell r="H2335">
            <v>0</v>
          </cell>
          <cell r="I2335">
            <v>0</v>
          </cell>
          <cell r="J2335"/>
          <cell r="K2335">
            <v>0</v>
          </cell>
        </row>
        <row r="2336">
          <cell r="A2336"/>
          <cell r="B2336"/>
          <cell r="C2336"/>
          <cell r="D2336">
            <v>0</v>
          </cell>
          <cell r="E2336"/>
          <cell r="F2336">
            <v>0</v>
          </cell>
          <cell r="G2336"/>
          <cell r="H2336">
            <v>0</v>
          </cell>
          <cell r="I2336">
            <v>0</v>
          </cell>
          <cell r="J2336"/>
          <cell r="K2336">
            <v>0</v>
          </cell>
        </row>
        <row r="2337">
          <cell r="A2337"/>
          <cell r="B2337"/>
          <cell r="C2337"/>
          <cell r="D2337">
            <v>0</v>
          </cell>
          <cell r="E2337"/>
          <cell r="F2337">
            <v>0</v>
          </cell>
          <cell r="G2337"/>
          <cell r="H2337">
            <v>0</v>
          </cell>
          <cell r="I2337">
            <v>0</v>
          </cell>
          <cell r="J2337"/>
          <cell r="K2337">
            <v>0</v>
          </cell>
        </row>
        <row r="2338">
          <cell r="A2338"/>
          <cell r="B2338"/>
          <cell r="C2338"/>
          <cell r="D2338">
            <v>0</v>
          </cell>
          <cell r="E2338"/>
          <cell r="F2338">
            <v>0</v>
          </cell>
          <cell r="G2338"/>
          <cell r="H2338">
            <v>0</v>
          </cell>
          <cell r="I2338">
            <v>0</v>
          </cell>
          <cell r="J2338"/>
          <cell r="K2338">
            <v>0</v>
          </cell>
        </row>
        <row r="2341">
          <cell r="A2341">
            <v>9</v>
          </cell>
          <cell r="B2341">
            <v>102.375</v>
          </cell>
          <cell r="C2341"/>
          <cell r="D2341">
            <v>102.375</v>
          </cell>
          <cell r="E2341"/>
          <cell r="F2341">
            <v>0</v>
          </cell>
          <cell r="G2341">
            <v>0.75</v>
          </cell>
          <cell r="H2341">
            <v>102.375</v>
          </cell>
          <cell r="I2341">
            <v>0</v>
          </cell>
          <cell r="J2341"/>
          <cell r="K2341">
            <v>102.375</v>
          </cell>
        </row>
        <row r="2342">
          <cell r="A2342">
            <v>8.875</v>
          </cell>
          <cell r="B2342">
            <v>102.25</v>
          </cell>
          <cell r="C2342"/>
          <cell r="D2342">
            <v>102.25</v>
          </cell>
          <cell r="E2342"/>
          <cell r="F2342">
            <v>0</v>
          </cell>
          <cell r="G2342"/>
          <cell r="H2342">
            <v>102.25</v>
          </cell>
          <cell r="I2342">
            <v>0</v>
          </cell>
          <cell r="J2342"/>
          <cell r="K2342">
            <v>102.25</v>
          </cell>
        </row>
        <row r="2343">
          <cell r="A2343">
            <v>8.75</v>
          </cell>
          <cell r="B2343">
            <v>102.125</v>
          </cell>
          <cell r="C2343"/>
          <cell r="D2343">
            <v>102.125</v>
          </cell>
          <cell r="E2343"/>
          <cell r="F2343">
            <v>0</v>
          </cell>
          <cell r="G2343"/>
          <cell r="H2343">
            <v>102.125</v>
          </cell>
          <cell r="I2343">
            <v>0</v>
          </cell>
          <cell r="J2343"/>
          <cell r="K2343">
            <v>102.125</v>
          </cell>
        </row>
        <row r="2344">
          <cell r="A2344">
            <v>8.625</v>
          </cell>
          <cell r="B2344">
            <v>102</v>
          </cell>
          <cell r="C2344"/>
          <cell r="D2344">
            <v>102</v>
          </cell>
          <cell r="E2344"/>
          <cell r="F2344">
            <v>0</v>
          </cell>
          <cell r="G2344"/>
          <cell r="H2344">
            <v>102</v>
          </cell>
          <cell r="I2344">
            <v>0</v>
          </cell>
          <cell r="J2344"/>
          <cell r="K2344">
            <v>102</v>
          </cell>
        </row>
        <row r="2345">
          <cell r="A2345">
            <v>8.5</v>
          </cell>
          <cell r="B2345">
            <v>101.75</v>
          </cell>
          <cell r="C2345"/>
          <cell r="D2345">
            <v>101.75</v>
          </cell>
          <cell r="E2345"/>
          <cell r="F2345">
            <v>0</v>
          </cell>
          <cell r="G2345"/>
          <cell r="H2345">
            <v>101.75</v>
          </cell>
          <cell r="I2345">
            <v>0</v>
          </cell>
          <cell r="J2345"/>
          <cell r="K2345">
            <v>101.75</v>
          </cell>
        </row>
        <row r="2346">
          <cell r="A2346">
            <v>8.375</v>
          </cell>
          <cell r="B2346">
            <v>101.5</v>
          </cell>
          <cell r="C2346"/>
          <cell r="D2346">
            <v>101.5</v>
          </cell>
          <cell r="E2346"/>
          <cell r="F2346">
            <v>0</v>
          </cell>
          <cell r="G2346"/>
          <cell r="H2346">
            <v>101.5</v>
          </cell>
          <cell r="I2346">
            <v>0</v>
          </cell>
          <cell r="J2346"/>
          <cell r="K2346">
            <v>101.5</v>
          </cell>
        </row>
        <row r="2347">
          <cell r="A2347">
            <v>8.25</v>
          </cell>
          <cell r="B2347">
            <v>101.25</v>
          </cell>
          <cell r="C2347"/>
          <cell r="D2347">
            <v>101.25</v>
          </cell>
          <cell r="E2347"/>
          <cell r="F2347">
            <v>0</v>
          </cell>
          <cell r="G2347"/>
          <cell r="H2347">
            <v>101.25</v>
          </cell>
          <cell r="I2347">
            <v>0</v>
          </cell>
          <cell r="J2347"/>
          <cell r="K2347">
            <v>101.25</v>
          </cell>
        </row>
        <row r="2348">
          <cell r="A2348">
            <v>8.125</v>
          </cell>
          <cell r="B2348">
            <v>101</v>
          </cell>
          <cell r="C2348"/>
          <cell r="D2348">
            <v>101</v>
          </cell>
          <cell r="E2348"/>
          <cell r="F2348">
            <v>0</v>
          </cell>
          <cell r="G2348"/>
          <cell r="H2348">
            <v>101</v>
          </cell>
          <cell r="I2348">
            <v>0</v>
          </cell>
          <cell r="J2348"/>
          <cell r="K2348">
            <v>101</v>
          </cell>
        </row>
        <row r="2349">
          <cell r="A2349">
            <v>8</v>
          </cell>
          <cell r="B2349">
            <v>100.75</v>
          </cell>
          <cell r="C2349"/>
          <cell r="D2349">
            <v>100.75</v>
          </cell>
          <cell r="E2349"/>
          <cell r="F2349">
            <v>0</v>
          </cell>
          <cell r="G2349"/>
          <cell r="H2349">
            <v>100.75</v>
          </cell>
          <cell r="I2349">
            <v>0</v>
          </cell>
          <cell r="J2349"/>
          <cell r="K2349">
            <v>100.75</v>
          </cell>
        </row>
        <row r="2350">
          <cell r="A2350">
            <v>7.875</v>
          </cell>
          <cell r="B2350">
            <v>100.5</v>
          </cell>
          <cell r="C2350"/>
          <cell r="D2350">
            <v>100.5</v>
          </cell>
          <cell r="E2350"/>
          <cell r="F2350">
            <v>0</v>
          </cell>
          <cell r="G2350"/>
          <cell r="H2350">
            <v>100.5</v>
          </cell>
          <cell r="I2350">
            <v>0</v>
          </cell>
          <cell r="J2350"/>
          <cell r="K2350">
            <v>100.5</v>
          </cell>
        </row>
        <row r="2351">
          <cell r="A2351">
            <v>7.75</v>
          </cell>
          <cell r="B2351">
            <v>100.25</v>
          </cell>
          <cell r="C2351"/>
          <cell r="D2351">
            <v>100.25</v>
          </cell>
          <cell r="E2351"/>
          <cell r="F2351">
            <v>0</v>
          </cell>
          <cell r="G2351"/>
          <cell r="H2351">
            <v>100.25</v>
          </cell>
          <cell r="I2351">
            <v>0</v>
          </cell>
          <cell r="J2351"/>
          <cell r="K2351">
            <v>100.25</v>
          </cell>
        </row>
        <row r="2352">
          <cell r="A2352">
            <v>7.625</v>
          </cell>
          <cell r="B2352">
            <v>100</v>
          </cell>
          <cell r="C2352"/>
          <cell r="D2352">
            <v>100</v>
          </cell>
          <cell r="E2352"/>
          <cell r="F2352">
            <v>0</v>
          </cell>
          <cell r="G2352"/>
          <cell r="H2352">
            <v>100</v>
          </cell>
          <cell r="I2352">
            <v>0</v>
          </cell>
          <cell r="J2352"/>
          <cell r="K2352">
            <v>100</v>
          </cell>
        </row>
        <row r="2353">
          <cell r="A2353">
            <v>7.5</v>
          </cell>
          <cell r="B2353">
            <v>99.25</v>
          </cell>
          <cell r="C2353"/>
          <cell r="D2353">
            <v>99.25</v>
          </cell>
          <cell r="E2353"/>
          <cell r="F2353">
            <v>0</v>
          </cell>
          <cell r="G2353"/>
          <cell r="H2353">
            <v>99.25</v>
          </cell>
          <cell r="I2353">
            <v>0</v>
          </cell>
          <cell r="J2353"/>
          <cell r="K2353">
            <v>99.25</v>
          </cell>
        </row>
        <row r="2354">
          <cell r="A2354"/>
          <cell r="B2354"/>
          <cell r="C2354"/>
          <cell r="D2354">
            <v>0</v>
          </cell>
          <cell r="E2354"/>
          <cell r="F2354">
            <v>0</v>
          </cell>
          <cell r="G2354"/>
          <cell r="H2354">
            <v>0</v>
          </cell>
          <cell r="I2354">
            <v>0</v>
          </cell>
          <cell r="J2354"/>
          <cell r="K2354">
            <v>0</v>
          </cell>
        </row>
        <row r="2355">
          <cell r="A2355"/>
          <cell r="B2355"/>
          <cell r="C2355"/>
          <cell r="D2355">
            <v>0</v>
          </cell>
          <cell r="E2355"/>
          <cell r="F2355">
            <v>0</v>
          </cell>
          <cell r="G2355"/>
          <cell r="H2355">
            <v>0</v>
          </cell>
          <cell r="I2355">
            <v>0</v>
          </cell>
          <cell r="J2355"/>
          <cell r="K2355">
            <v>0</v>
          </cell>
        </row>
        <row r="2356">
          <cell r="A2356"/>
          <cell r="B2356"/>
          <cell r="C2356"/>
          <cell r="D2356">
            <v>0</v>
          </cell>
          <cell r="E2356"/>
          <cell r="F2356">
            <v>0</v>
          </cell>
          <cell r="G2356"/>
          <cell r="H2356">
            <v>0</v>
          </cell>
          <cell r="I2356">
            <v>0</v>
          </cell>
          <cell r="J2356"/>
          <cell r="K2356">
            <v>0</v>
          </cell>
        </row>
        <row r="2357">
          <cell r="A2357"/>
          <cell r="B2357"/>
          <cell r="C2357"/>
          <cell r="D2357">
            <v>0</v>
          </cell>
          <cell r="E2357"/>
          <cell r="F2357">
            <v>0</v>
          </cell>
          <cell r="G2357"/>
          <cell r="H2357">
            <v>0</v>
          </cell>
          <cell r="I2357">
            <v>0</v>
          </cell>
          <cell r="J2357"/>
          <cell r="K2357">
            <v>0</v>
          </cell>
        </row>
        <row r="2358">
          <cell r="A2358"/>
          <cell r="B2358"/>
          <cell r="C2358"/>
          <cell r="D2358"/>
          <cell r="E2358"/>
          <cell r="F2358">
            <v>0</v>
          </cell>
          <cell r="G2358"/>
          <cell r="H2358">
            <v>0</v>
          </cell>
          <cell r="I2358">
            <v>0</v>
          </cell>
          <cell r="J2358"/>
          <cell r="K2358">
            <v>0</v>
          </cell>
        </row>
        <row r="2359">
          <cell r="A2359"/>
          <cell r="B2359"/>
          <cell r="C2359"/>
          <cell r="D2359"/>
          <cell r="E2359"/>
          <cell r="F2359">
            <v>0</v>
          </cell>
          <cell r="G2359"/>
          <cell r="H2359"/>
          <cell r="I2359">
            <v>0</v>
          </cell>
          <cell r="J2359"/>
          <cell r="K2359">
            <v>0</v>
          </cell>
        </row>
        <row r="2634">
          <cell r="A2634">
            <v>8.125</v>
          </cell>
          <cell r="B2634">
            <v>101.25</v>
          </cell>
          <cell r="C2634"/>
          <cell r="D2634">
            <v>101.25</v>
          </cell>
          <cell r="E2634"/>
          <cell r="F2634">
            <v>0</v>
          </cell>
          <cell r="G2634">
            <v>0.5</v>
          </cell>
          <cell r="H2634">
            <v>101.25</v>
          </cell>
          <cell r="I2634">
            <v>0</v>
          </cell>
          <cell r="J2634"/>
          <cell r="K2634">
            <v>101.25</v>
          </cell>
        </row>
        <row r="2635">
          <cell r="A2635">
            <v>8</v>
          </cell>
          <cell r="B2635">
            <v>101</v>
          </cell>
          <cell r="C2635"/>
          <cell r="D2635">
            <v>101</v>
          </cell>
          <cell r="E2635"/>
          <cell r="F2635">
            <v>0</v>
          </cell>
          <cell r="G2635"/>
          <cell r="H2635">
            <v>101</v>
          </cell>
          <cell r="I2635">
            <v>0</v>
          </cell>
          <cell r="J2635"/>
          <cell r="K2635">
            <v>101</v>
          </cell>
        </row>
        <row r="2636">
          <cell r="A2636">
            <v>7.875</v>
          </cell>
          <cell r="B2636">
            <v>100.75</v>
          </cell>
          <cell r="C2636"/>
          <cell r="D2636">
            <v>100.75</v>
          </cell>
          <cell r="E2636"/>
          <cell r="F2636">
            <v>0</v>
          </cell>
          <cell r="G2636"/>
          <cell r="H2636">
            <v>100.75</v>
          </cell>
          <cell r="I2636">
            <v>0</v>
          </cell>
          <cell r="J2636"/>
          <cell r="K2636">
            <v>100.75</v>
          </cell>
        </row>
        <row r="2637">
          <cell r="A2637">
            <v>7.75</v>
          </cell>
          <cell r="B2637">
            <v>100.5</v>
          </cell>
          <cell r="C2637"/>
          <cell r="D2637">
            <v>100.5</v>
          </cell>
          <cell r="E2637"/>
          <cell r="F2637">
            <v>0</v>
          </cell>
          <cell r="G2637"/>
          <cell r="H2637">
            <v>100.5</v>
          </cell>
          <cell r="I2637">
            <v>0</v>
          </cell>
          <cell r="J2637"/>
          <cell r="K2637">
            <v>100.5</v>
          </cell>
        </row>
        <row r="2638">
          <cell r="A2638">
            <v>7.625</v>
          </cell>
          <cell r="B2638">
            <v>100.25</v>
          </cell>
          <cell r="C2638"/>
          <cell r="D2638">
            <v>100.25</v>
          </cell>
          <cell r="E2638"/>
          <cell r="F2638">
            <v>0</v>
          </cell>
          <cell r="G2638"/>
          <cell r="H2638">
            <v>100.25</v>
          </cell>
          <cell r="I2638">
            <v>0</v>
          </cell>
          <cell r="J2638"/>
          <cell r="K2638">
            <v>100.25</v>
          </cell>
        </row>
        <row r="2639">
          <cell r="A2639">
            <v>7.5</v>
          </cell>
          <cell r="B2639">
            <v>100</v>
          </cell>
          <cell r="C2639"/>
          <cell r="D2639">
            <v>100</v>
          </cell>
          <cell r="E2639"/>
          <cell r="F2639">
            <v>0</v>
          </cell>
          <cell r="G2639"/>
          <cell r="H2639">
            <v>100</v>
          </cell>
          <cell r="I2639">
            <v>0</v>
          </cell>
          <cell r="J2639"/>
          <cell r="K2639">
            <v>100</v>
          </cell>
        </row>
        <row r="2640">
          <cell r="A2640"/>
          <cell r="B2640"/>
          <cell r="C2640"/>
          <cell r="D2640"/>
          <cell r="E2640"/>
          <cell r="F2640">
            <v>0</v>
          </cell>
          <cell r="G2640"/>
          <cell r="H2640">
            <v>0</v>
          </cell>
          <cell r="I2640">
            <v>0</v>
          </cell>
          <cell r="J2640"/>
          <cell r="K2640">
            <v>0</v>
          </cell>
        </row>
        <row r="2641">
          <cell r="A2641"/>
          <cell r="B2641"/>
          <cell r="C2641"/>
          <cell r="D2641"/>
          <cell r="E2641"/>
          <cell r="F2641">
            <v>0</v>
          </cell>
          <cell r="G2641"/>
          <cell r="H2641">
            <v>0</v>
          </cell>
          <cell r="I2641">
            <v>0</v>
          </cell>
          <cell r="J2641"/>
          <cell r="K2641">
            <v>0</v>
          </cell>
        </row>
        <row r="2642">
          <cell r="A2642"/>
          <cell r="B2642"/>
          <cell r="C2642"/>
          <cell r="D2642"/>
          <cell r="E2642"/>
          <cell r="F2642">
            <v>0</v>
          </cell>
          <cell r="G2642"/>
          <cell r="H2642">
            <v>0</v>
          </cell>
          <cell r="I2642">
            <v>0</v>
          </cell>
          <cell r="J2642"/>
          <cell r="K2642">
            <v>0</v>
          </cell>
        </row>
        <row r="2643">
          <cell r="A2643"/>
          <cell r="B2643"/>
          <cell r="C2643"/>
          <cell r="D2643"/>
          <cell r="E2643"/>
          <cell r="F2643">
            <v>0</v>
          </cell>
          <cell r="G2643"/>
          <cell r="H2643">
            <v>0</v>
          </cell>
          <cell r="I2643">
            <v>0</v>
          </cell>
          <cell r="J2643"/>
          <cell r="K2643">
            <v>0</v>
          </cell>
        </row>
        <row r="2644">
          <cell r="A2644"/>
          <cell r="B2644"/>
          <cell r="C2644"/>
          <cell r="D2644"/>
          <cell r="E2644"/>
          <cell r="F2644">
            <v>0</v>
          </cell>
          <cell r="G2644"/>
          <cell r="H2644">
            <v>0</v>
          </cell>
          <cell r="I2644">
            <v>0</v>
          </cell>
          <cell r="J2644"/>
          <cell r="K2644">
            <v>0</v>
          </cell>
        </row>
        <row r="2645">
          <cell r="A2645"/>
          <cell r="B2645"/>
          <cell r="C2645"/>
          <cell r="D2645"/>
          <cell r="E2645"/>
          <cell r="F2645">
            <v>0</v>
          </cell>
          <cell r="G2645"/>
          <cell r="H2645">
            <v>0</v>
          </cell>
          <cell r="I2645">
            <v>0</v>
          </cell>
          <cell r="J2645"/>
          <cell r="K2645">
            <v>0</v>
          </cell>
        </row>
        <row r="2646">
          <cell r="A2646"/>
          <cell r="B2646"/>
          <cell r="C2646"/>
          <cell r="D2646"/>
          <cell r="E2646"/>
          <cell r="F2646">
            <v>0</v>
          </cell>
          <cell r="G2646"/>
          <cell r="H2646">
            <v>0</v>
          </cell>
          <cell r="I2646">
            <v>0</v>
          </cell>
          <cell r="J2646"/>
          <cell r="K2646">
            <v>0</v>
          </cell>
        </row>
        <row r="2647">
          <cell r="A2647"/>
          <cell r="B2647"/>
          <cell r="C2647"/>
          <cell r="D2647"/>
          <cell r="E2647"/>
          <cell r="F2647">
            <v>0</v>
          </cell>
          <cell r="G2647"/>
          <cell r="H2647">
            <v>0</v>
          </cell>
          <cell r="I2647">
            <v>0</v>
          </cell>
          <cell r="J2647"/>
          <cell r="K2647">
            <v>0</v>
          </cell>
        </row>
        <row r="2648">
          <cell r="A2648"/>
          <cell r="B2648"/>
          <cell r="C2648"/>
          <cell r="D2648"/>
          <cell r="E2648"/>
          <cell r="F2648">
            <v>0</v>
          </cell>
          <cell r="G2648"/>
          <cell r="H2648">
            <v>0</v>
          </cell>
          <cell r="I2648">
            <v>0</v>
          </cell>
          <cell r="J2648"/>
          <cell r="K2648">
            <v>0</v>
          </cell>
        </row>
        <row r="3221">
          <cell r="A3221">
            <v>9.125</v>
          </cell>
          <cell r="B3221">
            <v>102.25</v>
          </cell>
        </row>
        <row r="3222">
          <cell r="A3222">
            <v>9</v>
          </cell>
          <cell r="B3222">
            <v>102.125</v>
          </cell>
        </row>
        <row r="3223">
          <cell r="A3223">
            <v>8.875</v>
          </cell>
          <cell r="B3223">
            <v>102</v>
          </cell>
        </row>
        <row r="3224">
          <cell r="A3224">
            <v>8.75</v>
          </cell>
          <cell r="B3224">
            <v>101.75</v>
          </cell>
        </row>
        <row r="3225">
          <cell r="A3225">
            <v>8.625</v>
          </cell>
          <cell r="B3225">
            <v>101.5</v>
          </cell>
        </row>
        <row r="3226">
          <cell r="A3226">
            <v>8.5</v>
          </cell>
          <cell r="B3226">
            <v>101.25</v>
          </cell>
        </row>
        <row r="3227">
          <cell r="A3227">
            <v>8.375</v>
          </cell>
          <cell r="B3227">
            <v>101</v>
          </cell>
        </row>
        <row r="3228">
          <cell r="A3228">
            <v>8.25</v>
          </cell>
          <cell r="B3228">
            <v>100.75</v>
          </cell>
        </row>
        <row r="3229">
          <cell r="A3229">
            <v>8.125</v>
          </cell>
          <cell r="B3229">
            <v>100.5</v>
          </cell>
        </row>
        <row r="3230">
          <cell r="A3230">
            <v>8</v>
          </cell>
          <cell r="B3230">
            <v>100.25</v>
          </cell>
        </row>
        <row r="3231">
          <cell r="A3231">
            <v>7.875</v>
          </cell>
          <cell r="B3231">
            <v>100</v>
          </cell>
        </row>
        <row r="3232">
          <cell r="A3232">
            <v>7.75</v>
          </cell>
          <cell r="B3232">
            <v>99.25</v>
          </cell>
        </row>
        <row r="3233">
          <cell r="A3233">
            <v>7.625</v>
          </cell>
          <cell r="B3233">
            <v>98.5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>
          <a:gsLst>
            <a:gs pos="35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A62235">
              <a:alpha val="72000"/>
            </a:srgbClr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mwestwholesale.com/" TargetMode="External"/><Relationship Id="rId1" Type="http://schemas.openxmlformats.org/officeDocument/2006/relationships/hyperlink" Target="mailto:Lockdesk@amwestfunding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amwestwholesale.com/" TargetMode="External"/><Relationship Id="rId1" Type="http://schemas.openxmlformats.org/officeDocument/2006/relationships/hyperlink" Target="mailto:Lockdesk@amwestfunding.com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Lockdesk@amwestfunding.com" TargetMode="External"/><Relationship Id="rId1" Type="http://schemas.openxmlformats.org/officeDocument/2006/relationships/hyperlink" Target="http://www.amwestwholesale.com/" TargetMode="External"/><Relationship Id="rId4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ockdesk@amwestfunding.com" TargetMode="External"/><Relationship Id="rId1" Type="http://schemas.openxmlformats.org/officeDocument/2006/relationships/hyperlink" Target="http://www.amwestwholesale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ockdesk@amwestfunding.com" TargetMode="External"/><Relationship Id="rId2" Type="http://schemas.openxmlformats.org/officeDocument/2006/relationships/hyperlink" Target="https://www.amwestwholesale.com/Home/Important-Dates" TargetMode="External"/><Relationship Id="rId1" Type="http://schemas.openxmlformats.org/officeDocument/2006/relationships/hyperlink" Target="http://www.amwestwholesale.com/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Lockdesk@amwestfunding.com" TargetMode="External"/><Relationship Id="rId1" Type="http://schemas.openxmlformats.org/officeDocument/2006/relationships/hyperlink" Target="http://www.amwestwholesale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Lockdesk@amwestfunding.com" TargetMode="External"/><Relationship Id="rId1" Type="http://schemas.openxmlformats.org/officeDocument/2006/relationships/hyperlink" Target="http://www.amwestwholesale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ipeline.amwestwholesale.com/Home/ReadFileFromFileServer" TargetMode="External"/><Relationship Id="rId2" Type="http://schemas.openxmlformats.org/officeDocument/2006/relationships/hyperlink" Target="mailto:Lockdesk@amwestfunding.com" TargetMode="External"/><Relationship Id="rId1" Type="http://schemas.openxmlformats.org/officeDocument/2006/relationships/hyperlink" Target="http://www.amwestwholesale.com/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Lockdesk@amwestfunding.com" TargetMode="External"/><Relationship Id="rId1" Type="http://schemas.openxmlformats.org/officeDocument/2006/relationships/hyperlink" Target="http://www.amwestwholesale.com/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amwestwholesale.com/" TargetMode="External"/><Relationship Id="rId1" Type="http://schemas.openxmlformats.org/officeDocument/2006/relationships/hyperlink" Target="mailto:Lockdesk@amwestfunding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mwestwholesale.com/" TargetMode="External"/><Relationship Id="rId1" Type="http://schemas.openxmlformats.org/officeDocument/2006/relationships/hyperlink" Target="mailto:Lockdesk@amwestfunding.com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F963-ED55-4953-AA18-324D4B553AE3}">
  <dimension ref="A1:AE98"/>
  <sheetViews>
    <sheetView tabSelected="1" zoomScale="85" zoomScaleNormal="85" workbookViewId="0">
      <selection activeCell="C32" sqref="C32"/>
    </sheetView>
  </sheetViews>
  <sheetFormatPr defaultColWidth="8.85546875" defaultRowHeight="15"/>
  <cols>
    <col min="1" max="1" width="7.5703125" customWidth="1"/>
    <col min="2" max="17" width="11.140625" customWidth="1"/>
    <col min="18" max="18" width="7.5703125" customWidth="1"/>
    <col min="22" max="22" width="8.85546875" style="4"/>
    <col min="23" max="23" width="27.28515625" customWidth="1"/>
  </cols>
  <sheetData>
    <row r="1" spans="1:24" ht="14.25" customHeight="1">
      <c r="Q1" s="125" t="s">
        <v>635</v>
      </c>
    </row>
    <row r="2" spans="1:24">
      <c r="B2" s="1406" t="s">
        <v>167</v>
      </c>
      <c r="C2" s="1407"/>
      <c r="D2" s="1408"/>
      <c r="O2" s="1406" t="s">
        <v>0</v>
      </c>
      <c r="P2" s="1407"/>
      <c r="Q2" s="1408"/>
    </row>
    <row r="3" spans="1:24" ht="17.25" customHeight="1">
      <c r="A3" s="5"/>
      <c r="B3" s="1409" t="s">
        <v>146</v>
      </c>
      <c r="C3" s="1410"/>
      <c r="D3" s="1411"/>
      <c r="F3" s="23"/>
      <c r="G3" s="23"/>
      <c r="H3" s="23"/>
      <c r="I3" s="23"/>
      <c r="J3" s="23"/>
      <c r="K3" s="23"/>
      <c r="L3" s="23"/>
      <c r="M3" s="23"/>
      <c r="O3" s="35"/>
      <c r="P3" s="36"/>
      <c r="Q3" s="52"/>
    </row>
    <row r="4" spans="1:24" ht="15" customHeight="1">
      <c r="A4" s="5"/>
      <c r="B4" s="1409" t="s">
        <v>100</v>
      </c>
      <c r="C4" s="1410"/>
      <c r="D4" s="1411"/>
      <c r="F4" s="23"/>
      <c r="G4" s="23"/>
      <c r="H4" s="23"/>
      <c r="I4" s="23"/>
      <c r="J4" s="23"/>
      <c r="K4" s="23"/>
      <c r="L4" s="23"/>
      <c r="M4" s="23"/>
      <c r="O4" s="35" t="s">
        <v>1</v>
      </c>
      <c r="P4" s="36"/>
      <c r="Q4" s="52">
        <v>45008</v>
      </c>
    </row>
    <row r="5" spans="1:24">
      <c r="A5" s="5"/>
      <c r="B5" s="1409" t="s">
        <v>74</v>
      </c>
      <c r="C5" s="1410"/>
      <c r="D5" s="1411"/>
      <c r="E5" s="17"/>
      <c r="F5" s="19"/>
      <c r="G5" s="19"/>
      <c r="H5" s="19"/>
      <c r="I5" s="19"/>
      <c r="J5" s="19"/>
      <c r="K5" s="19"/>
      <c r="L5" s="19"/>
      <c r="M5" s="19"/>
      <c r="N5" s="110"/>
      <c r="O5" s="35" t="s">
        <v>2</v>
      </c>
      <c r="P5" s="36"/>
      <c r="Q5" s="52">
        <v>45023</v>
      </c>
    </row>
    <row r="6" spans="1:24">
      <c r="A6" s="5"/>
      <c r="B6" s="1379" t="s">
        <v>98</v>
      </c>
      <c r="C6" s="1380"/>
      <c r="D6" s="1381"/>
      <c r="E6" s="63"/>
      <c r="F6" s="21"/>
      <c r="G6" s="21"/>
      <c r="H6" s="138"/>
      <c r="I6" s="138"/>
      <c r="J6" s="138"/>
      <c r="K6" s="138"/>
      <c r="L6" s="21"/>
      <c r="M6" s="21"/>
      <c r="N6" s="92"/>
      <c r="O6" s="33" t="s">
        <v>3</v>
      </c>
      <c r="P6" s="37"/>
      <c r="Q6" s="53">
        <v>45038</v>
      </c>
    </row>
    <row r="7" spans="1:24">
      <c r="B7" s="16"/>
      <c r="E7" s="19"/>
      <c r="F7" s="21" t="s">
        <v>84</v>
      </c>
      <c r="G7" s="21"/>
      <c r="H7" s="21"/>
      <c r="I7" s="21"/>
      <c r="J7" s="21"/>
      <c r="K7" s="21" t="s">
        <v>4</v>
      </c>
      <c r="L7" s="24">
        <v>44978</v>
      </c>
      <c r="M7" s="25">
        <v>0.51041666666666663</v>
      </c>
      <c r="N7" s="19"/>
    </row>
    <row r="8" spans="1:24" ht="15.75">
      <c r="B8" s="1387" t="s">
        <v>139</v>
      </c>
      <c r="C8" s="1388"/>
      <c r="D8" s="1388"/>
      <c r="E8" s="1388"/>
      <c r="F8" s="1388"/>
      <c r="G8" s="1388"/>
      <c r="H8" s="1388"/>
      <c r="I8" s="1388"/>
      <c r="J8" s="1388"/>
      <c r="K8" s="1388"/>
      <c r="L8" s="1388"/>
      <c r="M8" s="1388"/>
      <c r="N8" s="1388"/>
      <c r="O8" s="1388"/>
      <c r="P8" s="1388"/>
      <c r="Q8" s="1389"/>
      <c r="W8" t="s">
        <v>11</v>
      </c>
    </row>
    <row r="9" spans="1:24" ht="19.5" customHeight="1">
      <c r="B9" s="1398" t="s">
        <v>81</v>
      </c>
      <c r="C9" s="1399"/>
      <c r="D9" s="1054" t="s">
        <v>657</v>
      </c>
      <c r="E9" s="1055"/>
      <c r="F9" s="1055"/>
      <c r="G9" s="1056"/>
      <c r="H9" s="1397" t="s">
        <v>140</v>
      </c>
      <c r="I9" s="1397"/>
      <c r="J9" s="1397"/>
      <c r="K9" s="1397" t="s">
        <v>141</v>
      </c>
      <c r="L9" s="1397"/>
      <c r="M9" s="1397"/>
      <c r="N9" s="1395" t="s">
        <v>376</v>
      </c>
      <c r="O9" s="1395"/>
      <c r="P9" s="1395"/>
      <c r="Q9" s="1396"/>
      <c r="W9" t="s">
        <v>12</v>
      </c>
      <c r="X9" t="s">
        <v>9</v>
      </c>
    </row>
    <row r="10" spans="1:24" ht="15.75" customHeight="1">
      <c r="B10" s="1392" t="s">
        <v>142</v>
      </c>
      <c r="C10" s="1393"/>
      <c r="D10" s="1393"/>
      <c r="E10" s="1393"/>
      <c r="F10" s="1393"/>
      <c r="G10" s="1393"/>
      <c r="H10" s="1393"/>
      <c r="I10" s="1393"/>
      <c r="J10" s="1393"/>
      <c r="K10" s="1393"/>
      <c r="L10" s="1393"/>
      <c r="M10" s="1393"/>
      <c r="N10" s="1393"/>
      <c r="O10" s="1393"/>
      <c r="P10" s="1393"/>
      <c r="Q10" s="1394"/>
      <c r="W10" t="s">
        <v>13</v>
      </c>
      <c r="X10" t="s">
        <v>9</v>
      </c>
    </row>
    <row r="11" spans="1:24" ht="8.25" customHeight="1">
      <c r="B11" s="1392"/>
      <c r="C11" s="1393"/>
      <c r="D11" s="1393"/>
      <c r="E11" s="1393"/>
      <c r="F11" s="1393"/>
      <c r="G11" s="1393"/>
      <c r="H11" s="1393"/>
      <c r="I11" s="1393"/>
      <c r="J11" s="1393"/>
      <c r="K11" s="1393"/>
      <c r="L11" s="1393"/>
      <c r="M11" s="1393"/>
      <c r="N11" s="1393"/>
      <c r="O11" s="1393"/>
      <c r="P11" s="1393"/>
      <c r="Q11" s="1394"/>
      <c r="W11" t="s">
        <v>14</v>
      </c>
      <c r="X11" t="s">
        <v>10</v>
      </c>
    </row>
    <row r="12" spans="1:24" ht="20.25" customHeight="1">
      <c r="B12" s="1400" t="s">
        <v>634</v>
      </c>
      <c r="C12" s="1401"/>
      <c r="D12" s="1401"/>
      <c r="E12" s="1401"/>
      <c r="F12" s="1401"/>
      <c r="G12" s="1401"/>
      <c r="H12" s="1401"/>
      <c r="I12" s="1401"/>
      <c r="J12" s="1401"/>
      <c r="K12" s="1401"/>
      <c r="L12" s="1401"/>
      <c r="M12" s="1402"/>
      <c r="N12" s="1390" t="s">
        <v>227</v>
      </c>
      <c r="O12" s="1390"/>
      <c r="P12" s="1390"/>
      <c r="Q12" s="1391"/>
    </row>
    <row r="13" spans="1:24" ht="20.25" customHeight="1">
      <c r="B13" s="1403" t="s">
        <v>649</v>
      </c>
      <c r="C13" s="1404"/>
      <c r="D13" s="1404"/>
      <c r="E13" s="1404"/>
      <c r="F13" s="1404"/>
      <c r="G13" s="1404"/>
      <c r="H13" s="1404"/>
      <c r="I13" s="1404"/>
      <c r="J13" s="1404"/>
      <c r="K13" s="1404"/>
      <c r="L13" s="1404"/>
      <c r="M13" s="1405"/>
      <c r="N13" s="1382"/>
      <c r="O13" s="1382"/>
      <c r="P13" s="1382"/>
      <c r="Q13" s="1383"/>
    </row>
    <row r="14" spans="1:24" ht="4.5" customHeight="1">
      <c r="B14" s="112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057"/>
      <c r="O14" s="1057"/>
      <c r="P14" s="1057"/>
      <c r="Q14" s="1058"/>
    </row>
    <row r="15" spans="1:24" ht="21.75" customHeight="1">
      <c r="B15" s="1384" t="s">
        <v>201</v>
      </c>
      <c r="C15" s="1385"/>
      <c r="D15" s="1385"/>
      <c r="E15" s="1385"/>
      <c r="F15" s="1385"/>
      <c r="G15" s="1385"/>
      <c r="H15" s="1385"/>
      <c r="I15" s="1385"/>
      <c r="J15" s="1385"/>
      <c r="K15" s="1385"/>
      <c r="L15" s="1385"/>
      <c r="M15" s="1385"/>
      <c r="N15" s="1385"/>
      <c r="O15" s="1385"/>
      <c r="P15" s="1385"/>
      <c r="Q15" s="1386"/>
    </row>
    <row r="16" spans="1:24" ht="21" customHeight="1">
      <c r="B16" s="1372" t="s">
        <v>7</v>
      </c>
      <c r="C16" s="1370"/>
      <c r="D16" s="1370"/>
      <c r="E16" s="1370"/>
      <c r="F16" s="1370"/>
      <c r="G16" s="1370"/>
      <c r="H16" s="1370"/>
      <c r="I16" s="1370"/>
      <c r="J16" s="1373"/>
      <c r="K16" s="1370" t="s">
        <v>8</v>
      </c>
      <c r="L16" s="1370"/>
      <c r="M16" s="1370"/>
      <c r="N16" s="1370"/>
      <c r="O16" s="1370"/>
      <c r="P16" s="1370"/>
      <c r="Q16" s="1371"/>
      <c r="W16" s="223" t="s">
        <v>239</v>
      </c>
    </row>
    <row r="17" spans="2:23" ht="18" customHeight="1">
      <c r="B17" s="1377" t="s">
        <v>315</v>
      </c>
      <c r="C17" s="1377"/>
      <c r="D17" s="1377"/>
      <c r="E17" s="1374" t="s">
        <v>316</v>
      </c>
      <c r="F17" s="1375"/>
      <c r="G17" s="1376"/>
      <c r="H17" s="1374" t="s">
        <v>317</v>
      </c>
      <c r="I17" s="1375"/>
      <c r="J17" s="1378"/>
      <c r="K17" s="1375" t="s">
        <v>207</v>
      </c>
      <c r="L17" s="1375"/>
      <c r="M17" s="1376"/>
      <c r="N17" s="150"/>
      <c r="O17" s="1377" t="s">
        <v>208</v>
      </c>
      <c r="P17" s="1377"/>
      <c r="Q17" s="1377"/>
      <c r="W17" s="222" t="s">
        <v>470</v>
      </c>
    </row>
    <row r="18" spans="2:23" s="114" customFormat="1" ht="18.75" customHeight="1">
      <c r="B18" s="1374" t="s">
        <v>160</v>
      </c>
      <c r="C18" s="1375"/>
      <c r="D18" s="1376"/>
      <c r="E18" s="1374" t="s">
        <v>160</v>
      </c>
      <c r="F18" s="1375"/>
      <c r="G18" s="1376"/>
      <c r="H18" s="1374" t="s">
        <v>160</v>
      </c>
      <c r="I18" s="1375"/>
      <c r="J18" s="1378"/>
      <c r="K18" s="1375" t="s">
        <v>160</v>
      </c>
      <c r="L18" s="1375"/>
      <c r="M18" s="1376"/>
      <c r="N18" s="508"/>
      <c r="O18" s="1374" t="s">
        <v>160</v>
      </c>
      <c r="P18" s="1375"/>
      <c r="Q18" s="1376"/>
      <c r="V18" s="115"/>
      <c r="W18" s="599">
        <v>0.1</v>
      </c>
    </row>
    <row r="19" spans="2:23">
      <c r="B19" s="1025" t="s">
        <v>5</v>
      </c>
      <c r="C19" s="1059" t="s">
        <v>469</v>
      </c>
      <c r="D19" s="755" t="s">
        <v>6</v>
      </c>
      <c r="E19" s="1025" t="s">
        <v>5</v>
      </c>
      <c r="F19" s="1059" t="s">
        <v>469</v>
      </c>
      <c r="G19" s="755" t="s">
        <v>6</v>
      </c>
      <c r="H19" s="1025" t="s">
        <v>5</v>
      </c>
      <c r="I19" s="1059" t="s">
        <v>469</v>
      </c>
      <c r="J19" s="755" t="s">
        <v>6</v>
      </c>
      <c r="K19" s="1060" t="s">
        <v>5</v>
      </c>
      <c r="L19" s="1059" t="s">
        <v>469</v>
      </c>
      <c r="M19" s="755" t="s">
        <v>6</v>
      </c>
      <c r="N19" s="19"/>
      <c r="O19" s="1025" t="s">
        <v>5</v>
      </c>
      <c r="P19" s="1059" t="s">
        <v>469</v>
      </c>
      <c r="Q19" s="755" t="s">
        <v>6</v>
      </c>
    </row>
    <row r="20" spans="2:23">
      <c r="B20" s="64">
        <v>5.625</v>
      </c>
      <c r="C20" s="569">
        <v>1.2395610147596243</v>
      </c>
      <c r="D20" s="569">
        <v>1.3395610147596244</v>
      </c>
      <c r="E20" s="64">
        <v>5.375</v>
      </c>
      <c r="F20" s="1061">
        <v>1.1493251040656474</v>
      </c>
      <c r="G20" s="569">
        <v>1.2493251040656475</v>
      </c>
      <c r="H20" s="64">
        <v>4.5</v>
      </c>
      <c r="I20" s="569">
        <v>2.2612270337427076</v>
      </c>
      <c r="J20" s="988">
        <v>2.3612270337427077</v>
      </c>
      <c r="K20" s="59">
        <v>5.75</v>
      </c>
      <c r="L20" s="1061">
        <v>1.385181967387632</v>
      </c>
      <c r="M20" s="570">
        <v>1.4851819673876321</v>
      </c>
      <c r="N20" s="19"/>
      <c r="O20" s="64">
        <v>4.75</v>
      </c>
      <c r="P20" s="569">
        <v>2.0554547959716643</v>
      </c>
      <c r="Q20" s="570">
        <v>2.1554547959716643</v>
      </c>
    </row>
    <row r="21" spans="2:23">
      <c r="B21" s="64">
        <v>5.75</v>
      </c>
      <c r="C21" s="569">
        <v>0.68132878576091971</v>
      </c>
      <c r="D21" s="569">
        <v>0.78132878576091969</v>
      </c>
      <c r="E21" s="64">
        <v>5.5</v>
      </c>
      <c r="F21" s="1061">
        <v>0.72268696419693301</v>
      </c>
      <c r="G21" s="569">
        <v>0.82268696419693299</v>
      </c>
      <c r="H21" s="64">
        <v>4.625</v>
      </c>
      <c r="I21" s="569">
        <v>1.4735782571143488</v>
      </c>
      <c r="J21" s="988">
        <v>1.5735782571143488</v>
      </c>
      <c r="K21" s="59">
        <v>5.875</v>
      </c>
      <c r="L21" s="1061">
        <v>0.88903940708125051</v>
      </c>
      <c r="M21" s="570">
        <v>0.98903940708125049</v>
      </c>
      <c r="N21" s="19"/>
      <c r="O21" s="64">
        <v>4.875</v>
      </c>
      <c r="P21" s="569">
        <v>1.6725446326556521</v>
      </c>
      <c r="Q21" s="570">
        <v>1.7725446326556522</v>
      </c>
    </row>
    <row r="22" spans="2:23">
      <c r="B22" s="64">
        <v>5.875</v>
      </c>
      <c r="C22" s="569">
        <v>0.22428678516662046</v>
      </c>
      <c r="D22" s="569">
        <v>0.32428678516662046</v>
      </c>
      <c r="E22" s="64">
        <v>5.625</v>
      </c>
      <c r="F22" s="1061">
        <v>0.31956101475962273</v>
      </c>
      <c r="G22" s="569">
        <v>0.41956101475962271</v>
      </c>
      <c r="H22" s="64">
        <v>4.75</v>
      </c>
      <c r="I22" s="569">
        <v>1.0519179333538431</v>
      </c>
      <c r="J22" s="988">
        <v>1.1519179333538432</v>
      </c>
      <c r="K22" s="59">
        <v>6</v>
      </c>
      <c r="L22" s="1061">
        <v>0.51474128044588385</v>
      </c>
      <c r="M22" s="570">
        <v>0.61474128044588383</v>
      </c>
      <c r="N22" s="19"/>
      <c r="O22" s="64">
        <v>5</v>
      </c>
      <c r="P22" s="569">
        <v>1.3438833537390678</v>
      </c>
      <c r="Q22" s="570">
        <v>1.4438833537390678</v>
      </c>
    </row>
    <row r="23" spans="2:23">
      <c r="B23" s="64">
        <v>6</v>
      </c>
      <c r="C23" s="569">
        <v>-0.1450002647969825</v>
      </c>
      <c r="D23" s="569">
        <v>-4.5000264796982492E-2</v>
      </c>
      <c r="E23" s="64">
        <v>5.75</v>
      </c>
      <c r="F23" s="1061">
        <v>-0.10967121423909135</v>
      </c>
      <c r="G23" s="569">
        <v>-9.6712142390913414E-3</v>
      </c>
      <c r="H23" s="64">
        <v>4.875</v>
      </c>
      <c r="I23" s="569">
        <v>0.66980471162875121</v>
      </c>
      <c r="J23" s="988">
        <v>0.76980471162875119</v>
      </c>
      <c r="K23" s="59">
        <v>6.125</v>
      </c>
      <c r="L23" s="1061">
        <v>0.21954089153190068</v>
      </c>
      <c r="M23" s="570">
        <v>0.31954089153190068</v>
      </c>
      <c r="N23" s="19"/>
      <c r="O23" s="64">
        <v>5.125</v>
      </c>
      <c r="P23" s="569">
        <v>0.85451093486194341</v>
      </c>
      <c r="Q23" s="570">
        <v>0.95451093486194338</v>
      </c>
    </row>
    <row r="24" spans="2:23">
      <c r="B24" s="64">
        <v>6.125</v>
      </c>
      <c r="C24" s="569">
        <v>-0.47137589321355333</v>
      </c>
      <c r="D24" s="569">
        <v>-0.37137589321355335</v>
      </c>
      <c r="E24" s="64">
        <v>5.875</v>
      </c>
      <c r="F24" s="1061">
        <v>-0.51071321483337895</v>
      </c>
      <c r="G24" s="569">
        <v>-0.41071321483337897</v>
      </c>
      <c r="H24" s="64">
        <v>5</v>
      </c>
      <c r="I24" s="569">
        <v>0.34101180134785525</v>
      </c>
      <c r="J24" s="988">
        <v>0.44101180134785523</v>
      </c>
      <c r="K24" s="59">
        <v>6.25</v>
      </c>
      <c r="L24" s="1061">
        <v>-0.15500369821096741</v>
      </c>
      <c r="M24" s="570">
        <v>-5.50036982109674E-2</v>
      </c>
      <c r="N24" s="19"/>
      <c r="O24" s="64">
        <v>5.25</v>
      </c>
      <c r="P24" s="569">
        <v>0.88504500275561215</v>
      </c>
      <c r="Q24" s="570">
        <v>0.98504500275561213</v>
      </c>
    </row>
    <row r="25" spans="2:23">
      <c r="B25" s="64">
        <v>6.25</v>
      </c>
      <c r="C25" s="569">
        <v>-0.73863520787226944</v>
      </c>
      <c r="D25" s="569">
        <v>-0.63863520787226946</v>
      </c>
      <c r="E25" s="64">
        <v>6</v>
      </c>
      <c r="F25" s="1061">
        <v>-0.89100026479697758</v>
      </c>
      <c r="G25" s="569">
        <v>-0.7910002647969776</v>
      </c>
      <c r="H25" s="64">
        <v>5.125</v>
      </c>
      <c r="I25" s="569">
        <v>0.34451906983839253</v>
      </c>
      <c r="J25" s="988">
        <v>0.44451906983839251</v>
      </c>
      <c r="K25" s="59">
        <v>6.375</v>
      </c>
      <c r="L25" s="1061">
        <v>-0.56675204336388274</v>
      </c>
      <c r="M25" s="570">
        <v>-0.46675204336388276</v>
      </c>
      <c r="N25" s="19"/>
      <c r="O25" s="64">
        <v>5.375</v>
      </c>
      <c r="P25" s="569">
        <v>0.57198181337218446</v>
      </c>
      <c r="Q25" s="570">
        <v>0.67198181337218443</v>
      </c>
    </row>
    <row r="26" spans="2:23">
      <c r="B26" s="64">
        <v>6.375</v>
      </c>
      <c r="C26" s="1061">
        <v>-1.1611844954503341</v>
      </c>
      <c r="D26" s="569">
        <v>-1.061184495450334</v>
      </c>
      <c r="E26" s="64">
        <v>6.125</v>
      </c>
      <c r="F26" s="1061">
        <v>-1.263375893213555</v>
      </c>
      <c r="G26" s="569">
        <v>-1.1633758932135549</v>
      </c>
      <c r="H26" s="64">
        <v>5.25</v>
      </c>
      <c r="I26" s="569">
        <v>-5.6082205779068778E-2</v>
      </c>
      <c r="J26" s="988">
        <v>4.3917794220931228E-2</v>
      </c>
      <c r="K26" s="59">
        <v>6.5</v>
      </c>
      <c r="L26" s="1061">
        <v>-0.91557856485511591</v>
      </c>
      <c r="M26" s="570">
        <v>-0.81557856485511593</v>
      </c>
      <c r="N26" s="19"/>
      <c r="O26" s="64">
        <v>5.5</v>
      </c>
      <c r="P26" s="569">
        <v>0.25272815057457765</v>
      </c>
      <c r="Q26" s="570">
        <v>0.35272815057457763</v>
      </c>
    </row>
    <row r="27" spans="2:23">
      <c r="B27" s="64">
        <v>6.5</v>
      </c>
      <c r="C27" s="1061">
        <v>-1.5193965239683593</v>
      </c>
      <c r="D27" s="569">
        <v>-1.4193965239683592</v>
      </c>
      <c r="E27" s="64">
        <v>6.25</v>
      </c>
      <c r="F27" s="1061">
        <v>-1.4286352078722673</v>
      </c>
      <c r="G27" s="569">
        <v>-1.3286352078722672</v>
      </c>
      <c r="H27" s="64">
        <v>5.375</v>
      </c>
      <c r="I27" s="569">
        <v>-0.36959358681131105</v>
      </c>
      <c r="J27" s="988">
        <v>-0.26959358681131107</v>
      </c>
      <c r="K27" s="59">
        <v>6.625</v>
      </c>
      <c r="L27" s="1061">
        <v>-1.1854910702199306</v>
      </c>
      <c r="M27" s="570">
        <v>-1.0854910702199305</v>
      </c>
      <c r="N27" s="19"/>
      <c r="O27" s="64">
        <v>5.625</v>
      </c>
      <c r="P27" s="569">
        <v>0.67743225051489164</v>
      </c>
      <c r="Q27" s="570">
        <v>0.77743225051489162</v>
      </c>
    </row>
    <row r="28" spans="2:23">
      <c r="B28" s="64">
        <v>6.625</v>
      </c>
      <c r="C28" s="1061">
        <v>-1.8087054287493971</v>
      </c>
      <c r="D28" s="569">
        <v>-1.708705428749397</v>
      </c>
      <c r="E28" s="64">
        <v>6.375</v>
      </c>
      <c r="F28" s="1061">
        <v>-1.8211844954503449</v>
      </c>
      <c r="G28" s="569">
        <v>-1.7211844954503448</v>
      </c>
      <c r="H28" s="64">
        <v>5.5</v>
      </c>
      <c r="I28" s="569">
        <v>-0.68913688708834397</v>
      </c>
      <c r="J28" s="988">
        <v>-0.589136887088344</v>
      </c>
      <c r="K28" s="59">
        <v>6.75</v>
      </c>
      <c r="L28" s="1061">
        <v>-1.2034070240807524</v>
      </c>
      <c r="M28" s="570">
        <v>-1.1034070240807523</v>
      </c>
      <c r="N28" s="19"/>
      <c r="O28" s="64">
        <v>5.75</v>
      </c>
      <c r="P28" s="569">
        <v>-4.0304716612061503E-2</v>
      </c>
      <c r="Q28" s="570">
        <v>5.9695283387938503E-2</v>
      </c>
    </row>
    <row r="29" spans="2:23">
      <c r="B29" s="64">
        <v>6.75</v>
      </c>
      <c r="C29" s="1062">
        <v>-1.8640020850356138</v>
      </c>
      <c r="D29" s="569">
        <v>-1.7640020850356137</v>
      </c>
      <c r="E29" s="64">
        <v>6.5</v>
      </c>
      <c r="F29" s="1062">
        <v>-2.1973965239683566</v>
      </c>
      <c r="G29" s="569">
        <v>-2.0973965239683565</v>
      </c>
      <c r="H29" s="64">
        <v>5.625</v>
      </c>
      <c r="I29" s="569">
        <v>-0.6135888880832624</v>
      </c>
      <c r="J29" s="988">
        <v>-0.51358888808326242</v>
      </c>
      <c r="K29" s="59">
        <v>6.875</v>
      </c>
      <c r="L29" s="1062">
        <v>-1.5395326878775024</v>
      </c>
      <c r="M29" s="570">
        <v>-1.4395326878775023</v>
      </c>
      <c r="N29" s="19"/>
      <c r="O29" s="64">
        <v>5.875</v>
      </c>
      <c r="P29" s="569">
        <v>-0.39850127005033753</v>
      </c>
      <c r="Q29" s="570">
        <v>-0.29850127005033755</v>
      </c>
    </row>
    <row r="30" spans="2:23">
      <c r="B30" s="64">
        <v>6.875</v>
      </c>
      <c r="C30" s="1062">
        <v>-2.1860441987373975</v>
      </c>
      <c r="D30" s="569">
        <v>-2.0860441987373974</v>
      </c>
      <c r="E30" s="64">
        <v>6.625</v>
      </c>
      <c r="F30" s="1062">
        <v>-2.5587054287493971</v>
      </c>
      <c r="G30" s="570">
        <v>-2.458705428749397</v>
      </c>
      <c r="H30" s="64">
        <v>5.75</v>
      </c>
      <c r="I30" s="569">
        <v>-0.98549338441383438</v>
      </c>
      <c r="J30" s="988">
        <v>-0.88549338441383441</v>
      </c>
      <c r="K30" s="59">
        <v>7</v>
      </c>
      <c r="L30" s="1062">
        <v>-1.7805958227371605</v>
      </c>
      <c r="M30" s="570">
        <v>-1.6805958227371605</v>
      </c>
      <c r="N30" s="19"/>
      <c r="O30" s="64">
        <v>6</v>
      </c>
      <c r="P30" s="569">
        <v>-0.71562882099498493</v>
      </c>
      <c r="Q30" s="570">
        <v>-0.61562882099498495</v>
      </c>
    </row>
    <row r="31" spans="2:23" ht="15.75">
      <c r="B31" s="64">
        <v>7</v>
      </c>
      <c r="C31" s="1062">
        <v>-2.4316638915093223</v>
      </c>
      <c r="D31" s="569">
        <v>-2.3316638915093222</v>
      </c>
      <c r="E31" s="64">
        <v>6.75</v>
      </c>
      <c r="F31" s="1062">
        <v>-1.9800020850356135</v>
      </c>
      <c r="G31" s="570">
        <v>-1.8800020850356134</v>
      </c>
      <c r="H31" s="64">
        <v>5.875</v>
      </c>
      <c r="I31" s="569">
        <v>-1.3449106377271023</v>
      </c>
      <c r="J31" s="988">
        <v>-1.2449106377271022</v>
      </c>
      <c r="K31" s="59">
        <v>7.125</v>
      </c>
      <c r="L31" s="569">
        <v>-2.0673469192600806</v>
      </c>
      <c r="M31" s="570">
        <v>-1.9673469192600805</v>
      </c>
      <c r="N31" s="150"/>
      <c r="O31" s="64">
        <v>6.125</v>
      </c>
      <c r="P31" s="569">
        <v>-0.95197086036401968</v>
      </c>
      <c r="Q31" s="570">
        <v>-0.8519708603640197</v>
      </c>
    </row>
    <row r="32" spans="2:23" ht="16.5">
      <c r="B32" s="64">
        <v>7.125</v>
      </c>
      <c r="C32" s="1062">
        <v>-2.712382969426804</v>
      </c>
      <c r="D32" s="569">
        <v>-2.6123829694268039</v>
      </c>
      <c r="E32" s="64">
        <v>6.875</v>
      </c>
      <c r="F32" s="1062">
        <v>-2.3340441987374079</v>
      </c>
      <c r="G32" s="570">
        <v>-2.2340441987374078</v>
      </c>
      <c r="H32" s="64">
        <v>6</v>
      </c>
      <c r="I32" s="569">
        <v>-1.6630942112261153</v>
      </c>
      <c r="J32" s="988">
        <v>-1.5630942112261152</v>
      </c>
      <c r="K32" s="59">
        <v>7.25</v>
      </c>
      <c r="L32" s="569">
        <v>-1.8882173556201907</v>
      </c>
      <c r="M32" s="570">
        <v>-1.7882173556201906</v>
      </c>
      <c r="N32" s="153"/>
      <c r="O32" s="64">
        <v>6.25</v>
      </c>
      <c r="P32" s="569">
        <v>-1.0164446302510783</v>
      </c>
      <c r="Q32" s="570">
        <v>-0.91644463025107825</v>
      </c>
    </row>
    <row r="33" spans="2:24">
      <c r="B33" s="64">
        <v>7.25</v>
      </c>
      <c r="C33" s="1062">
        <v>-2.5813629938892206</v>
      </c>
      <c r="D33" s="569">
        <v>-2.4813629938892205</v>
      </c>
      <c r="E33" s="64">
        <v>7</v>
      </c>
      <c r="F33" s="1062">
        <v>-2.6846638915093224</v>
      </c>
      <c r="G33" s="570">
        <v>-2.5846638915093223</v>
      </c>
      <c r="H33" s="64">
        <v>6.125</v>
      </c>
      <c r="I33" s="569">
        <v>-1.6301871022450229</v>
      </c>
      <c r="J33" s="988">
        <v>-1.5301871022450229</v>
      </c>
      <c r="K33" s="59">
        <v>7.375</v>
      </c>
      <c r="L33" s="569">
        <v>-2.222661839468961</v>
      </c>
      <c r="M33" s="570">
        <v>-2.1226618394689609</v>
      </c>
      <c r="N33" s="19"/>
      <c r="O33" s="64"/>
      <c r="P33" s="1062"/>
      <c r="Q33" s="570"/>
      <c r="X33" s="65"/>
    </row>
    <row r="34" spans="2:24">
      <c r="B34" s="64">
        <v>7.375</v>
      </c>
      <c r="C34" s="1062">
        <v>-2.8966094347160891</v>
      </c>
      <c r="D34" s="569">
        <v>-2.796609434716089</v>
      </c>
      <c r="E34" s="64">
        <v>7.125</v>
      </c>
      <c r="F34" s="1062">
        <v>-3.040382969426807</v>
      </c>
      <c r="G34" s="570">
        <v>-2.9403829694268069</v>
      </c>
      <c r="H34" s="64">
        <v>6.25</v>
      </c>
      <c r="I34" s="569">
        <v>-1.964787699868245</v>
      </c>
      <c r="J34" s="988">
        <v>-1.8647876998682449</v>
      </c>
      <c r="K34" s="59">
        <v>7.5</v>
      </c>
      <c r="L34" s="569">
        <v>-2.4765717657540507</v>
      </c>
      <c r="M34" s="570">
        <v>-2.3765717657540506</v>
      </c>
      <c r="N34" s="19"/>
      <c r="O34" s="64"/>
      <c r="P34" s="569"/>
      <c r="Q34" s="570"/>
      <c r="X34" s="65"/>
    </row>
    <row r="35" spans="2:24">
      <c r="B35" s="64">
        <v>7.5</v>
      </c>
      <c r="C35" s="1062">
        <v>-3.1507637982329784</v>
      </c>
      <c r="D35" s="569">
        <v>-3.0507637982329783</v>
      </c>
      <c r="E35" s="64">
        <v>7.25</v>
      </c>
      <c r="F35" s="1062">
        <v>-2.7863629938892189</v>
      </c>
      <c r="G35" s="570">
        <v>-2.6863629938892188</v>
      </c>
      <c r="H35" s="19"/>
      <c r="I35" s="19"/>
      <c r="J35" s="635"/>
      <c r="K35" s="59">
        <v>7.625</v>
      </c>
      <c r="L35" s="569">
        <v>-2.6987489113990422</v>
      </c>
      <c r="M35" s="570">
        <v>-2.5987489113990421</v>
      </c>
      <c r="N35" s="110"/>
      <c r="O35" s="17"/>
      <c r="P35" s="19"/>
      <c r="Q35" s="110"/>
    </row>
    <row r="36" spans="2:24" ht="4.5" customHeight="1">
      <c r="B36" s="64"/>
      <c r="C36" s="1062"/>
      <c r="D36" s="569"/>
      <c r="E36" s="64"/>
      <c r="F36" s="569"/>
      <c r="G36" s="578"/>
      <c r="H36" s="19"/>
      <c r="I36" s="19"/>
      <c r="J36" s="1063"/>
      <c r="K36" s="59"/>
      <c r="L36" s="569"/>
      <c r="M36" s="570"/>
      <c r="N36" s="19"/>
      <c r="O36" s="17"/>
      <c r="P36" s="19"/>
      <c r="Q36" s="110"/>
    </row>
    <row r="37" spans="2:24" ht="22.5" customHeight="1">
      <c r="B37" s="1384" t="s">
        <v>159</v>
      </c>
      <c r="C37" s="1385"/>
      <c r="D37" s="1385"/>
      <c r="E37" s="1385"/>
      <c r="F37" s="1385"/>
      <c r="G37" s="1385"/>
      <c r="H37" s="1385"/>
      <c r="I37" s="1385"/>
      <c r="J37" s="1385"/>
      <c r="K37" s="1385"/>
      <c r="L37" s="1385"/>
      <c r="M37" s="1385"/>
      <c r="N37" s="1385"/>
      <c r="O37" s="1385"/>
      <c r="P37" s="1385"/>
      <c r="Q37" s="1386"/>
    </row>
    <row r="38" spans="2:24" ht="19.5">
      <c r="B38" s="1372" t="s">
        <v>7</v>
      </c>
      <c r="C38" s="1370"/>
      <c r="D38" s="1370"/>
      <c r="E38" s="1370"/>
      <c r="F38" s="1370"/>
      <c r="G38" s="1370"/>
      <c r="H38" s="1370"/>
      <c r="I38" s="1370"/>
      <c r="J38" s="1373"/>
      <c r="K38" s="1370" t="s">
        <v>8</v>
      </c>
      <c r="L38" s="1370"/>
      <c r="M38" s="1370"/>
      <c r="N38" s="1370"/>
      <c r="O38" s="1370"/>
      <c r="P38" s="1370"/>
      <c r="Q38" s="1371"/>
    </row>
    <row r="39" spans="2:24" ht="15.75">
      <c r="B39" s="1377" t="s">
        <v>318</v>
      </c>
      <c r="C39" s="1377"/>
      <c r="D39" s="1377"/>
      <c r="E39" s="1374" t="s">
        <v>319</v>
      </c>
      <c r="F39" s="1375"/>
      <c r="G39" s="1376"/>
      <c r="H39" s="1374" t="s">
        <v>320</v>
      </c>
      <c r="I39" s="1375"/>
      <c r="J39" s="1378"/>
      <c r="K39" s="1375" t="s">
        <v>323</v>
      </c>
      <c r="L39" s="1375"/>
      <c r="M39" s="1376"/>
      <c r="N39" s="150"/>
      <c r="O39" s="1377" t="s">
        <v>324</v>
      </c>
      <c r="P39" s="1377"/>
      <c r="Q39" s="1377"/>
    </row>
    <row r="40" spans="2:24" ht="15.75">
      <c r="B40" s="1374" t="s">
        <v>160</v>
      </c>
      <c r="C40" s="1375"/>
      <c r="D40" s="1376"/>
      <c r="E40" s="1374" t="s">
        <v>160</v>
      </c>
      <c r="F40" s="1375"/>
      <c r="G40" s="1376"/>
      <c r="H40" s="1374" t="s">
        <v>160</v>
      </c>
      <c r="I40" s="1375"/>
      <c r="J40" s="1378"/>
      <c r="K40" s="1415" t="s">
        <v>160</v>
      </c>
      <c r="L40" s="1375"/>
      <c r="M40" s="1376"/>
      <c r="N40" s="508"/>
      <c r="O40" s="1374" t="s">
        <v>160</v>
      </c>
      <c r="P40" s="1375"/>
      <c r="Q40" s="1376"/>
    </row>
    <row r="41" spans="2:24" ht="15" customHeight="1">
      <c r="B41" s="1025" t="s">
        <v>5</v>
      </c>
      <c r="C41" s="1059" t="s">
        <v>469</v>
      </c>
      <c r="D41" s="755" t="s">
        <v>6</v>
      </c>
      <c r="E41" s="1025" t="s">
        <v>5</v>
      </c>
      <c r="F41" s="1059" t="s">
        <v>469</v>
      </c>
      <c r="G41" s="755" t="s">
        <v>6</v>
      </c>
      <c r="H41" s="1025" t="s">
        <v>5</v>
      </c>
      <c r="I41" s="1059" t="s">
        <v>469</v>
      </c>
      <c r="J41" s="1064" t="s">
        <v>6</v>
      </c>
      <c r="K41" s="1059" t="s">
        <v>5</v>
      </c>
      <c r="L41" s="1059" t="s">
        <v>469</v>
      </c>
      <c r="M41" s="755" t="s">
        <v>6</v>
      </c>
      <c r="N41" s="19"/>
      <c r="O41" s="1025" t="s">
        <v>5</v>
      </c>
      <c r="P41" s="1059" t="s">
        <v>469</v>
      </c>
      <c r="Q41" s="755" t="s">
        <v>6</v>
      </c>
    </row>
    <row r="42" spans="2:24" ht="15" customHeight="1">
      <c r="B42" s="64">
        <v>5.625</v>
      </c>
      <c r="C42" s="569">
        <v>1.2395610147596243</v>
      </c>
      <c r="D42" s="569">
        <v>1.3395610147596244</v>
      </c>
      <c r="E42" s="64">
        <v>5</v>
      </c>
      <c r="F42" s="569">
        <v>2.8188908690540244</v>
      </c>
      <c r="G42" s="569">
        <v>2.9188908690540245</v>
      </c>
      <c r="H42" s="64">
        <v>4.5</v>
      </c>
      <c r="I42" s="569">
        <v>2.2612270337427076</v>
      </c>
      <c r="J42" s="988">
        <v>2.3612270337427077</v>
      </c>
      <c r="K42" s="59">
        <v>5.75</v>
      </c>
      <c r="L42" s="569">
        <v>1.385181967387632</v>
      </c>
      <c r="M42" s="570">
        <v>1.4851819673876321</v>
      </c>
      <c r="N42" s="19"/>
      <c r="O42" s="64">
        <v>5</v>
      </c>
      <c r="P42" s="569">
        <v>1.3438833537390678</v>
      </c>
      <c r="Q42" s="570">
        <v>1.4438833537390678</v>
      </c>
    </row>
    <row r="43" spans="2:24" ht="15" customHeight="1">
      <c r="B43" s="64">
        <v>5.75</v>
      </c>
      <c r="C43" s="569">
        <v>0.68132878576091971</v>
      </c>
      <c r="D43" s="569">
        <v>0.78132878576091969</v>
      </c>
      <c r="E43" s="64">
        <v>5.125</v>
      </c>
      <c r="F43" s="569">
        <v>2.1375079662190699</v>
      </c>
      <c r="G43" s="569">
        <v>2.23750796621907</v>
      </c>
      <c r="H43" s="64">
        <v>4.625</v>
      </c>
      <c r="I43" s="569">
        <v>1.4735782571143488</v>
      </c>
      <c r="J43" s="988">
        <v>1.5735782571143488</v>
      </c>
      <c r="K43" s="59">
        <v>5.875</v>
      </c>
      <c r="L43" s="569">
        <v>0.88903940708125051</v>
      </c>
      <c r="M43" s="570">
        <v>0.98903940708125049</v>
      </c>
      <c r="N43" s="19"/>
      <c r="O43" s="64">
        <v>5.125</v>
      </c>
      <c r="P43" s="569">
        <v>0.85451093486194341</v>
      </c>
      <c r="Q43" s="570">
        <v>0.95451093486194338</v>
      </c>
    </row>
    <row r="44" spans="2:24" ht="15" customHeight="1">
      <c r="B44" s="64">
        <v>5.875</v>
      </c>
      <c r="C44" s="569">
        <v>0.22428678516662046</v>
      </c>
      <c r="D44" s="569">
        <v>0.32428678516662046</v>
      </c>
      <c r="E44" s="64">
        <v>5.25</v>
      </c>
      <c r="F44" s="569">
        <v>1.6096570907959289</v>
      </c>
      <c r="G44" s="569">
        <v>1.709657090795929</v>
      </c>
      <c r="H44" s="64">
        <v>4.75</v>
      </c>
      <c r="I44" s="569">
        <v>1.0519179333538431</v>
      </c>
      <c r="J44" s="988">
        <v>1.1519179333538432</v>
      </c>
      <c r="K44" s="59">
        <v>6</v>
      </c>
      <c r="L44" s="569">
        <v>0.51474128044588385</v>
      </c>
      <c r="M44" s="570">
        <v>0.61474128044588383</v>
      </c>
      <c r="N44" s="19"/>
      <c r="O44" s="64">
        <v>5.25</v>
      </c>
      <c r="P44" s="569">
        <v>0.88504500275561215</v>
      </c>
      <c r="Q44" s="570">
        <v>0.98504500275561213</v>
      </c>
    </row>
    <row r="45" spans="2:24" ht="15" customHeight="1">
      <c r="B45" s="64">
        <v>6</v>
      </c>
      <c r="C45" s="569">
        <v>-0.1450002647969825</v>
      </c>
      <c r="D45" s="569">
        <v>-4.5000264796982492E-2</v>
      </c>
      <c r="E45" s="64">
        <v>5.375</v>
      </c>
      <c r="F45" s="569">
        <v>1.1493251040656474</v>
      </c>
      <c r="G45" s="569">
        <v>1.2493251040656475</v>
      </c>
      <c r="H45" s="64">
        <v>4.875</v>
      </c>
      <c r="I45" s="569">
        <v>0.66980471162875121</v>
      </c>
      <c r="J45" s="988">
        <v>0.76980471162875119</v>
      </c>
      <c r="K45" s="59">
        <v>6.125</v>
      </c>
      <c r="L45" s="569">
        <v>0.21954089153190068</v>
      </c>
      <c r="M45" s="570">
        <v>0.31954089153190068</v>
      </c>
      <c r="N45" s="19"/>
      <c r="O45" s="64">
        <v>5.375</v>
      </c>
      <c r="P45" s="569">
        <v>0.57198181337218446</v>
      </c>
      <c r="Q45" s="570">
        <v>0.67198181337218443</v>
      </c>
      <c r="V45" s="118"/>
    </row>
    <row r="46" spans="2:24" ht="15" customHeight="1">
      <c r="B46" s="64">
        <v>6.125</v>
      </c>
      <c r="C46" s="569">
        <v>-0.47137589321355333</v>
      </c>
      <c r="D46" s="569">
        <v>-0.37137589321355335</v>
      </c>
      <c r="E46" s="64">
        <v>5.5</v>
      </c>
      <c r="F46" s="569">
        <v>0.72268696419693301</v>
      </c>
      <c r="G46" s="569">
        <v>0.82268696419693299</v>
      </c>
      <c r="H46" s="64">
        <v>5</v>
      </c>
      <c r="I46" s="569">
        <v>0.34101180134785525</v>
      </c>
      <c r="J46" s="988">
        <v>0.44101180134785523</v>
      </c>
      <c r="K46" s="59">
        <v>6.25</v>
      </c>
      <c r="L46" s="569">
        <v>-0.15500369821096741</v>
      </c>
      <c r="M46" s="570">
        <v>-5.50036982109674E-2</v>
      </c>
      <c r="N46" s="19"/>
      <c r="O46" s="64">
        <v>5.5</v>
      </c>
      <c r="P46" s="569">
        <v>0.25272815057457765</v>
      </c>
      <c r="Q46" s="570">
        <v>0.35272815057457763</v>
      </c>
      <c r="V46" s="118"/>
    </row>
    <row r="47" spans="2:24" ht="15" customHeight="1">
      <c r="B47" s="64">
        <v>6.25</v>
      </c>
      <c r="C47" s="569">
        <v>-0.73863520787226944</v>
      </c>
      <c r="D47" s="569">
        <v>-0.63863520787226946</v>
      </c>
      <c r="E47" s="64">
        <v>5.625</v>
      </c>
      <c r="F47" s="569">
        <v>0.31956101475962273</v>
      </c>
      <c r="G47" s="569">
        <v>0.41956101475962271</v>
      </c>
      <c r="H47" s="64">
        <v>5.125</v>
      </c>
      <c r="I47" s="569">
        <v>0.34451906983839253</v>
      </c>
      <c r="J47" s="988">
        <v>0.44451906983839251</v>
      </c>
      <c r="K47" s="59">
        <v>6.375</v>
      </c>
      <c r="L47" s="569">
        <v>-0.56675204336388274</v>
      </c>
      <c r="M47" s="570">
        <v>-0.46675204336388276</v>
      </c>
      <c r="N47" s="19"/>
      <c r="O47" s="64">
        <v>5.625</v>
      </c>
      <c r="P47" s="569">
        <v>0.67743225051489164</v>
      </c>
      <c r="Q47" s="570">
        <v>0.77743225051489162</v>
      </c>
    </row>
    <row r="48" spans="2:24" ht="15" customHeight="1">
      <c r="B48" s="64">
        <v>6.375</v>
      </c>
      <c r="C48" s="569">
        <v>-1.1611844954503341</v>
      </c>
      <c r="D48" s="569">
        <v>-1.061184495450334</v>
      </c>
      <c r="E48" s="64">
        <v>5.75</v>
      </c>
      <c r="F48" s="569">
        <v>-0.10967121423909135</v>
      </c>
      <c r="G48" s="569">
        <v>-9.6712142390913414E-3</v>
      </c>
      <c r="H48" s="64">
        <v>5.25</v>
      </c>
      <c r="I48" s="569">
        <v>-5.6082205779068778E-2</v>
      </c>
      <c r="J48" s="988">
        <v>4.3917794220931228E-2</v>
      </c>
      <c r="K48" s="59">
        <v>6.5</v>
      </c>
      <c r="L48" s="569">
        <v>-0.91557856485511591</v>
      </c>
      <c r="M48" s="570">
        <v>-0.81557856485511593</v>
      </c>
      <c r="N48" s="19"/>
      <c r="O48" s="64">
        <v>5.75</v>
      </c>
      <c r="P48" s="569">
        <v>-4.0304716612061503E-2</v>
      </c>
      <c r="Q48" s="570">
        <v>5.9695283387938503E-2</v>
      </c>
    </row>
    <row r="49" spans="1:31" ht="15" customHeight="1">
      <c r="B49" s="64">
        <v>6.5</v>
      </c>
      <c r="C49" s="569">
        <v>-1.5193965239683593</v>
      </c>
      <c r="D49" s="569">
        <v>-1.4193965239683592</v>
      </c>
      <c r="E49" s="64">
        <v>5.875</v>
      </c>
      <c r="F49" s="569">
        <v>-0.51071321483337895</v>
      </c>
      <c r="G49" s="569">
        <v>-0.41071321483337897</v>
      </c>
      <c r="H49" s="64">
        <v>5.375</v>
      </c>
      <c r="I49" s="569">
        <v>-0.36959358681131105</v>
      </c>
      <c r="J49" s="988">
        <v>-0.26959358681131107</v>
      </c>
      <c r="K49" s="59">
        <v>6.625</v>
      </c>
      <c r="L49" s="569">
        <v>-1.1854910702199306</v>
      </c>
      <c r="M49" s="570">
        <v>-1.0854910702199305</v>
      </c>
      <c r="N49" s="19"/>
      <c r="O49" s="64">
        <v>5.875</v>
      </c>
      <c r="P49" s="569">
        <v>-0.39850127005033753</v>
      </c>
      <c r="Q49" s="570">
        <v>-0.29850127005033755</v>
      </c>
    </row>
    <row r="50" spans="1:31" ht="15" customHeight="1">
      <c r="B50" s="64">
        <v>6.625</v>
      </c>
      <c r="C50" s="569">
        <v>-1.8087054287493971</v>
      </c>
      <c r="D50" s="569">
        <v>-1.708705428749397</v>
      </c>
      <c r="E50" s="64">
        <v>6</v>
      </c>
      <c r="F50" s="569">
        <v>-0.89100026479697758</v>
      </c>
      <c r="G50" s="569">
        <v>-0.7910002647969776</v>
      </c>
      <c r="H50" s="64">
        <v>5.5</v>
      </c>
      <c r="I50" s="569">
        <v>-0.68913688708834397</v>
      </c>
      <c r="J50" s="988">
        <v>-0.589136887088344</v>
      </c>
      <c r="K50" s="59">
        <v>6.75</v>
      </c>
      <c r="L50" s="569">
        <v>-1.2034070240807524</v>
      </c>
      <c r="M50" s="570">
        <v>-1.1034070240807523</v>
      </c>
      <c r="N50" s="19"/>
      <c r="O50" s="64">
        <v>6</v>
      </c>
      <c r="P50" s="569">
        <v>-0.71562882099498493</v>
      </c>
      <c r="Q50" s="570">
        <v>-0.61562882099498495</v>
      </c>
    </row>
    <row r="51" spans="1:31" ht="15" customHeight="1">
      <c r="B51" s="64">
        <v>6.75</v>
      </c>
      <c r="C51" s="569">
        <v>-1.8640020850356138</v>
      </c>
      <c r="D51" s="569">
        <v>-1.7640020850356137</v>
      </c>
      <c r="E51" s="64">
        <v>6.125</v>
      </c>
      <c r="F51" s="569">
        <v>-1.263375893213555</v>
      </c>
      <c r="G51" s="569">
        <v>-1.1633758932135549</v>
      </c>
      <c r="H51" s="64">
        <v>5.625</v>
      </c>
      <c r="I51" s="569">
        <v>-0.6135888880832624</v>
      </c>
      <c r="J51" s="988">
        <v>-0.51358888808326242</v>
      </c>
      <c r="K51" s="59">
        <v>6.875</v>
      </c>
      <c r="L51" s="569">
        <v>-1.5395326878775024</v>
      </c>
      <c r="M51" s="570">
        <v>-1.4395326878775023</v>
      </c>
      <c r="N51" s="19"/>
      <c r="O51" s="64">
        <v>6.125</v>
      </c>
      <c r="P51" s="569">
        <v>-0.95197086036401968</v>
      </c>
      <c r="Q51" s="570">
        <v>-0.8519708603640197</v>
      </c>
    </row>
    <row r="52" spans="1:31" ht="15" customHeight="1">
      <c r="B52" s="64">
        <v>6.875</v>
      </c>
      <c r="C52" s="569">
        <v>-2.1860441987373975</v>
      </c>
      <c r="D52" s="569">
        <v>-2.0860441987373974</v>
      </c>
      <c r="E52" s="64">
        <v>6.25</v>
      </c>
      <c r="F52" s="569">
        <v>-1.4286352078722673</v>
      </c>
      <c r="G52" s="569">
        <v>-1.3286352078722672</v>
      </c>
      <c r="H52" s="64">
        <v>5.75</v>
      </c>
      <c r="I52" s="569">
        <v>-0.98549338441383438</v>
      </c>
      <c r="J52" s="988">
        <v>-0.88549338441383441</v>
      </c>
      <c r="K52" s="59">
        <v>7</v>
      </c>
      <c r="L52" s="569">
        <v>-1.7805958227371605</v>
      </c>
      <c r="M52" s="570">
        <v>-1.6805958227371605</v>
      </c>
      <c r="N52" s="19"/>
      <c r="O52" s="64">
        <v>6.25</v>
      </c>
      <c r="P52" s="569">
        <v>-1.0164446302510783</v>
      </c>
      <c r="Q52" s="570">
        <v>-0.91644463025107825</v>
      </c>
    </row>
    <row r="53" spans="1:31" ht="15" customHeight="1">
      <c r="B53" s="64">
        <v>7</v>
      </c>
      <c r="C53" s="569">
        <v>-2.4316638915093223</v>
      </c>
      <c r="D53" s="569">
        <v>-2.3316638915093222</v>
      </c>
      <c r="E53" s="64">
        <v>6.375</v>
      </c>
      <c r="F53" s="569">
        <v>-1.8211844954503449</v>
      </c>
      <c r="G53" s="569">
        <v>-1.7211844954503448</v>
      </c>
      <c r="H53" s="64">
        <v>5.875</v>
      </c>
      <c r="I53" s="569">
        <v>-1.3449106377271023</v>
      </c>
      <c r="J53" s="988">
        <v>-1.2449106377271022</v>
      </c>
      <c r="K53" s="59">
        <v>7.125</v>
      </c>
      <c r="L53" s="569">
        <v>-2.0673469192600806</v>
      </c>
      <c r="M53" s="570">
        <v>-1.9673469192600805</v>
      </c>
      <c r="N53" s="19"/>
      <c r="O53" s="64"/>
      <c r="P53" s="569"/>
      <c r="Q53" s="570"/>
    </row>
    <row r="54" spans="1:31" ht="15" customHeight="1">
      <c r="B54" s="64">
        <v>7.125</v>
      </c>
      <c r="C54" s="569">
        <v>-2.712382969426804</v>
      </c>
      <c r="D54" s="569">
        <v>-2.6123829694268039</v>
      </c>
      <c r="E54" s="64"/>
      <c r="F54" s="569"/>
      <c r="G54" s="569"/>
      <c r="H54" s="64">
        <v>6</v>
      </c>
      <c r="I54" s="569">
        <v>-1.6630942112261153</v>
      </c>
      <c r="J54" s="988">
        <v>-1.5630942112261152</v>
      </c>
      <c r="K54" s="59">
        <v>7.25</v>
      </c>
      <c r="L54" s="569">
        <v>-1.8882173556201907</v>
      </c>
      <c r="M54" s="570">
        <v>-1.7882173556201906</v>
      </c>
      <c r="N54" s="19"/>
      <c r="O54" s="64"/>
      <c r="P54" s="569"/>
      <c r="Q54" s="570"/>
    </row>
    <row r="55" spans="1:31" ht="15" customHeight="1">
      <c r="A55" s="5"/>
      <c r="B55" s="64">
        <v>7.25</v>
      </c>
      <c r="C55" s="569">
        <v>-2.5813629938892206</v>
      </c>
      <c r="D55" s="569">
        <v>-2.4813629938892205</v>
      </c>
      <c r="E55" s="64"/>
      <c r="F55" s="569"/>
      <c r="G55" s="570"/>
      <c r="H55" s="64">
        <v>6.125</v>
      </c>
      <c r="I55" s="569">
        <v>-1.6301871022450229</v>
      </c>
      <c r="J55" s="988">
        <v>-1.5301871022450229</v>
      </c>
      <c r="K55" s="59">
        <v>7.375</v>
      </c>
      <c r="L55" s="569">
        <v>-2.222661839468961</v>
      </c>
      <c r="M55" s="570">
        <v>-2.1226618394689609</v>
      </c>
      <c r="N55" s="19"/>
      <c r="O55" s="64"/>
      <c r="P55" s="569"/>
      <c r="Q55" s="570"/>
    </row>
    <row r="56" spans="1:31" ht="15" customHeight="1" thickBot="1">
      <c r="A56" s="5"/>
      <c r="B56" s="64">
        <v>7.375</v>
      </c>
      <c r="C56" s="569">
        <v>-2.8966094347160891</v>
      </c>
      <c r="D56" s="569">
        <v>-2.796609434716089</v>
      </c>
      <c r="E56" s="64"/>
      <c r="F56" s="569"/>
      <c r="G56" s="570"/>
      <c r="H56" s="64"/>
      <c r="I56" s="569"/>
      <c r="J56" s="988"/>
      <c r="K56" s="59">
        <v>7.5</v>
      </c>
      <c r="L56" s="569">
        <v>-2.4765717657540507</v>
      </c>
      <c r="M56" s="570">
        <v>-2.3765717657540506</v>
      </c>
      <c r="N56" s="19"/>
      <c r="O56" s="64"/>
      <c r="P56" s="569"/>
      <c r="Q56" s="570"/>
    </row>
    <row r="57" spans="1:31" ht="20.25" customHeight="1" thickBot="1">
      <c r="B57" s="1367" t="s">
        <v>658</v>
      </c>
      <c r="C57" s="1368"/>
      <c r="D57" s="1368"/>
      <c r="E57" s="1368"/>
      <c r="F57" s="1368"/>
      <c r="G57" s="1368"/>
      <c r="H57" s="1368"/>
      <c r="I57" s="1369"/>
      <c r="J57" s="1367" t="s">
        <v>162</v>
      </c>
      <c r="K57" s="1368"/>
      <c r="L57" s="1368"/>
      <c r="M57" s="1368"/>
      <c r="N57" s="1368"/>
      <c r="O57" s="1368"/>
      <c r="P57" s="1368"/>
      <c r="Q57" s="1369"/>
      <c r="R57" s="160"/>
      <c r="U57" s="5"/>
      <c r="V57"/>
      <c r="X57" s="20"/>
      <c r="Y57" s="20"/>
      <c r="Z57" s="20"/>
      <c r="AC57" s="20"/>
      <c r="AD57" s="20"/>
      <c r="AE57" s="20"/>
    </row>
    <row r="58" spans="1:31">
      <c r="B58" s="1330" t="s">
        <v>660</v>
      </c>
      <c r="C58" s="1331"/>
      <c r="D58" s="1332"/>
      <c r="E58" s="1132" t="s">
        <v>31</v>
      </c>
      <c r="F58" s="1132" t="s">
        <v>24</v>
      </c>
      <c r="G58" s="1133" t="s">
        <v>25</v>
      </c>
      <c r="H58" s="1132" t="s">
        <v>26</v>
      </c>
      <c r="I58" s="928"/>
      <c r="J58" s="1328" t="s">
        <v>661</v>
      </c>
      <c r="K58" s="1328"/>
      <c r="L58" s="1328"/>
      <c r="M58" s="1329"/>
      <c r="N58" s="1134" t="s">
        <v>31</v>
      </c>
      <c r="O58" s="1134" t="s">
        <v>24</v>
      </c>
      <c r="P58" s="1134" t="s">
        <v>25</v>
      </c>
      <c r="Q58" s="1134" t="s">
        <v>26</v>
      </c>
      <c r="U58" s="5"/>
      <c r="V58"/>
      <c r="X58" s="20"/>
      <c r="Y58" s="20"/>
      <c r="Z58" s="20"/>
      <c r="AC58" s="20"/>
      <c r="AD58" s="20"/>
      <c r="AE58" s="20"/>
    </row>
    <row r="59" spans="1:31">
      <c r="B59" s="1333" t="s">
        <v>339</v>
      </c>
      <c r="C59" s="1334"/>
      <c r="D59" s="1335"/>
      <c r="E59" s="1065">
        <v>0.5</v>
      </c>
      <c r="F59" s="1065">
        <v>0.75</v>
      </c>
      <c r="G59" s="1065">
        <v>0.75</v>
      </c>
      <c r="H59" s="1066">
        <v>1</v>
      </c>
      <c r="I59" s="1067"/>
      <c r="J59" s="1104" t="s">
        <v>22</v>
      </c>
      <c r="K59" s="579"/>
      <c r="L59" s="579"/>
      <c r="M59" s="1068"/>
      <c r="N59" s="1065">
        <v>0</v>
      </c>
      <c r="O59" s="1066">
        <v>0.25</v>
      </c>
      <c r="P59" s="1066">
        <v>0.25</v>
      </c>
      <c r="Q59" s="1066">
        <v>0.5</v>
      </c>
      <c r="U59" s="5"/>
      <c r="V59"/>
      <c r="X59" s="20"/>
      <c r="Y59" s="20"/>
      <c r="Z59" s="20"/>
      <c r="AC59" s="20"/>
      <c r="AD59" s="20"/>
      <c r="AE59" s="20"/>
    </row>
    <row r="60" spans="1:31">
      <c r="B60" s="1336" t="s">
        <v>205</v>
      </c>
      <c r="C60" s="1337"/>
      <c r="D60" s="1338"/>
      <c r="E60" s="1066">
        <v>1.25</v>
      </c>
      <c r="F60" s="395">
        <v>1.5</v>
      </c>
      <c r="G60" s="395">
        <v>1.5</v>
      </c>
      <c r="H60" s="1066">
        <v>1.75</v>
      </c>
      <c r="I60" s="1067"/>
      <c r="J60" s="567" t="s">
        <v>21</v>
      </c>
      <c r="K60" s="1056"/>
      <c r="L60" s="1056"/>
      <c r="M60" s="1070"/>
      <c r="N60" s="1065">
        <v>0</v>
      </c>
      <c r="O60" s="1066">
        <v>0.25</v>
      </c>
      <c r="P60" s="1066">
        <v>0.5</v>
      </c>
      <c r="Q60" s="1066">
        <v>0.75</v>
      </c>
      <c r="U60" s="5"/>
      <c r="V60"/>
      <c r="X60" s="20"/>
      <c r="Y60" s="20"/>
      <c r="Z60" s="20"/>
      <c r="AC60" s="20"/>
      <c r="AD60" s="20"/>
      <c r="AE60" s="20"/>
    </row>
    <row r="61" spans="1:31">
      <c r="B61" s="1071" t="s">
        <v>472</v>
      </c>
      <c r="C61" s="19"/>
      <c r="D61" s="19"/>
      <c r="E61" s="19"/>
      <c r="F61" s="1072"/>
      <c r="G61" s="1072"/>
      <c r="H61" s="569">
        <v>0.125</v>
      </c>
      <c r="I61" s="1067"/>
      <c r="J61" s="567" t="s">
        <v>20</v>
      </c>
      <c r="K61" s="1056"/>
      <c r="L61" s="1056"/>
      <c r="M61" s="1070"/>
      <c r="N61" s="1065">
        <v>0</v>
      </c>
      <c r="O61" s="1066">
        <v>0.5</v>
      </c>
      <c r="P61" s="1066">
        <v>1</v>
      </c>
      <c r="Q61" s="1066">
        <v>1.25</v>
      </c>
      <c r="U61" s="5"/>
      <c r="V61"/>
      <c r="X61" s="86"/>
      <c r="Y61" s="86"/>
      <c r="Z61" s="86"/>
      <c r="AC61" s="20"/>
      <c r="AD61" s="20"/>
      <c r="AE61" s="20"/>
    </row>
    <row r="62" spans="1:31" ht="15.75" thickBot="1">
      <c r="B62" s="1073" t="s">
        <v>240</v>
      </c>
      <c r="C62" s="19"/>
      <c r="D62" s="19"/>
      <c r="E62" s="19"/>
      <c r="F62" s="19"/>
      <c r="G62" s="19"/>
      <c r="H62" s="51">
        <v>0.25</v>
      </c>
      <c r="I62" s="635"/>
      <c r="J62" s="1105" t="s">
        <v>19</v>
      </c>
      <c r="K62" s="19"/>
      <c r="L62" s="19"/>
      <c r="M62" s="19"/>
      <c r="N62" s="1106">
        <v>0</v>
      </c>
      <c r="O62" s="1107">
        <v>0.5</v>
      </c>
      <c r="P62" s="1107">
        <v>1.25</v>
      </c>
      <c r="Q62" s="1108">
        <v>1.75</v>
      </c>
      <c r="U62" s="5"/>
      <c r="V62"/>
      <c r="X62" s="86"/>
      <c r="Y62" s="86"/>
      <c r="Z62" s="86"/>
      <c r="AC62" s="20"/>
      <c r="AD62" s="20"/>
      <c r="AE62" s="20"/>
    </row>
    <row r="63" spans="1:31" ht="18" customHeight="1" thickTop="1" thickBot="1">
      <c r="B63" s="1347"/>
      <c r="C63" s="1348"/>
      <c r="D63" s="1348"/>
      <c r="E63" s="1348"/>
      <c r="F63" s="1348"/>
      <c r="G63" s="1348"/>
      <c r="H63" s="1348"/>
      <c r="I63" s="635"/>
      <c r="J63" s="1416" t="s">
        <v>659</v>
      </c>
      <c r="K63" s="1416"/>
      <c r="L63" s="1416"/>
      <c r="M63" s="1417"/>
      <c r="N63" s="174" t="s">
        <v>31</v>
      </c>
      <c r="O63" s="175" t="s">
        <v>24</v>
      </c>
      <c r="P63" s="175" t="s">
        <v>25</v>
      </c>
      <c r="Q63" s="175" t="s">
        <v>26</v>
      </c>
      <c r="U63" s="5"/>
      <c r="V63"/>
      <c r="X63" s="20"/>
      <c r="Y63" s="20"/>
      <c r="Z63" s="20"/>
    </row>
    <row r="64" spans="1:31" ht="18.75" customHeight="1" thickTop="1">
      <c r="B64" s="1074"/>
      <c r="C64" s="72"/>
      <c r="D64" s="72"/>
      <c r="E64" s="72"/>
      <c r="F64" s="72"/>
      <c r="G64" s="72"/>
      <c r="H64" s="1075"/>
      <c r="I64" s="635"/>
      <c r="J64" s="1076" t="s">
        <v>65</v>
      </c>
      <c r="K64" s="1076"/>
      <c r="L64" s="1076"/>
      <c r="M64" s="1077"/>
      <c r="N64" s="1109">
        <v>0</v>
      </c>
      <c r="O64" s="1110">
        <v>0</v>
      </c>
      <c r="P64" s="1110">
        <v>0</v>
      </c>
      <c r="Q64" s="1110">
        <v>0.75</v>
      </c>
      <c r="U64" s="5"/>
      <c r="V64"/>
      <c r="X64" s="20"/>
      <c r="Y64" s="20"/>
      <c r="Z64" s="20"/>
    </row>
    <row r="65" spans="1:28" ht="18" customHeight="1" thickBot="1">
      <c r="B65" s="1078"/>
      <c r="C65" s="95"/>
      <c r="D65" s="95"/>
      <c r="E65" s="95"/>
      <c r="F65" s="95"/>
      <c r="G65" s="95"/>
      <c r="H65" s="1079"/>
      <c r="I65" s="1080"/>
      <c r="J65" s="1056" t="s">
        <v>161</v>
      </c>
      <c r="K65" s="1056"/>
      <c r="L65" s="1056"/>
      <c r="M65" s="1070"/>
      <c r="N65" s="1109">
        <v>0.125</v>
      </c>
      <c r="O65" s="1110">
        <v>0.125</v>
      </c>
      <c r="P65" s="1110">
        <v>0.125</v>
      </c>
      <c r="Q65" s="1110">
        <v>0.125</v>
      </c>
      <c r="U65" s="5"/>
      <c r="V65"/>
      <c r="X65" s="20"/>
      <c r="Y65" s="20"/>
      <c r="Z65" s="20"/>
    </row>
    <row r="66" spans="1:28" ht="18.75" customHeight="1" thickBot="1">
      <c r="A66" s="161"/>
      <c r="B66" s="1342" t="s">
        <v>662</v>
      </c>
      <c r="C66" s="1343"/>
      <c r="D66" s="1343"/>
      <c r="E66" s="1343"/>
      <c r="F66" s="1343"/>
      <c r="G66" s="1343"/>
      <c r="H66" s="1343"/>
      <c r="I66" s="1344"/>
      <c r="J66" s="1111" t="s">
        <v>209</v>
      </c>
      <c r="K66" s="1056"/>
      <c r="L66" s="1056"/>
      <c r="M66" s="1070"/>
      <c r="N66" s="578">
        <v>-0.125</v>
      </c>
      <c r="O66" s="1109">
        <v>-0.125</v>
      </c>
      <c r="P66" s="1109">
        <v>-0.125</v>
      </c>
      <c r="Q66" s="1109">
        <v>-0.125</v>
      </c>
      <c r="U66" s="5"/>
      <c r="V66"/>
      <c r="X66" s="20"/>
      <c r="Y66" s="20"/>
      <c r="Z66" s="20"/>
    </row>
    <row r="67" spans="1:28" ht="17.25" thickBot="1">
      <c r="A67" s="161"/>
      <c r="B67" s="1081" t="s">
        <v>525</v>
      </c>
      <c r="C67" s="1082"/>
      <c r="D67" s="1083"/>
      <c r="E67" s="1084" t="s">
        <v>564</v>
      </c>
      <c r="F67" s="1082"/>
      <c r="G67" s="1082"/>
      <c r="H67" s="1082"/>
      <c r="I67" s="1083"/>
      <c r="J67" s="684" t="s">
        <v>164</v>
      </c>
      <c r="K67" s="19"/>
      <c r="L67" s="19"/>
      <c r="M67" s="110"/>
      <c r="N67" s="1109">
        <v>-0.125</v>
      </c>
      <c r="O67" s="1109">
        <v>-0.125</v>
      </c>
      <c r="P67" s="1109">
        <v>-0.125</v>
      </c>
      <c r="Q67" s="1109">
        <v>-0.125</v>
      </c>
      <c r="U67" s="5"/>
      <c r="V67"/>
      <c r="X67" s="86"/>
      <c r="Y67" s="86"/>
      <c r="Z67" s="86"/>
    </row>
    <row r="68" spans="1:28" ht="16.5">
      <c r="A68" s="161"/>
      <c r="B68" s="1085" t="s">
        <v>559</v>
      </c>
      <c r="C68" s="19"/>
      <c r="D68" s="635"/>
      <c r="E68" s="1086" t="s">
        <v>569</v>
      </c>
      <c r="F68" s="1087"/>
      <c r="G68" s="1087"/>
      <c r="H68" s="19"/>
      <c r="I68" s="635"/>
      <c r="J68" s="1111" t="s">
        <v>166</v>
      </c>
      <c r="K68" s="1112"/>
      <c r="L68" s="1056"/>
      <c r="M68" s="1070"/>
      <c r="N68" s="1110">
        <v>0.125</v>
      </c>
      <c r="O68" s="1110">
        <v>0.125</v>
      </c>
      <c r="P68" s="1110">
        <v>0.125</v>
      </c>
      <c r="Q68" s="1110">
        <v>0.125</v>
      </c>
      <c r="U68" s="5"/>
      <c r="V68"/>
      <c r="X68" s="20"/>
      <c r="Y68" s="20"/>
    </row>
    <row r="69" spans="1:28" ht="20.25" customHeight="1" thickBot="1">
      <c r="A69" s="161"/>
      <c r="B69" s="1088"/>
      <c r="C69" s="95"/>
      <c r="D69" s="1080"/>
      <c r="E69" s="1089" t="s">
        <v>570</v>
      </c>
      <c r="F69" s="95"/>
      <c r="G69" s="95"/>
      <c r="H69" s="95"/>
      <c r="I69" s="1080"/>
      <c r="J69" s="1113" t="s">
        <v>163</v>
      </c>
      <c r="K69" s="1114"/>
      <c r="L69" s="1115"/>
      <c r="M69" s="1116"/>
      <c r="N69" s="210"/>
      <c r="O69" s="210"/>
      <c r="P69" s="210"/>
      <c r="Q69" s="570"/>
      <c r="U69" s="5"/>
      <c r="V69"/>
    </row>
    <row r="70" spans="1:28" ht="17.25" thickBot="1">
      <c r="A70" s="161"/>
      <c r="B70" s="1081" t="s">
        <v>560</v>
      </c>
      <c r="C70" s="1090"/>
      <c r="D70" s="1083"/>
      <c r="E70" s="1084" t="s">
        <v>565</v>
      </c>
      <c r="F70" s="1090"/>
      <c r="G70" s="1090"/>
      <c r="H70" s="1090"/>
      <c r="I70" s="1091"/>
      <c r="J70" s="792" t="s">
        <v>165</v>
      </c>
      <c r="K70" s="169"/>
      <c r="L70" s="170"/>
      <c r="M70" s="171"/>
      <c r="N70" s="95"/>
      <c r="O70" s="95"/>
      <c r="P70" s="19"/>
      <c r="Q70" s="593"/>
      <c r="U70" s="5"/>
      <c r="V70"/>
    </row>
    <row r="71" spans="1:28" ht="20.25" thickBot="1">
      <c r="A71" s="161"/>
      <c r="B71" s="1085" t="s">
        <v>561</v>
      </c>
      <c r="C71" s="1092"/>
      <c r="D71" s="635"/>
      <c r="E71" s="1086" t="s">
        <v>571</v>
      </c>
      <c r="F71" s="1092"/>
      <c r="G71" s="1092"/>
      <c r="H71" s="1092"/>
      <c r="I71" s="1093"/>
      <c r="J71" s="1345" t="s">
        <v>54</v>
      </c>
      <c r="K71" s="1345"/>
      <c r="L71" s="1345"/>
      <c r="M71" s="1346"/>
      <c r="N71" s="187" t="s">
        <v>31</v>
      </c>
      <c r="O71" s="187" t="s">
        <v>24</v>
      </c>
      <c r="P71" s="187" t="s">
        <v>25</v>
      </c>
      <c r="Q71" s="187" t="s">
        <v>26</v>
      </c>
      <c r="U71" s="5"/>
      <c r="V71"/>
    </row>
    <row r="72" spans="1:28" ht="17.25" thickBot="1">
      <c r="A72" s="161"/>
      <c r="B72" s="1088"/>
      <c r="C72" s="1094"/>
      <c r="D72" s="1080"/>
      <c r="E72" s="1089" t="s">
        <v>566</v>
      </c>
      <c r="F72" s="1094"/>
      <c r="G72" s="1094"/>
      <c r="H72" s="1094"/>
      <c r="I72" s="1095"/>
      <c r="J72" s="81" t="s">
        <v>22</v>
      </c>
      <c r="K72" s="19"/>
      <c r="L72" s="19"/>
      <c r="M72" s="110"/>
      <c r="N72" s="1117">
        <v>0.375</v>
      </c>
      <c r="O72" s="1118">
        <v>0.75</v>
      </c>
      <c r="P72" s="1118" t="s">
        <v>71</v>
      </c>
      <c r="Q72" s="1119" t="s">
        <v>71</v>
      </c>
      <c r="U72" s="5"/>
      <c r="V72"/>
    </row>
    <row r="73" spans="1:28" ht="17.25" thickBot="1">
      <c r="A73" s="161"/>
      <c r="B73" s="1081" t="s">
        <v>562</v>
      </c>
      <c r="C73" s="1096"/>
      <c r="D73" s="1083"/>
      <c r="E73" s="1084" t="s">
        <v>567</v>
      </c>
      <c r="F73" s="1090"/>
      <c r="G73" s="1090"/>
      <c r="H73" s="1090"/>
      <c r="I73" s="1091"/>
      <c r="J73" s="567" t="s">
        <v>21</v>
      </c>
      <c r="K73" s="1056"/>
      <c r="L73" s="1056"/>
      <c r="M73" s="1070"/>
      <c r="N73" s="1065">
        <v>0.5</v>
      </c>
      <c r="O73" s="1120">
        <v>1.125</v>
      </c>
      <c r="P73" s="1120" t="s">
        <v>71</v>
      </c>
      <c r="Q73" s="1066" t="s">
        <v>71</v>
      </c>
      <c r="R73" s="4"/>
      <c r="U73" s="5"/>
      <c r="V73"/>
    </row>
    <row r="74" spans="1:28" ht="17.25" thickBot="1">
      <c r="A74" s="161"/>
      <c r="B74" s="1085" t="s">
        <v>563</v>
      </c>
      <c r="C74" s="1097"/>
      <c r="D74" s="1098"/>
      <c r="E74" s="1084" t="s">
        <v>568</v>
      </c>
      <c r="F74" s="1099"/>
      <c r="G74" s="1099"/>
      <c r="H74" s="1099"/>
      <c r="I74" s="635"/>
      <c r="J74" s="567" t="s">
        <v>20</v>
      </c>
      <c r="K74" s="1056"/>
      <c r="L74" s="1056"/>
      <c r="M74" s="1070"/>
      <c r="N74" s="1065">
        <v>0.5</v>
      </c>
      <c r="O74" s="1120">
        <v>1.125</v>
      </c>
      <c r="P74" s="1120" t="s">
        <v>71</v>
      </c>
      <c r="Q74" s="1066" t="s">
        <v>71</v>
      </c>
      <c r="U74" s="5"/>
      <c r="V74"/>
    </row>
    <row r="75" spans="1:28" ht="15" customHeight="1" thickBot="1">
      <c r="A75" s="5"/>
      <c r="B75" s="1100"/>
      <c r="C75" s="1101"/>
      <c r="D75" s="1101"/>
      <c r="E75" s="789"/>
      <c r="F75" s="790"/>
      <c r="G75" s="791"/>
      <c r="H75" s="791"/>
      <c r="I75" s="1083"/>
      <c r="J75" s="567" t="s">
        <v>19</v>
      </c>
      <c r="K75" s="19"/>
      <c r="L75" s="19"/>
      <c r="M75" s="19"/>
      <c r="N75" s="1121">
        <v>0.625</v>
      </c>
      <c r="O75" s="51">
        <v>1.5</v>
      </c>
      <c r="P75" s="1120" t="s">
        <v>71</v>
      </c>
      <c r="Q75" s="1121" t="s">
        <v>71</v>
      </c>
      <c r="U75" s="5"/>
      <c r="V75"/>
    </row>
    <row r="76" spans="1:28" ht="19.5" customHeight="1" thickBot="1">
      <c r="A76" s="5"/>
      <c r="B76" s="1365" t="s">
        <v>663</v>
      </c>
      <c r="C76" s="1343"/>
      <c r="D76" s="1343"/>
      <c r="E76" s="1343"/>
      <c r="F76" s="1343"/>
      <c r="G76" s="1343"/>
      <c r="H76" s="1343"/>
      <c r="I76" s="1366"/>
      <c r="J76" s="1339" t="s">
        <v>202</v>
      </c>
      <c r="K76" s="1340"/>
      <c r="L76" s="1340"/>
      <c r="M76" s="1341"/>
      <c r="N76" s="1339" t="s">
        <v>203</v>
      </c>
      <c r="O76" s="1340"/>
      <c r="P76" s="1340"/>
      <c r="Q76" s="1349"/>
      <c r="U76" s="5"/>
      <c r="V76"/>
      <c r="AB76" s="59"/>
    </row>
    <row r="77" spans="1:28" ht="15" customHeight="1">
      <c r="A77" s="5"/>
      <c r="B77" s="760" t="s">
        <v>525</v>
      </c>
      <c r="C77" s="1102"/>
      <c r="D77" s="750"/>
      <c r="E77" s="1102"/>
      <c r="F77" s="749" t="s">
        <v>533</v>
      </c>
      <c r="G77" s="751" t="s">
        <v>543</v>
      </c>
      <c r="H77" s="1102"/>
      <c r="I77" s="1103"/>
      <c r="J77" s="1355" t="s">
        <v>204</v>
      </c>
      <c r="K77" s="1355"/>
      <c r="L77" s="1356"/>
      <c r="M77" s="212">
        <v>0.375</v>
      </c>
      <c r="N77" s="1355"/>
      <c r="O77" s="1355"/>
      <c r="P77" s="1355"/>
      <c r="Q77" s="78"/>
      <c r="U77" s="5"/>
      <c r="V77"/>
    </row>
    <row r="78" spans="1:28" ht="14.25" customHeight="1">
      <c r="A78" s="5"/>
      <c r="B78" s="758" t="s">
        <v>526</v>
      </c>
      <c r="C78" s="1102"/>
      <c r="D78" s="750" t="s">
        <v>527</v>
      </c>
      <c r="E78" s="1102"/>
      <c r="F78" s="752" t="s">
        <v>535</v>
      </c>
      <c r="G78" s="1102"/>
      <c r="H78" s="1102"/>
      <c r="I78" s="1103"/>
      <c r="J78" s="1357" t="s">
        <v>23</v>
      </c>
      <c r="K78" s="1359" t="s">
        <v>56</v>
      </c>
      <c r="L78" s="1361" t="s">
        <v>206</v>
      </c>
      <c r="M78" s="1362"/>
      <c r="N78" s="1357" t="s">
        <v>23</v>
      </c>
      <c r="O78" s="1359" t="s">
        <v>56</v>
      </c>
      <c r="P78" s="1363" t="s">
        <v>206</v>
      </c>
      <c r="Q78" s="1364"/>
      <c r="U78" s="5"/>
      <c r="V78"/>
      <c r="W78" s="20"/>
      <c r="X78" s="93"/>
      <c r="Y78" s="86"/>
      <c r="Z78" s="86"/>
    </row>
    <row r="79" spans="1:28" ht="13.5" customHeight="1">
      <c r="A79" s="5"/>
      <c r="B79" s="759" t="s">
        <v>528</v>
      </c>
      <c r="C79" s="1102"/>
      <c r="D79" s="750"/>
      <c r="E79" s="1102"/>
      <c r="F79" s="752" t="s">
        <v>536</v>
      </c>
      <c r="G79" s="1102"/>
      <c r="H79" s="1102"/>
      <c r="I79" s="1103"/>
      <c r="J79" s="1358"/>
      <c r="K79" s="1360"/>
      <c r="L79" s="1122" t="s">
        <v>33</v>
      </c>
      <c r="M79" s="1123" t="s">
        <v>34</v>
      </c>
      <c r="N79" s="1358"/>
      <c r="O79" s="1360"/>
      <c r="P79" s="1122" t="s">
        <v>33</v>
      </c>
      <c r="Q79" s="1122" t="s">
        <v>34</v>
      </c>
      <c r="U79" s="5"/>
      <c r="V79"/>
    </row>
    <row r="80" spans="1:28" ht="16.5" customHeight="1">
      <c r="A80" s="5"/>
      <c r="B80" s="758" t="s">
        <v>538</v>
      </c>
      <c r="C80" s="1102"/>
      <c r="D80" s="750"/>
      <c r="E80" s="1102"/>
      <c r="F80" s="749" t="s">
        <v>537</v>
      </c>
      <c r="G80" s="1102"/>
      <c r="H80" s="1102"/>
      <c r="I80" s="1103"/>
      <c r="J80" s="568" t="s">
        <v>57</v>
      </c>
      <c r="K80" s="1124" t="s">
        <v>58</v>
      </c>
      <c r="L80" s="1066">
        <v>0.5</v>
      </c>
      <c r="M80" s="1125">
        <v>0.25</v>
      </c>
      <c r="N80" s="568" t="s">
        <v>66</v>
      </c>
      <c r="O80" s="1124" t="s">
        <v>67</v>
      </c>
      <c r="P80" s="1066">
        <v>0.375</v>
      </c>
      <c r="Q80" s="1066">
        <v>0.375</v>
      </c>
      <c r="U80" s="5"/>
      <c r="V80"/>
      <c r="W80" s="21"/>
      <c r="X80" s="86"/>
      <c r="Y80" s="94"/>
      <c r="Z80" s="86"/>
      <c r="AA80" s="66"/>
      <c r="AB80" s="66"/>
    </row>
    <row r="81" spans="1:28" ht="16.5" customHeight="1">
      <c r="A81" s="5"/>
      <c r="B81" s="759" t="s">
        <v>529</v>
      </c>
      <c r="C81" s="1102"/>
      <c r="D81" s="750"/>
      <c r="E81" s="1102"/>
      <c r="F81" s="750" t="s">
        <v>539</v>
      </c>
      <c r="G81" s="1102"/>
      <c r="H81" s="1102"/>
      <c r="I81" s="1103"/>
      <c r="J81" s="568" t="s">
        <v>59</v>
      </c>
      <c r="K81" s="1124" t="s">
        <v>58</v>
      </c>
      <c r="L81" s="1066">
        <v>0.75</v>
      </c>
      <c r="M81" s="1125">
        <v>0.5</v>
      </c>
      <c r="N81" s="568" t="s">
        <v>57</v>
      </c>
      <c r="O81" s="1124" t="s">
        <v>58</v>
      </c>
      <c r="P81" s="1066">
        <v>0.875</v>
      </c>
      <c r="Q81" s="1066">
        <v>0.625</v>
      </c>
      <c r="U81" s="5"/>
      <c r="V81"/>
      <c r="W81" s="21"/>
      <c r="X81" s="86"/>
      <c r="Y81" s="94"/>
      <c r="Z81" s="86"/>
      <c r="AA81" s="66"/>
      <c r="AB81" s="66"/>
    </row>
    <row r="82" spans="1:28" ht="16.5" customHeight="1">
      <c r="A82" s="5"/>
      <c r="B82" s="758" t="s">
        <v>530</v>
      </c>
      <c r="C82" s="1102"/>
      <c r="D82" s="752"/>
      <c r="E82" s="1102"/>
      <c r="F82" s="750" t="s">
        <v>540</v>
      </c>
      <c r="G82" s="1102"/>
      <c r="H82" s="1102"/>
      <c r="I82" s="1103"/>
      <c r="J82" s="568" t="s">
        <v>60</v>
      </c>
      <c r="K82" s="1124" t="s">
        <v>29</v>
      </c>
      <c r="L82" s="1066">
        <v>1</v>
      </c>
      <c r="M82" s="1125">
        <v>0.75</v>
      </c>
      <c r="N82" s="568" t="s">
        <v>59</v>
      </c>
      <c r="O82" s="1124" t="s">
        <v>58</v>
      </c>
      <c r="P82" s="1066">
        <v>1.125</v>
      </c>
      <c r="Q82" s="1066">
        <v>0.875</v>
      </c>
      <c r="U82" s="5"/>
      <c r="V82"/>
      <c r="X82" s="86"/>
      <c r="Y82" s="105"/>
      <c r="Z82" s="86"/>
      <c r="AA82" s="66"/>
      <c r="AB82" s="66"/>
    </row>
    <row r="83" spans="1:28" ht="16.5" customHeight="1">
      <c r="A83" s="5"/>
      <c r="B83" s="757" t="s">
        <v>531</v>
      </c>
      <c r="C83" s="73"/>
      <c r="D83" s="750"/>
      <c r="E83" s="753"/>
      <c r="F83" s="749" t="s">
        <v>541</v>
      </c>
      <c r="G83" s="74"/>
      <c r="H83" s="74"/>
      <c r="I83" s="257"/>
      <c r="J83" s="1126" t="s">
        <v>61</v>
      </c>
      <c r="K83" s="1124" t="s">
        <v>62</v>
      </c>
      <c r="L83" s="1066">
        <v>1</v>
      </c>
      <c r="M83" s="1125">
        <v>0.75</v>
      </c>
      <c r="N83" s="568" t="s">
        <v>60</v>
      </c>
      <c r="O83" s="1124" t="s">
        <v>60</v>
      </c>
      <c r="P83" s="1066">
        <v>1.375</v>
      </c>
      <c r="Q83" s="1066">
        <v>1.125</v>
      </c>
      <c r="U83" s="5"/>
      <c r="V83"/>
    </row>
    <row r="84" spans="1:28" ht="16.5" customHeight="1" thickBot="1">
      <c r="A84" s="5"/>
      <c r="B84" s="761" t="s">
        <v>532</v>
      </c>
      <c r="C84" s="73"/>
      <c r="D84" s="74"/>
      <c r="E84" s="754"/>
      <c r="F84" s="750" t="s">
        <v>542</v>
      </c>
      <c r="G84" s="74"/>
      <c r="H84" s="74"/>
      <c r="I84" s="257"/>
      <c r="J84" s="1127" t="s">
        <v>63</v>
      </c>
      <c r="K84" s="1128" t="s">
        <v>30</v>
      </c>
      <c r="L84" s="1129">
        <v>1.5</v>
      </c>
      <c r="M84" s="1130">
        <v>1.5</v>
      </c>
      <c r="N84" s="1127" t="s">
        <v>124</v>
      </c>
      <c r="O84" s="1128" t="s">
        <v>30</v>
      </c>
      <c r="P84" s="1350">
        <v>1.875</v>
      </c>
      <c r="Q84" s="1351"/>
      <c r="U84" s="5"/>
      <c r="V84"/>
    </row>
    <row r="85" spans="1:28">
      <c r="A85" s="5"/>
      <c r="B85" s="1352" t="s">
        <v>517</v>
      </c>
      <c r="C85" s="1353"/>
      <c r="D85" s="1353"/>
      <c r="E85" s="1353"/>
      <c r="F85" s="1353"/>
      <c r="G85" s="1353"/>
      <c r="H85" s="1353"/>
      <c r="I85" s="1353"/>
      <c r="J85" s="1353"/>
      <c r="K85" s="1353"/>
      <c r="L85" s="1353"/>
      <c r="M85" s="1353"/>
      <c r="N85" s="1353"/>
      <c r="O85" s="1353"/>
      <c r="P85" s="1353"/>
      <c r="Q85" s="1354"/>
      <c r="U85" s="5"/>
      <c r="V85"/>
    </row>
    <row r="86" spans="1:28">
      <c r="A86" s="5"/>
      <c r="B86" s="1412" t="s">
        <v>376</v>
      </c>
      <c r="C86" s="1413"/>
      <c r="D86" s="1413"/>
      <c r="E86" s="1413"/>
      <c r="F86" s="1413"/>
      <c r="G86" s="1413"/>
      <c r="H86" s="1413"/>
      <c r="I86" s="1413"/>
      <c r="J86" s="1413"/>
      <c r="K86" s="1413"/>
      <c r="L86" s="1413"/>
      <c r="M86" s="1413"/>
      <c r="N86" s="1413"/>
      <c r="O86" s="1413"/>
      <c r="P86" s="1413"/>
      <c r="Q86" s="1414"/>
      <c r="R86" s="21"/>
      <c r="S86" s="21"/>
      <c r="U86" s="5"/>
      <c r="V86"/>
    </row>
    <row r="87" spans="1:28" ht="15.75" thickBot="1">
      <c r="A87" s="5"/>
      <c r="B87" s="258"/>
      <c r="C87" s="133"/>
      <c r="D87" s="133"/>
      <c r="E87" s="133"/>
      <c r="F87" s="133"/>
      <c r="G87" s="133"/>
      <c r="H87" s="133" t="s">
        <v>69</v>
      </c>
      <c r="I87" s="133"/>
      <c r="J87" s="133"/>
      <c r="K87" s="133"/>
      <c r="L87" s="133"/>
      <c r="M87" s="133"/>
      <c r="N87" s="133"/>
      <c r="O87" s="133"/>
      <c r="P87" s="133"/>
      <c r="Q87" s="134"/>
      <c r="R87" s="160"/>
      <c r="U87" s="5"/>
      <c r="V87"/>
    </row>
    <row r="88" spans="1:28">
      <c r="U88" s="5"/>
      <c r="V88"/>
    </row>
    <row r="89" spans="1:28">
      <c r="R89" s="10"/>
    </row>
    <row r="96" spans="1:28">
      <c r="K96" s="11"/>
      <c r="N96" s="8"/>
      <c r="O96" s="9"/>
      <c r="P96" s="9"/>
      <c r="Q96" s="9"/>
      <c r="R96" s="9"/>
    </row>
    <row r="97" spans="11:11">
      <c r="K97" s="11"/>
    </row>
    <row r="98" spans="11:11">
      <c r="K98" s="11"/>
    </row>
  </sheetData>
  <mergeCells count="66">
    <mergeCell ref="B86:Q86"/>
    <mergeCell ref="K40:M40"/>
    <mergeCell ref="O40:Q40"/>
    <mergeCell ref="B37:Q37"/>
    <mergeCell ref="K38:Q38"/>
    <mergeCell ref="B39:D39"/>
    <mergeCell ref="K39:M39"/>
    <mergeCell ref="O39:Q39"/>
    <mergeCell ref="E39:G39"/>
    <mergeCell ref="H39:J39"/>
    <mergeCell ref="B38:J38"/>
    <mergeCell ref="E40:G40"/>
    <mergeCell ref="H40:J40"/>
    <mergeCell ref="J63:M63"/>
    <mergeCell ref="B40:D40"/>
    <mergeCell ref="J57:Q57"/>
    <mergeCell ref="B2:D2"/>
    <mergeCell ref="O2:Q2"/>
    <mergeCell ref="B3:D3"/>
    <mergeCell ref="B4:D4"/>
    <mergeCell ref="B5:D5"/>
    <mergeCell ref="B6:D6"/>
    <mergeCell ref="N13:Q13"/>
    <mergeCell ref="B15:Q15"/>
    <mergeCell ref="B8:Q8"/>
    <mergeCell ref="N12:Q12"/>
    <mergeCell ref="B10:Q11"/>
    <mergeCell ref="N9:Q9"/>
    <mergeCell ref="K9:M9"/>
    <mergeCell ref="H9:J9"/>
    <mergeCell ref="B9:C9"/>
    <mergeCell ref="B12:M12"/>
    <mergeCell ref="B13:M13"/>
    <mergeCell ref="B57:I57"/>
    <mergeCell ref="K16:Q16"/>
    <mergeCell ref="B16:J16"/>
    <mergeCell ref="B18:D18"/>
    <mergeCell ref="K18:M18"/>
    <mergeCell ref="O18:Q18"/>
    <mergeCell ref="K17:M17"/>
    <mergeCell ref="B17:D17"/>
    <mergeCell ref="O17:Q17"/>
    <mergeCell ref="E17:G17"/>
    <mergeCell ref="H17:J17"/>
    <mergeCell ref="H18:J18"/>
    <mergeCell ref="E18:G18"/>
    <mergeCell ref="N76:Q76"/>
    <mergeCell ref="P84:Q84"/>
    <mergeCell ref="B85:Q85"/>
    <mergeCell ref="J77:L77"/>
    <mergeCell ref="N77:P77"/>
    <mergeCell ref="J78:J79"/>
    <mergeCell ref="K78:K79"/>
    <mergeCell ref="L78:M78"/>
    <mergeCell ref="N78:N79"/>
    <mergeCell ref="O78:O79"/>
    <mergeCell ref="P78:Q78"/>
    <mergeCell ref="B76:I76"/>
    <mergeCell ref="J58:M58"/>
    <mergeCell ref="B58:D58"/>
    <mergeCell ref="B59:D59"/>
    <mergeCell ref="B60:D60"/>
    <mergeCell ref="J76:M76"/>
    <mergeCell ref="B66:I66"/>
    <mergeCell ref="J71:M71"/>
    <mergeCell ref="B63:H63"/>
  </mergeCells>
  <hyperlinks>
    <hyperlink ref="D9" r:id="rId1" display="Lockdesk@amwestfunding.com" xr:uid="{0AEA822B-881D-4CD6-9A5A-FFF9245BBE43}"/>
    <hyperlink ref="B6" r:id="rId2" xr:uid="{E525D2A0-B9B6-4653-829E-3C7A6C679A0C}"/>
  </hyperlinks>
  <printOptions horizontalCentered="1" verticalCentered="1"/>
  <pageMargins left="0" right="0" top="0.1" bottom="0.1" header="0.1" footer="0.1"/>
  <pageSetup scale="57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A175-151B-44DB-BD97-9F5234CB2E22}">
  <dimension ref="B1:X98"/>
  <sheetViews>
    <sheetView workbookViewId="0">
      <selection sqref="A1:XFD1048576"/>
    </sheetView>
  </sheetViews>
  <sheetFormatPr defaultColWidth="8.85546875" defaultRowHeight="15"/>
  <cols>
    <col min="1" max="1" width="7.5703125" customWidth="1"/>
    <col min="2" max="2" width="11.85546875" customWidth="1"/>
    <col min="3" max="5" width="10.42578125" customWidth="1"/>
    <col min="6" max="6" width="11" customWidth="1"/>
    <col min="7" max="8" width="10.42578125" customWidth="1"/>
    <col min="9" max="9" width="13.140625" customWidth="1"/>
    <col min="10" max="10" width="10.42578125" customWidth="1"/>
    <col min="11" max="11" width="11.5703125" customWidth="1"/>
    <col min="12" max="14" width="10.42578125" customWidth="1"/>
    <col min="15" max="15" width="11.140625" customWidth="1"/>
    <col min="16" max="17" width="10.42578125" customWidth="1"/>
    <col min="18" max="18" width="7.5703125" customWidth="1"/>
    <col min="22" max="22" width="8.85546875" style="4"/>
    <col min="23" max="23" width="23.42578125" customWidth="1"/>
  </cols>
  <sheetData>
    <row r="1" spans="2:24" ht="15.75" customHeight="1">
      <c r="Q1" s="262" t="s">
        <v>644</v>
      </c>
    </row>
    <row r="2" spans="2:24" ht="9.75" customHeight="1"/>
    <row r="3" spans="2:24" ht="15" customHeight="1">
      <c r="B3" s="1406" t="s">
        <v>167</v>
      </c>
      <c r="C3" s="1407"/>
      <c r="D3" s="1408"/>
      <c r="G3" s="27"/>
      <c r="H3" s="28"/>
      <c r="I3" s="28"/>
      <c r="J3" s="28"/>
      <c r="K3" s="28"/>
      <c r="L3" s="28"/>
      <c r="O3" s="1406" t="s">
        <v>0</v>
      </c>
      <c r="P3" s="1407"/>
      <c r="Q3" s="1408"/>
    </row>
    <row r="4" spans="2:24" ht="14.25" customHeight="1">
      <c r="B4" s="1409" t="s">
        <v>146</v>
      </c>
      <c r="C4" s="1410"/>
      <c r="D4" s="1411"/>
      <c r="G4" s="28"/>
      <c r="H4" s="28"/>
      <c r="I4" s="28"/>
      <c r="J4" s="28"/>
      <c r="K4" s="28"/>
      <c r="L4" s="28"/>
      <c r="O4" s="35"/>
      <c r="P4" s="36"/>
      <c r="Q4" s="52"/>
    </row>
    <row r="5" spans="2:24">
      <c r="B5" s="1409" t="s">
        <v>100</v>
      </c>
      <c r="C5" s="1410"/>
      <c r="D5" s="1411"/>
      <c r="E5" s="19"/>
      <c r="F5" s="19"/>
      <c r="G5" s="19"/>
      <c r="H5" s="19"/>
      <c r="I5" s="19"/>
      <c r="J5" s="19"/>
      <c r="K5" s="19"/>
      <c r="L5" s="19"/>
      <c r="M5" s="19"/>
      <c r="N5" s="19"/>
      <c r="O5" s="35" t="s">
        <v>1</v>
      </c>
      <c r="P5" s="36"/>
      <c r="Q5" s="52">
        <v>45008</v>
      </c>
    </row>
    <row r="6" spans="2:24">
      <c r="B6" s="1409" t="s">
        <v>74</v>
      </c>
      <c r="C6" s="1410"/>
      <c r="D6" s="1411"/>
      <c r="E6" s="17"/>
      <c r="F6" s="19"/>
      <c r="G6" s="19"/>
      <c r="H6" s="19"/>
      <c r="I6" s="19"/>
      <c r="J6" s="19"/>
      <c r="K6" s="19"/>
      <c r="L6" s="19"/>
      <c r="M6" s="19"/>
      <c r="N6" s="19"/>
      <c r="O6" s="35" t="s">
        <v>2</v>
      </c>
      <c r="P6" s="36"/>
      <c r="Q6" s="52">
        <v>45023</v>
      </c>
    </row>
    <row r="7" spans="2:24">
      <c r="B7" s="1379" t="s">
        <v>98</v>
      </c>
      <c r="C7" s="1380"/>
      <c r="D7" s="1381"/>
      <c r="E7" s="17"/>
      <c r="F7" s="21" t="s">
        <v>83</v>
      </c>
      <c r="G7" s="21"/>
      <c r="H7" s="21"/>
      <c r="I7" s="21"/>
      <c r="J7" s="21"/>
      <c r="K7" s="21" t="s">
        <v>4</v>
      </c>
      <c r="L7" s="24">
        <v>44978</v>
      </c>
      <c r="M7" s="25">
        <v>0.51041666666666663</v>
      </c>
      <c r="N7" s="19"/>
      <c r="O7" s="33" t="s">
        <v>3</v>
      </c>
      <c r="P7" s="37"/>
      <c r="Q7" s="53">
        <v>45038</v>
      </c>
      <c r="V7"/>
    </row>
    <row r="8" spans="2:24" ht="6" customHeight="1">
      <c r="D8" s="2"/>
      <c r="E8" s="19"/>
      <c r="F8" s="31"/>
      <c r="G8" s="19"/>
      <c r="H8" s="19"/>
      <c r="I8" s="19"/>
      <c r="J8" s="18"/>
      <c r="K8" s="18"/>
      <c r="L8" s="19"/>
      <c r="M8" s="19"/>
      <c r="N8" s="19"/>
      <c r="V8"/>
      <c r="W8" t="s">
        <v>11</v>
      </c>
    </row>
    <row r="9" spans="2:24" ht="3.75" customHeight="1">
      <c r="B9" s="3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V9"/>
      <c r="W9" t="s">
        <v>12</v>
      </c>
      <c r="X9" t="s">
        <v>9</v>
      </c>
    </row>
    <row r="10" spans="2:24" ht="9.75" customHeight="1">
      <c r="B10" s="1439" t="s">
        <v>80</v>
      </c>
      <c r="C10" s="1440"/>
      <c r="D10" s="1440"/>
      <c r="E10" s="1440"/>
      <c r="F10" s="1440"/>
      <c r="G10" s="1440"/>
      <c r="H10" s="1440"/>
      <c r="I10" s="1440"/>
      <c r="J10" s="1440"/>
      <c r="K10" s="1440"/>
      <c r="L10" s="1440"/>
      <c r="M10" s="1440"/>
      <c r="N10" s="1440"/>
      <c r="O10" s="1440"/>
      <c r="P10" s="1440"/>
      <c r="Q10" s="1441"/>
      <c r="V10"/>
      <c r="W10" t="s">
        <v>13</v>
      </c>
      <c r="X10" t="s">
        <v>9</v>
      </c>
    </row>
    <row r="11" spans="2:24" ht="8.25" customHeight="1" thickBot="1">
      <c r="B11" s="1706"/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  <c r="P11" s="1707"/>
      <c r="Q11" s="1708"/>
      <c r="V11"/>
      <c r="W11" t="s">
        <v>14</v>
      </c>
      <c r="X11" t="s">
        <v>10</v>
      </c>
    </row>
    <row r="12" spans="2:24" ht="18.75" customHeight="1" thickBot="1">
      <c r="B12" s="271" t="s">
        <v>81</v>
      </c>
      <c r="C12" s="263"/>
      <c r="D12" s="264" t="s">
        <v>245</v>
      </c>
      <c r="E12" s="265"/>
      <c r="F12" s="265"/>
      <c r="G12" s="265"/>
      <c r="H12" s="266" t="s">
        <v>246</v>
      </c>
      <c r="I12" s="267"/>
      <c r="J12" s="267"/>
      <c r="K12" s="267"/>
      <c r="L12" s="266" t="s">
        <v>247</v>
      </c>
      <c r="M12" s="260"/>
      <c r="O12" s="1049" t="s">
        <v>376</v>
      </c>
      <c r="P12" s="267"/>
      <c r="Q12" s="268"/>
      <c r="V12"/>
    </row>
    <row r="13" spans="2:24" ht="6" customHeight="1">
      <c r="B13" s="272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70"/>
      <c r="V13"/>
    </row>
    <row r="14" spans="2:24" ht="12.75" customHeight="1">
      <c r="B14" s="1898" t="s">
        <v>377</v>
      </c>
      <c r="C14" s="1899"/>
      <c r="D14" s="1899"/>
      <c r="E14" s="1899"/>
      <c r="F14" s="1899"/>
      <c r="G14" s="1899"/>
      <c r="H14" s="1899"/>
      <c r="I14" s="1899"/>
      <c r="J14" s="1899"/>
      <c r="K14" s="1899"/>
      <c r="L14" s="1899"/>
      <c r="M14" s="1899"/>
      <c r="N14" s="1899"/>
      <c r="O14" s="1899"/>
      <c r="P14" s="1899"/>
      <c r="Q14" s="1900"/>
      <c r="R14" s="495"/>
      <c r="V14"/>
    </row>
    <row r="15" spans="2:24" ht="10.5" customHeight="1">
      <c r="B15" s="1898"/>
      <c r="C15" s="1899"/>
      <c r="D15" s="1899"/>
      <c r="E15" s="1899"/>
      <c r="F15" s="1899"/>
      <c r="G15" s="1899"/>
      <c r="H15" s="1899"/>
      <c r="I15" s="1899"/>
      <c r="J15" s="1899"/>
      <c r="K15" s="1899"/>
      <c r="L15" s="1899"/>
      <c r="M15" s="1899"/>
      <c r="N15" s="1899"/>
      <c r="O15" s="1899"/>
      <c r="P15" s="1899"/>
      <c r="Q15" s="1900"/>
      <c r="R15" s="495"/>
      <c r="U15" s="26" t="s">
        <v>248</v>
      </c>
      <c r="V15"/>
    </row>
    <row r="16" spans="2:24" ht="5.25" customHeight="1">
      <c r="B16" s="496"/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s="497"/>
      <c r="P16" s="497"/>
      <c r="Q16" s="498"/>
      <c r="R16" s="499"/>
      <c r="U16" s="26">
        <v>0.15</v>
      </c>
      <c r="V16"/>
    </row>
    <row r="17" spans="2:23" ht="20.25" customHeight="1">
      <c r="B17" s="1936" t="s">
        <v>438</v>
      </c>
      <c r="C17" s="1937"/>
      <c r="D17" s="1937"/>
      <c r="E17" s="1937"/>
      <c r="F17" s="1937"/>
      <c r="G17" s="1937"/>
      <c r="H17" s="1937"/>
      <c r="I17" s="1937"/>
      <c r="J17" s="1937"/>
      <c r="K17" s="1937"/>
      <c r="L17" s="1937"/>
      <c r="M17" s="1937"/>
      <c r="N17" s="1937"/>
      <c r="O17" s="1937"/>
      <c r="P17" s="1937"/>
      <c r="Q17" s="1938"/>
      <c r="V17"/>
      <c r="W17" s="26"/>
    </row>
    <row r="18" spans="2:23" ht="3.75" customHeight="1">
      <c r="B18" s="4"/>
      <c r="Q18" s="5"/>
      <c r="V18"/>
      <c r="W18" s="26"/>
    </row>
    <row r="19" spans="2:23" ht="18.75" customHeight="1">
      <c r="B19" s="1939" t="s">
        <v>447</v>
      </c>
      <c r="C19" s="1940"/>
      <c r="D19" s="1940"/>
      <c r="E19" s="1940"/>
      <c r="F19" s="1940"/>
      <c r="G19" s="1941"/>
      <c r="H19" s="19"/>
      <c r="I19" s="1939" t="s">
        <v>448</v>
      </c>
      <c r="J19" s="1940"/>
      <c r="K19" s="1940"/>
      <c r="L19" s="1940"/>
      <c r="M19" s="1940"/>
      <c r="N19" s="1940"/>
      <c r="O19" s="1940"/>
      <c r="P19" s="1940"/>
      <c r="Q19" s="1941"/>
      <c r="V19"/>
    </row>
    <row r="20" spans="2:23" ht="1.5" customHeight="1">
      <c r="B20" s="500"/>
      <c r="C20" s="501"/>
      <c r="D20" s="501"/>
      <c r="E20" s="501"/>
      <c r="F20" s="501"/>
      <c r="G20" s="502"/>
      <c r="H20" s="19"/>
      <c r="I20" s="500"/>
      <c r="J20" s="501"/>
      <c r="K20" s="501"/>
      <c r="L20" s="501"/>
      <c r="M20" s="501"/>
      <c r="N20" s="502"/>
      <c r="O20" s="501"/>
      <c r="P20" s="501"/>
      <c r="Q20" s="502"/>
      <c r="V20"/>
    </row>
    <row r="21" spans="2:23" ht="3.75" customHeight="1">
      <c r="B21" s="551"/>
      <c r="C21" s="552"/>
      <c r="D21" s="552"/>
      <c r="E21" s="552"/>
      <c r="F21" s="552"/>
      <c r="G21" s="553"/>
      <c r="H21" s="19"/>
      <c r="I21" s="551"/>
      <c r="J21" s="552"/>
      <c r="K21" s="552"/>
      <c r="L21" s="552"/>
      <c r="M21" s="552"/>
      <c r="N21" s="553"/>
      <c r="O21" s="552"/>
      <c r="P21" s="552"/>
      <c r="Q21" s="553"/>
      <c r="V21"/>
    </row>
    <row r="22" spans="2:23" ht="15" customHeight="1">
      <c r="B22" s="1363" t="s">
        <v>445</v>
      </c>
      <c r="C22" s="1529"/>
      <c r="D22" s="1364"/>
      <c r="E22" s="1363" t="s">
        <v>446</v>
      </c>
      <c r="F22" s="1529"/>
      <c r="G22" s="1364"/>
      <c r="H22" s="19"/>
      <c r="I22" s="1363" t="s">
        <v>461</v>
      </c>
      <c r="J22" s="1529"/>
      <c r="K22" s="1364"/>
      <c r="L22" s="1363" t="s">
        <v>460</v>
      </c>
      <c r="M22" s="1529"/>
      <c r="N22" s="1364"/>
      <c r="O22" s="1363" t="s">
        <v>459</v>
      </c>
      <c r="P22" s="1529"/>
      <c r="Q22" s="1364"/>
      <c r="V22"/>
    </row>
    <row r="23" spans="2:23" ht="18" customHeight="1">
      <c r="B23" s="566" t="s">
        <v>5</v>
      </c>
      <c r="C23" s="567" t="s">
        <v>6</v>
      </c>
      <c r="D23" s="568" t="s">
        <v>210</v>
      </c>
      <c r="E23" s="566" t="s">
        <v>5</v>
      </c>
      <c r="F23" s="567" t="s">
        <v>6</v>
      </c>
      <c r="G23" s="568" t="s">
        <v>210</v>
      </c>
      <c r="H23" s="19"/>
      <c r="I23" s="566" t="s">
        <v>5</v>
      </c>
      <c r="J23" s="567" t="s">
        <v>6</v>
      </c>
      <c r="K23" s="568" t="s">
        <v>210</v>
      </c>
      <c r="L23" s="566" t="s">
        <v>5</v>
      </c>
      <c r="M23" s="567" t="s">
        <v>6</v>
      </c>
      <c r="N23" s="568" t="s">
        <v>210</v>
      </c>
      <c r="O23" s="566" t="s">
        <v>5</v>
      </c>
      <c r="P23" s="567" t="s">
        <v>6</v>
      </c>
      <c r="Q23" s="568" t="s">
        <v>210</v>
      </c>
      <c r="V23"/>
    </row>
    <row r="24" spans="2:23" ht="17.25" customHeight="1">
      <c r="B24" s="68">
        <v>5.125</v>
      </c>
      <c r="C24" s="569">
        <v>7.5970000000000084</v>
      </c>
      <c r="D24" s="570">
        <v>7.7470000000000088</v>
      </c>
      <c r="E24" s="68">
        <v>5.5</v>
      </c>
      <c r="F24" s="569">
        <v>7.0820000000000078</v>
      </c>
      <c r="G24" s="570">
        <v>7.2320000000000082</v>
      </c>
      <c r="H24" s="19"/>
      <c r="I24" s="68">
        <v>5.875</v>
      </c>
      <c r="J24" s="210">
        <v>7.6200000000000045</v>
      </c>
      <c r="K24" s="210">
        <v>7.7700000000000049</v>
      </c>
      <c r="L24" s="68">
        <v>4.75</v>
      </c>
      <c r="M24" s="210">
        <v>9.4680000000000035</v>
      </c>
      <c r="N24" s="210">
        <v>9.6180000000000039</v>
      </c>
      <c r="O24" s="68">
        <v>5</v>
      </c>
      <c r="P24" s="210">
        <v>7.8990000000000009</v>
      </c>
      <c r="Q24" s="738">
        <v>8.0490000000000013</v>
      </c>
      <c r="V24"/>
    </row>
    <row r="25" spans="2:23" ht="17.25" customHeight="1">
      <c r="B25" s="68">
        <v>5.25</v>
      </c>
      <c r="C25" s="569">
        <v>6.5970000000000084</v>
      </c>
      <c r="D25" s="570">
        <v>6.7470000000000088</v>
      </c>
      <c r="E25" s="68">
        <v>5.625</v>
      </c>
      <c r="F25" s="569">
        <v>6.3320000000000078</v>
      </c>
      <c r="G25" s="570">
        <v>6.4820000000000082</v>
      </c>
      <c r="H25" s="19"/>
      <c r="I25" s="68">
        <v>6</v>
      </c>
      <c r="J25" s="569">
        <v>6.7450000000000045</v>
      </c>
      <c r="K25" s="569">
        <v>6.8950000000000049</v>
      </c>
      <c r="L25" s="68">
        <v>4.875</v>
      </c>
      <c r="M25" s="569">
        <v>8.7180000000000035</v>
      </c>
      <c r="N25" s="569">
        <v>8.8680000000000039</v>
      </c>
      <c r="O25" s="68">
        <v>5.125</v>
      </c>
      <c r="P25" s="569">
        <v>7.0240000000000009</v>
      </c>
      <c r="Q25" s="570">
        <v>7.1740000000000013</v>
      </c>
      <c r="V25"/>
    </row>
    <row r="26" spans="2:23" ht="17.25" customHeight="1">
      <c r="B26" s="68">
        <v>5.375</v>
      </c>
      <c r="C26" s="569">
        <v>5.7220000000000084</v>
      </c>
      <c r="D26" s="570">
        <v>5.8720000000000088</v>
      </c>
      <c r="E26" s="68">
        <v>5.75</v>
      </c>
      <c r="F26" s="569">
        <v>5.5820000000000078</v>
      </c>
      <c r="G26" s="570">
        <v>5.7320000000000082</v>
      </c>
      <c r="H26" s="19"/>
      <c r="I26" s="68">
        <v>6.125</v>
      </c>
      <c r="J26" s="569">
        <v>5.9950000000000045</v>
      </c>
      <c r="K26" s="569">
        <v>6.1450000000000049</v>
      </c>
      <c r="L26" s="68">
        <v>5</v>
      </c>
      <c r="M26" s="569">
        <v>7.9680000000000035</v>
      </c>
      <c r="N26" s="569">
        <v>8.1180000000000039</v>
      </c>
      <c r="O26" s="68">
        <v>5.25</v>
      </c>
      <c r="P26" s="569">
        <v>6.1490000000000009</v>
      </c>
      <c r="Q26" s="570">
        <v>6.2990000000000013</v>
      </c>
      <c r="V26"/>
    </row>
    <row r="27" spans="2:23" ht="17.25" customHeight="1">
      <c r="B27" s="68">
        <v>5.5</v>
      </c>
      <c r="C27" s="569">
        <v>4.8470000000000084</v>
      </c>
      <c r="D27" s="570">
        <v>4.9970000000000088</v>
      </c>
      <c r="E27" s="68">
        <v>5.875</v>
      </c>
      <c r="F27" s="569">
        <v>4.8320000000000078</v>
      </c>
      <c r="G27" s="570">
        <v>4.9820000000000082</v>
      </c>
      <c r="H27" s="19"/>
      <c r="I27" s="68">
        <v>6.25</v>
      </c>
      <c r="J27" s="569">
        <v>5.2450000000000045</v>
      </c>
      <c r="K27" s="569">
        <v>5.3950000000000049</v>
      </c>
      <c r="L27" s="68">
        <v>5.125</v>
      </c>
      <c r="M27" s="569">
        <v>7.2180000000000035</v>
      </c>
      <c r="N27" s="569">
        <v>7.3680000000000039</v>
      </c>
      <c r="O27" s="68">
        <v>5.375</v>
      </c>
      <c r="P27" s="569">
        <v>5.2740000000000009</v>
      </c>
      <c r="Q27" s="570">
        <v>5.4240000000000013</v>
      </c>
      <c r="V27"/>
    </row>
    <row r="28" spans="2:23" ht="17.25" customHeight="1">
      <c r="B28" s="68">
        <v>5.625</v>
      </c>
      <c r="C28" s="569">
        <v>4.0970000000000084</v>
      </c>
      <c r="D28" s="570">
        <v>4.2470000000000088</v>
      </c>
      <c r="E28" s="68">
        <v>6</v>
      </c>
      <c r="F28" s="569">
        <v>4.0820000000000078</v>
      </c>
      <c r="G28" s="570">
        <v>4.2320000000000082</v>
      </c>
      <c r="H28" s="19"/>
      <c r="I28" s="68">
        <v>6.375</v>
      </c>
      <c r="J28" s="569">
        <v>4.4950000000000045</v>
      </c>
      <c r="K28" s="569">
        <v>4.6450000000000049</v>
      </c>
      <c r="L28" s="68">
        <v>5.25</v>
      </c>
      <c r="M28" s="569">
        <v>6.4680000000000035</v>
      </c>
      <c r="N28" s="569">
        <v>6.6180000000000039</v>
      </c>
      <c r="O28" s="68">
        <v>5.5</v>
      </c>
      <c r="P28" s="569">
        <v>4.5240000000000009</v>
      </c>
      <c r="Q28" s="570">
        <v>4.6740000000000013</v>
      </c>
      <c r="V28"/>
    </row>
    <row r="29" spans="2:23" ht="17.25" customHeight="1">
      <c r="B29" s="68">
        <v>5.75</v>
      </c>
      <c r="C29" s="569">
        <v>3.3470000000000084</v>
      </c>
      <c r="D29" s="570">
        <v>3.4970000000000083</v>
      </c>
      <c r="E29" s="68">
        <v>6.125</v>
      </c>
      <c r="F29" s="569">
        <v>3.4570000000000078</v>
      </c>
      <c r="G29" s="570">
        <v>3.6070000000000078</v>
      </c>
      <c r="H29" s="19"/>
      <c r="I29" s="68">
        <v>6.5</v>
      </c>
      <c r="J29" s="569">
        <v>3.7450000000000045</v>
      </c>
      <c r="K29" s="569">
        <v>3.8950000000000045</v>
      </c>
      <c r="L29" s="68">
        <v>5.375</v>
      </c>
      <c r="M29" s="569">
        <v>5.7180000000000035</v>
      </c>
      <c r="N29" s="569">
        <v>5.8680000000000039</v>
      </c>
      <c r="O29" s="68">
        <v>5.625</v>
      </c>
      <c r="P29" s="569">
        <v>3.7740000000000009</v>
      </c>
      <c r="Q29" s="570">
        <v>3.9240000000000008</v>
      </c>
      <c r="V29"/>
    </row>
    <row r="30" spans="2:23" ht="17.25" customHeight="1">
      <c r="B30" s="68">
        <v>5.875</v>
      </c>
      <c r="C30" s="569">
        <v>2.7220000000000084</v>
      </c>
      <c r="D30" s="570">
        <v>2.8720000000000083</v>
      </c>
      <c r="E30" s="68">
        <v>6.25</v>
      </c>
      <c r="F30" s="569">
        <v>2.8320000000000078</v>
      </c>
      <c r="G30" s="570">
        <v>2.9820000000000078</v>
      </c>
      <c r="H30" s="19"/>
      <c r="I30" s="68">
        <v>6.625</v>
      </c>
      <c r="J30" s="569">
        <v>3.1200000000000045</v>
      </c>
      <c r="K30" s="569">
        <v>3.2700000000000045</v>
      </c>
      <c r="L30" s="68">
        <v>5.5</v>
      </c>
      <c r="M30" s="569">
        <v>5.0930000000000035</v>
      </c>
      <c r="N30" s="569">
        <v>5.2430000000000039</v>
      </c>
      <c r="O30" s="68">
        <v>5.75</v>
      </c>
      <c r="P30" s="569">
        <v>3.1490000000000009</v>
      </c>
      <c r="Q30" s="570">
        <v>3.2990000000000008</v>
      </c>
      <c r="V30"/>
    </row>
    <row r="31" spans="2:23" ht="17.25" customHeight="1">
      <c r="B31" s="68">
        <v>6</v>
      </c>
      <c r="C31" s="569">
        <v>2.0970000000000084</v>
      </c>
      <c r="D31" s="570">
        <v>2.2470000000000083</v>
      </c>
      <c r="E31" s="68">
        <v>6.375</v>
      </c>
      <c r="F31" s="569">
        <v>2.2070000000000078</v>
      </c>
      <c r="G31" s="570">
        <v>2.3570000000000078</v>
      </c>
      <c r="H31" s="19"/>
      <c r="I31" s="68">
        <v>6.75</v>
      </c>
      <c r="J31" s="569">
        <v>2.4950000000000045</v>
      </c>
      <c r="K31" s="569">
        <v>2.6450000000000045</v>
      </c>
      <c r="L31" s="68">
        <v>5.625</v>
      </c>
      <c r="M31" s="569">
        <v>4.4680000000000035</v>
      </c>
      <c r="N31" s="569">
        <v>4.6180000000000039</v>
      </c>
      <c r="O31" s="68">
        <v>5.875</v>
      </c>
      <c r="P31" s="569">
        <v>2.5240000000000009</v>
      </c>
      <c r="Q31" s="570">
        <v>2.6740000000000008</v>
      </c>
      <c r="V31"/>
    </row>
    <row r="32" spans="2:23" ht="17.25" customHeight="1">
      <c r="B32" s="68">
        <v>6.125</v>
      </c>
      <c r="C32" s="569">
        <v>1.4720000000000084</v>
      </c>
      <c r="D32" s="570">
        <v>1.6220000000000083</v>
      </c>
      <c r="E32" s="68">
        <v>6.5</v>
      </c>
      <c r="F32" s="569">
        <v>1.5820000000000078</v>
      </c>
      <c r="G32" s="570">
        <v>1.7320000000000078</v>
      </c>
      <c r="H32" s="19"/>
      <c r="I32" s="68">
        <v>6.875</v>
      </c>
      <c r="J32" s="569">
        <v>1.9950000000000045</v>
      </c>
      <c r="K32" s="569">
        <v>2.1450000000000045</v>
      </c>
      <c r="L32" s="68">
        <v>5.75</v>
      </c>
      <c r="M32" s="569">
        <v>3.8430000000000035</v>
      </c>
      <c r="N32" s="569">
        <v>3.9930000000000034</v>
      </c>
      <c r="O32" s="68">
        <v>6</v>
      </c>
      <c r="P32" s="569">
        <v>2.0240000000000009</v>
      </c>
      <c r="Q32" s="570">
        <v>2.1740000000000008</v>
      </c>
      <c r="V32"/>
    </row>
    <row r="33" spans="2:22" ht="17.25" customHeight="1">
      <c r="B33" s="68">
        <v>6.25</v>
      </c>
      <c r="C33" s="569">
        <v>0.97200000000000841</v>
      </c>
      <c r="D33" s="570">
        <v>1.1220000000000083</v>
      </c>
      <c r="E33" s="68">
        <v>6.625</v>
      </c>
      <c r="F33" s="569">
        <v>1.0820000000000078</v>
      </c>
      <c r="G33" s="570">
        <v>1.2320000000000078</v>
      </c>
      <c r="H33" s="19"/>
      <c r="I33" s="68">
        <v>7</v>
      </c>
      <c r="J33" s="569">
        <v>1.4950000000000045</v>
      </c>
      <c r="K33" s="569">
        <v>1.6450000000000045</v>
      </c>
      <c r="L33" s="68">
        <v>5.875</v>
      </c>
      <c r="M33" s="569">
        <v>3.2180000000000035</v>
      </c>
      <c r="N33" s="569">
        <v>3.3680000000000034</v>
      </c>
      <c r="O33" s="68">
        <v>6.125</v>
      </c>
      <c r="P33" s="569">
        <v>1.5240000000000009</v>
      </c>
      <c r="Q33" s="570">
        <v>1.6740000000000008</v>
      </c>
      <c r="V33"/>
    </row>
    <row r="34" spans="2:22" ht="17.25" customHeight="1">
      <c r="B34" s="68">
        <v>6.375</v>
      </c>
      <c r="C34" s="569">
        <v>0.47200000000000841</v>
      </c>
      <c r="D34" s="570">
        <v>0.62200000000000844</v>
      </c>
      <c r="E34" s="68">
        <v>6.75</v>
      </c>
      <c r="F34" s="569">
        <v>0.58200000000000784</v>
      </c>
      <c r="G34" s="570">
        <v>0.73200000000000787</v>
      </c>
      <c r="H34" s="19"/>
      <c r="I34" s="68">
        <v>7.125</v>
      </c>
      <c r="J34" s="569">
        <v>0.99500000000000455</v>
      </c>
      <c r="K34" s="569">
        <v>1.1450000000000045</v>
      </c>
      <c r="L34" s="68">
        <v>6</v>
      </c>
      <c r="M34" s="569">
        <v>2.5930000000000035</v>
      </c>
      <c r="N34" s="569">
        <v>2.7430000000000034</v>
      </c>
      <c r="O34" s="68">
        <v>6.25</v>
      </c>
      <c r="P34" s="569">
        <v>1.0240000000000009</v>
      </c>
      <c r="Q34" s="570">
        <v>1.1740000000000008</v>
      </c>
      <c r="V34"/>
    </row>
    <row r="35" spans="2:22" ht="17.25" customHeight="1">
      <c r="B35" s="68">
        <v>6.5</v>
      </c>
      <c r="C35" s="569">
        <v>9.7000000000008413E-2</v>
      </c>
      <c r="D35" s="570">
        <v>0.24700000000000841</v>
      </c>
      <c r="E35" s="68">
        <v>6.875</v>
      </c>
      <c r="F35" s="569">
        <v>0.20700000000000784</v>
      </c>
      <c r="G35" s="570">
        <v>0.35700000000000787</v>
      </c>
      <c r="H35" s="19"/>
      <c r="I35" s="68">
        <v>7.25</v>
      </c>
      <c r="J35" s="569">
        <v>0.49500000000000455</v>
      </c>
      <c r="K35" s="569">
        <v>0.64500000000000457</v>
      </c>
      <c r="L35" s="68">
        <v>6.125</v>
      </c>
      <c r="M35" s="569">
        <v>2.0930000000000035</v>
      </c>
      <c r="N35" s="569">
        <v>2.2430000000000034</v>
      </c>
      <c r="O35" s="68">
        <v>6.375</v>
      </c>
      <c r="P35" s="569">
        <v>0.64900000000000091</v>
      </c>
      <c r="Q35" s="570">
        <v>0.79900000000000093</v>
      </c>
      <c r="V35"/>
    </row>
    <row r="36" spans="2:22" ht="17.25" customHeight="1">
      <c r="B36" s="68">
        <v>6.625</v>
      </c>
      <c r="C36" s="569">
        <v>-0.27799999999999159</v>
      </c>
      <c r="D36" s="570">
        <v>-0.12799999999999159</v>
      </c>
      <c r="E36" s="68">
        <v>7</v>
      </c>
      <c r="F36" s="569">
        <v>-0.16799999999999216</v>
      </c>
      <c r="G36" s="570">
        <v>-1.7999999999992161E-2</v>
      </c>
      <c r="H36" s="19"/>
      <c r="I36" s="68">
        <v>7.375</v>
      </c>
      <c r="J36" s="569">
        <v>0.12000000000000455</v>
      </c>
      <c r="K36" s="569">
        <v>0.27000000000000457</v>
      </c>
      <c r="L36" s="68">
        <v>6.25</v>
      </c>
      <c r="M36" s="569">
        <v>1.5930000000000035</v>
      </c>
      <c r="N36" s="569">
        <v>1.7430000000000034</v>
      </c>
      <c r="O36" s="68">
        <v>6.5</v>
      </c>
      <c r="P36" s="569">
        <v>0.27400000000000091</v>
      </c>
      <c r="Q36" s="570">
        <v>0.42400000000000093</v>
      </c>
      <c r="V36"/>
    </row>
    <row r="37" spans="2:22" ht="17.25" customHeight="1">
      <c r="B37" s="68">
        <v>6.75</v>
      </c>
      <c r="C37" s="569">
        <v>-0.65299999999999159</v>
      </c>
      <c r="D37" s="570">
        <v>-0.50299999999999156</v>
      </c>
      <c r="E37" s="68">
        <v>7.125</v>
      </c>
      <c r="F37" s="569">
        <v>-0.41799999999999216</v>
      </c>
      <c r="G37" s="570">
        <v>-0.26799999999999213</v>
      </c>
      <c r="H37" s="19"/>
      <c r="I37" s="68">
        <v>7.5</v>
      </c>
      <c r="J37" s="569">
        <v>-0.25499999999999545</v>
      </c>
      <c r="K37" s="569">
        <v>-0.10499999999999546</v>
      </c>
      <c r="L37" s="68">
        <v>6.375</v>
      </c>
      <c r="M37" s="569">
        <v>1.0930000000000035</v>
      </c>
      <c r="N37" s="569">
        <v>1.2430000000000034</v>
      </c>
      <c r="O37" s="68">
        <v>6.625</v>
      </c>
      <c r="P37" s="569">
        <v>2.4000000000000909E-2</v>
      </c>
      <c r="Q37" s="570">
        <v>0.1740000000000009</v>
      </c>
      <c r="V37"/>
    </row>
    <row r="38" spans="2:22" ht="17.25" customHeight="1">
      <c r="B38" s="68">
        <v>6.875</v>
      </c>
      <c r="C38" s="569">
        <v>-0.90299999999999159</v>
      </c>
      <c r="D38" s="570">
        <v>-0.75299999999999156</v>
      </c>
      <c r="E38" s="68">
        <v>7.25</v>
      </c>
      <c r="F38" s="569">
        <v>-0.66799999999999216</v>
      </c>
      <c r="G38" s="570">
        <v>-0.51799999999999213</v>
      </c>
      <c r="H38" s="19"/>
      <c r="I38" s="68">
        <v>7.625</v>
      </c>
      <c r="J38" s="569">
        <v>-0.50499999999999545</v>
      </c>
      <c r="K38" s="569">
        <v>-0.35499999999999543</v>
      </c>
      <c r="L38" s="68">
        <v>6.5</v>
      </c>
      <c r="M38" s="569">
        <v>0.59300000000000352</v>
      </c>
      <c r="N38" s="569">
        <v>0.74300000000000355</v>
      </c>
      <c r="O38" s="68">
        <v>6.75</v>
      </c>
      <c r="P38" s="569">
        <v>-0.22599999999999909</v>
      </c>
      <c r="Q38" s="570">
        <v>-7.5999999999999096E-2</v>
      </c>
      <c r="V38"/>
    </row>
    <row r="39" spans="2:22" ht="17.25" customHeight="1">
      <c r="B39" s="79">
        <v>7</v>
      </c>
      <c r="C39" s="577">
        <v>-1.1529999999999916</v>
      </c>
      <c r="D39" s="578">
        <v>-1.0029999999999917</v>
      </c>
      <c r="E39" s="79">
        <v>7.375</v>
      </c>
      <c r="F39" s="577">
        <v>-0.91799999999999216</v>
      </c>
      <c r="G39" s="578">
        <v>-0.76799999999999213</v>
      </c>
      <c r="H39" s="579"/>
      <c r="I39" s="79">
        <v>7.75</v>
      </c>
      <c r="J39" s="577">
        <v>-0.75499999999999545</v>
      </c>
      <c r="K39" s="577">
        <v>-0.60499999999999543</v>
      </c>
      <c r="L39" s="79">
        <v>6.625</v>
      </c>
      <c r="M39" s="577">
        <v>0.21800000000000352</v>
      </c>
      <c r="N39" s="577">
        <v>0.36800000000000355</v>
      </c>
      <c r="O39" s="79">
        <v>6.875</v>
      </c>
      <c r="P39" s="577">
        <v>-0.35099999999999909</v>
      </c>
      <c r="Q39" s="578">
        <v>-0.2009999999999991</v>
      </c>
      <c r="V39"/>
    </row>
    <row r="40" spans="2:22" ht="18" customHeight="1">
      <c r="B40" s="4"/>
      <c r="Q40" s="3"/>
      <c r="V40"/>
    </row>
    <row r="41" spans="2:22" ht="28.5" customHeight="1">
      <c r="B41" s="1933" t="s">
        <v>480</v>
      </c>
      <c r="C41" s="1934"/>
      <c r="D41" s="1934"/>
      <c r="E41" s="1934"/>
      <c r="F41" s="1934"/>
      <c r="G41" s="1934"/>
      <c r="H41" s="1934"/>
      <c r="I41" s="1934"/>
      <c r="J41" s="1934"/>
      <c r="K41" s="1934"/>
      <c r="L41" s="1934"/>
      <c r="M41" s="1934"/>
      <c r="N41" s="1934"/>
      <c r="O41" s="1934"/>
      <c r="P41" s="1934"/>
      <c r="Q41" s="1935"/>
      <c r="V41"/>
    </row>
    <row r="42" spans="2:22" ht="18.75" customHeight="1">
      <c r="B42" s="4"/>
      <c r="Q42" s="5"/>
      <c r="V42"/>
    </row>
    <row r="43" spans="2:22" ht="18.75" customHeight="1">
      <c r="B43" s="4"/>
      <c r="Q43" s="5"/>
      <c r="V43"/>
    </row>
    <row r="44" spans="2:22" ht="18.75" customHeight="1" thickBot="1">
      <c r="B44" s="4"/>
      <c r="Q44" s="5"/>
      <c r="V44"/>
    </row>
    <row r="45" spans="2:22" ht="21.75" customHeight="1" thickBot="1">
      <c r="B45" s="580" t="s">
        <v>213</v>
      </c>
      <c r="C45" s="554" t="s">
        <v>293</v>
      </c>
      <c r="D45" s="554" t="s">
        <v>294</v>
      </c>
      <c r="E45" s="554" t="s">
        <v>219</v>
      </c>
      <c r="F45" s="554" t="s">
        <v>220</v>
      </c>
      <c r="G45" s="554" t="s">
        <v>221</v>
      </c>
      <c r="H45" s="554" t="s">
        <v>25</v>
      </c>
      <c r="I45" s="572" t="s">
        <v>26</v>
      </c>
      <c r="J45" s="19"/>
      <c r="K45" s="1959" t="s">
        <v>449</v>
      </c>
      <c r="L45" s="1957"/>
      <c r="M45" s="1957"/>
      <c r="N45" s="1957"/>
      <c r="O45" s="1957"/>
      <c r="P45" s="1957"/>
      <c r="Q45" s="1960"/>
      <c r="V45"/>
    </row>
    <row r="46" spans="2:22" ht="24" customHeight="1">
      <c r="B46" s="564" t="s">
        <v>295</v>
      </c>
      <c r="C46" s="503">
        <v>-0.5</v>
      </c>
      <c r="D46" s="503">
        <v>-0.5</v>
      </c>
      <c r="E46" s="503">
        <v>-0.5</v>
      </c>
      <c r="F46" s="503">
        <v>-0.5</v>
      </c>
      <c r="G46" s="503">
        <v>-0.25</v>
      </c>
      <c r="H46" s="503">
        <v>0</v>
      </c>
      <c r="I46" s="504">
        <v>0</v>
      </c>
      <c r="J46" s="19"/>
      <c r="K46" s="574" t="s">
        <v>450</v>
      </c>
      <c r="L46" s="19"/>
      <c r="M46" s="909">
        <v>-0.625</v>
      </c>
      <c r="N46" s="590"/>
      <c r="O46" s="591" t="s">
        <v>94</v>
      </c>
      <c r="P46" s="590"/>
      <c r="Q46" s="594">
        <v>0.125</v>
      </c>
      <c r="V46"/>
    </row>
    <row r="47" spans="2:22" ht="24" customHeight="1">
      <c r="B47" s="565" t="s">
        <v>296</v>
      </c>
      <c r="C47" s="503">
        <v>-0.5</v>
      </c>
      <c r="D47" s="503">
        <v>-0.5</v>
      </c>
      <c r="E47" s="503">
        <v>-0.5</v>
      </c>
      <c r="F47" s="503">
        <v>-0.5</v>
      </c>
      <c r="G47" s="503">
        <v>-0.25</v>
      </c>
      <c r="H47" s="503">
        <v>0</v>
      </c>
      <c r="I47" s="504">
        <v>0</v>
      </c>
      <c r="J47" s="19"/>
      <c r="K47" s="574" t="s">
        <v>451</v>
      </c>
      <c r="L47" s="19"/>
      <c r="M47" s="909">
        <v>0.5</v>
      </c>
      <c r="N47" s="19"/>
      <c r="O47" s="910" t="s">
        <v>455</v>
      </c>
      <c r="P47" s="19"/>
      <c r="Q47" s="395">
        <v>0.125</v>
      </c>
      <c r="V47"/>
    </row>
    <row r="48" spans="2:22" ht="24" customHeight="1">
      <c r="B48" s="564" t="s">
        <v>297</v>
      </c>
      <c r="C48" s="503">
        <v>-0.25</v>
      </c>
      <c r="D48" s="503">
        <v>-0.25</v>
      </c>
      <c r="E48" s="503">
        <v>-0.25</v>
      </c>
      <c r="F48" s="503">
        <v>-0.25</v>
      </c>
      <c r="G48" s="503">
        <v>0</v>
      </c>
      <c r="H48" s="503">
        <v>0</v>
      </c>
      <c r="I48" s="504">
        <v>0</v>
      </c>
      <c r="J48" s="19"/>
      <c r="K48" s="574" t="s">
        <v>452</v>
      </c>
      <c r="L48" s="19"/>
      <c r="M48" s="909">
        <v>0.5</v>
      </c>
      <c r="N48" s="19"/>
      <c r="O48" s="910" t="s">
        <v>456</v>
      </c>
      <c r="P48" s="19"/>
      <c r="Q48" s="395">
        <v>0.25</v>
      </c>
      <c r="V48"/>
    </row>
    <row r="49" spans="2:22" ht="24" customHeight="1">
      <c r="B49" s="565" t="s">
        <v>46</v>
      </c>
      <c r="C49" s="503">
        <v>-0.25</v>
      </c>
      <c r="D49" s="503">
        <v>-0.25</v>
      </c>
      <c r="E49" s="503">
        <v>-0.25</v>
      </c>
      <c r="F49" s="503">
        <v>-0.25</v>
      </c>
      <c r="G49" s="503">
        <v>0</v>
      </c>
      <c r="H49" s="503">
        <v>0</v>
      </c>
      <c r="I49" s="504">
        <v>0</v>
      </c>
      <c r="J49" s="19"/>
      <c r="K49" s="574" t="s">
        <v>453</v>
      </c>
      <c r="L49" s="19"/>
      <c r="M49" s="909">
        <v>0.125</v>
      </c>
      <c r="N49" s="19"/>
      <c r="O49" s="19" t="s">
        <v>457</v>
      </c>
      <c r="P49" s="19"/>
      <c r="Q49" s="395">
        <v>0.25</v>
      </c>
      <c r="V49"/>
    </row>
    <row r="50" spans="2:22" ht="24" customHeight="1" thickBot="1">
      <c r="B50" s="581" t="s">
        <v>21</v>
      </c>
      <c r="C50" s="550">
        <v>-0.25</v>
      </c>
      <c r="D50" s="550">
        <v>-0.25</v>
      </c>
      <c r="E50" s="550">
        <v>-0.25</v>
      </c>
      <c r="F50" s="550">
        <v>-0.25</v>
      </c>
      <c r="G50" s="550">
        <v>0</v>
      </c>
      <c r="H50" s="550">
        <v>0</v>
      </c>
      <c r="I50" s="573">
        <v>0</v>
      </c>
      <c r="J50" s="19"/>
      <c r="K50" s="911" t="s">
        <v>454</v>
      </c>
      <c r="L50" s="95"/>
      <c r="M50" s="912">
        <v>0.125</v>
      </c>
      <c r="N50" s="95"/>
      <c r="O50" s="95" t="s">
        <v>464</v>
      </c>
      <c r="P50" s="95"/>
      <c r="Q50" s="916">
        <v>0.25</v>
      </c>
      <c r="V50"/>
    </row>
    <row r="51" spans="2:22" ht="24" customHeight="1">
      <c r="B51" s="17"/>
      <c r="C51" s="19"/>
      <c r="D51" s="19"/>
      <c r="E51" s="19"/>
      <c r="F51" s="19"/>
      <c r="G51" s="19"/>
      <c r="H51" s="19"/>
      <c r="I51" s="19"/>
      <c r="J51" s="19"/>
      <c r="Q51" s="5"/>
      <c r="V51"/>
    </row>
    <row r="52" spans="2:22" ht="24" customHeight="1" thickBot="1">
      <c r="B52" s="4"/>
      <c r="Q52" s="5"/>
      <c r="V52"/>
    </row>
    <row r="53" spans="2:22" ht="24" customHeight="1" thickBot="1">
      <c r="B53" s="1956" t="s">
        <v>458</v>
      </c>
      <c r="C53" s="1957"/>
      <c r="D53" s="1957"/>
      <c r="E53" s="1957"/>
      <c r="F53" s="1957"/>
      <c r="G53" s="1957"/>
      <c r="H53" s="1957"/>
      <c r="I53" s="1958"/>
      <c r="J53" s="19"/>
      <c r="K53" s="1959" t="s">
        <v>462</v>
      </c>
      <c r="L53" s="1957"/>
      <c r="M53" s="1957"/>
      <c r="N53" s="1957"/>
      <c r="O53" s="1957"/>
      <c r="P53" s="1957"/>
      <c r="Q53" s="1960"/>
      <c r="V53"/>
    </row>
    <row r="54" spans="2:22" ht="24" customHeight="1" thickBot="1">
      <c r="B54" s="582" t="s">
        <v>463</v>
      </c>
      <c r="C54" s="95"/>
      <c r="D54" s="95"/>
      <c r="E54" s="95"/>
      <c r="F54" s="95"/>
      <c r="G54" s="95"/>
      <c r="H54" s="403">
        <v>0.25</v>
      </c>
      <c r="I54" s="889"/>
      <c r="J54" s="19"/>
      <c r="K54" s="585" t="s">
        <v>680</v>
      </c>
      <c r="L54" s="586"/>
      <c r="M54" s="586"/>
      <c r="O54" s="587" t="s">
        <v>250</v>
      </c>
      <c r="P54" s="588" t="s">
        <v>251</v>
      </c>
      <c r="Q54" s="592"/>
      <c r="V54"/>
    </row>
    <row r="55" spans="2:22" ht="24" customHeight="1">
      <c r="B55" s="17"/>
      <c r="C55" s="19"/>
      <c r="D55" s="19"/>
      <c r="E55" s="19"/>
      <c r="F55" s="19"/>
      <c r="G55" s="19"/>
      <c r="H55" s="19"/>
      <c r="I55" s="19"/>
      <c r="J55" s="19"/>
      <c r="K55" s="589" t="s">
        <v>254</v>
      </c>
      <c r="L55" s="913">
        <v>2.75E-2</v>
      </c>
      <c r="M55" s="19"/>
      <c r="O55" s="87" t="s">
        <v>252</v>
      </c>
      <c r="P55" s="87" t="s">
        <v>253</v>
      </c>
      <c r="Q55" s="110"/>
      <c r="V55"/>
    </row>
    <row r="56" spans="2:22" ht="24" customHeight="1" thickBot="1">
      <c r="B56" s="4"/>
      <c r="K56" s="914"/>
      <c r="L56" s="95"/>
      <c r="M56" s="95"/>
      <c r="N56" s="30"/>
      <c r="O56" s="915" t="s">
        <v>255</v>
      </c>
      <c r="P56" s="915" t="s">
        <v>253</v>
      </c>
      <c r="Q56" s="593"/>
      <c r="V56"/>
    </row>
    <row r="57" spans="2:22" ht="24" customHeight="1">
      <c r="B57" s="4"/>
      <c r="Q57" s="5"/>
      <c r="V57"/>
    </row>
    <row r="58" spans="2:22" ht="17.25" customHeight="1">
      <c r="B58" s="1952"/>
      <c r="C58" s="1951"/>
      <c r="D58" s="1951"/>
      <c r="E58" s="1951"/>
      <c r="F58" s="1951"/>
      <c r="G58" s="1951"/>
      <c r="H58" s="1945"/>
      <c r="I58" s="1945"/>
      <c r="J58" s="897"/>
      <c r="K58" s="897"/>
      <c r="L58" s="897"/>
      <c r="M58" s="897"/>
      <c r="N58" s="897"/>
      <c r="O58" s="897"/>
      <c r="P58" s="897"/>
      <c r="Q58" s="892"/>
      <c r="V58"/>
    </row>
    <row r="59" spans="2:22" ht="17.25" customHeight="1">
      <c r="B59" s="917"/>
      <c r="C59" s="898"/>
      <c r="D59" s="898"/>
      <c r="E59" s="898"/>
      <c r="F59" s="898"/>
      <c r="G59" s="898"/>
      <c r="H59" s="1945"/>
      <c r="I59" s="1945"/>
      <c r="J59" s="897"/>
      <c r="K59" s="897"/>
      <c r="L59" s="897"/>
      <c r="M59" s="897"/>
      <c r="N59" s="897"/>
      <c r="O59" s="897"/>
      <c r="P59" s="897"/>
      <c r="Q59" s="892"/>
      <c r="V59"/>
    </row>
    <row r="60" spans="2:22" ht="17.25" customHeight="1">
      <c r="B60" s="891"/>
      <c r="C60" s="900"/>
      <c r="D60" s="900"/>
      <c r="E60" s="899"/>
      <c r="F60" s="900"/>
      <c r="G60" s="900"/>
      <c r="H60" s="1945"/>
      <c r="I60" s="1945"/>
      <c r="J60" s="897"/>
      <c r="K60" s="897"/>
      <c r="L60" s="897"/>
      <c r="M60" s="897"/>
      <c r="N60" s="897"/>
      <c r="O60" s="897"/>
      <c r="P60" s="897"/>
      <c r="Q60" s="892"/>
      <c r="V60"/>
    </row>
    <row r="61" spans="2:22" ht="17.25" customHeight="1">
      <c r="B61" s="891"/>
      <c r="C61" s="900"/>
      <c r="D61" s="900"/>
      <c r="E61" s="899"/>
      <c r="F61" s="900"/>
      <c r="G61" s="900"/>
      <c r="H61" s="1945"/>
      <c r="I61" s="1945"/>
      <c r="J61" s="897"/>
      <c r="K61" s="897"/>
      <c r="L61" s="897"/>
      <c r="M61" s="897"/>
      <c r="N61" s="897"/>
      <c r="O61" s="897"/>
      <c r="P61" s="897"/>
      <c r="Q61" s="892"/>
      <c r="V61"/>
    </row>
    <row r="62" spans="2:22" ht="17.25" customHeight="1">
      <c r="B62" s="891"/>
      <c r="C62" s="900"/>
      <c r="D62" s="900"/>
      <c r="E62" s="899"/>
      <c r="F62" s="900"/>
      <c r="G62" s="900"/>
      <c r="H62" s="1945"/>
      <c r="I62" s="1945"/>
      <c r="J62" s="897"/>
      <c r="K62" s="897"/>
      <c r="L62" s="897"/>
      <c r="M62" s="897"/>
      <c r="N62" s="897"/>
      <c r="O62" s="897"/>
      <c r="P62" s="897"/>
      <c r="Q62" s="892"/>
      <c r="V62"/>
    </row>
    <row r="63" spans="2:22" ht="21.75" customHeight="1">
      <c r="B63" s="891"/>
      <c r="C63" s="900"/>
      <c r="D63" s="900"/>
      <c r="E63" s="899"/>
      <c r="F63" s="900"/>
      <c r="G63" s="900"/>
      <c r="H63" s="1949"/>
      <c r="I63" s="1949"/>
      <c r="J63" s="1949"/>
      <c r="K63" s="1949"/>
      <c r="L63" s="1949"/>
      <c r="M63" s="1949"/>
      <c r="N63" s="1949"/>
      <c r="O63" s="1949"/>
      <c r="P63" s="1949"/>
      <c r="Q63" s="1950"/>
      <c r="V63"/>
    </row>
    <row r="64" spans="2:22" ht="17.25" customHeight="1">
      <c r="B64" s="891"/>
      <c r="C64" s="900"/>
      <c r="D64" s="900"/>
      <c r="E64" s="899"/>
      <c r="F64" s="900"/>
      <c r="G64" s="900"/>
      <c r="H64" s="1961"/>
      <c r="I64" s="1961"/>
      <c r="J64" s="896"/>
      <c r="K64" s="896"/>
      <c r="L64" s="896"/>
      <c r="M64" s="896"/>
      <c r="N64" s="896"/>
      <c r="O64" s="896"/>
      <c r="P64" s="896"/>
      <c r="Q64" s="918"/>
      <c r="V64"/>
    </row>
    <row r="65" spans="2:22" ht="17.25" customHeight="1">
      <c r="B65" s="891"/>
      <c r="C65" s="900"/>
      <c r="D65" s="900"/>
      <c r="E65" s="899"/>
      <c r="F65" s="900"/>
      <c r="G65" s="900"/>
      <c r="H65" s="1945"/>
      <c r="I65" s="1945"/>
      <c r="J65" s="901"/>
      <c r="K65" s="901"/>
      <c r="L65" s="901"/>
      <c r="M65" s="901"/>
      <c r="N65" s="901"/>
      <c r="O65" s="901"/>
      <c r="P65" s="901"/>
      <c r="Q65" s="919"/>
      <c r="V65"/>
    </row>
    <row r="66" spans="2:22" ht="17.25" customHeight="1" thickBot="1">
      <c r="B66" s="891"/>
      <c r="C66" s="900"/>
      <c r="D66" s="900"/>
      <c r="E66" s="899"/>
      <c r="F66" s="900"/>
      <c r="G66" s="900"/>
      <c r="H66" s="1945"/>
      <c r="I66" s="1945"/>
      <c r="J66" s="901"/>
      <c r="K66" s="901"/>
      <c r="L66" s="901"/>
      <c r="M66" s="901"/>
      <c r="N66" s="901"/>
      <c r="O66" s="901"/>
      <c r="P66" s="901"/>
      <c r="Q66" s="919"/>
      <c r="V66"/>
    </row>
    <row r="67" spans="2:22" ht="26.25" customHeight="1" thickBot="1">
      <c r="B67" s="1901" t="s">
        <v>397</v>
      </c>
      <c r="C67" s="1902"/>
      <c r="D67" s="1902"/>
      <c r="E67" s="1902"/>
      <c r="F67" s="1902"/>
      <c r="G67" s="1902"/>
      <c r="H67" s="1902"/>
      <c r="I67" s="1902"/>
      <c r="J67" s="1902"/>
      <c r="K67" s="1902"/>
      <c r="L67" s="1902"/>
      <c r="M67" s="1902"/>
      <c r="N67" s="1902"/>
      <c r="O67" s="1902"/>
      <c r="P67" s="1902"/>
      <c r="Q67" s="1904"/>
      <c r="V67"/>
    </row>
    <row r="68" spans="2:22" ht="21" customHeight="1">
      <c r="B68" s="906" t="s">
        <v>439</v>
      </c>
      <c r="C68" s="422"/>
      <c r="D68" s="422"/>
      <c r="E68" s="422"/>
      <c r="F68" s="422"/>
      <c r="G68" s="422"/>
      <c r="H68" s="422"/>
      <c r="I68" s="422"/>
      <c r="J68" s="422"/>
      <c r="K68" s="907" t="s">
        <v>442</v>
      </c>
      <c r="L68" s="144"/>
      <c r="M68" s="422"/>
      <c r="N68" s="422"/>
      <c r="O68" s="422"/>
      <c r="P68" s="422"/>
      <c r="Q68" s="908"/>
      <c r="V68"/>
    </row>
    <row r="69" spans="2:22" ht="21" customHeight="1">
      <c r="B69" s="906" t="s">
        <v>444</v>
      </c>
      <c r="C69" s="422"/>
      <c r="D69" s="422"/>
      <c r="E69" s="422"/>
      <c r="F69" s="422"/>
      <c r="G69" s="422"/>
      <c r="H69" s="422"/>
      <c r="I69" s="422"/>
      <c r="J69" s="422"/>
      <c r="K69" s="920" t="s">
        <v>443</v>
      </c>
      <c r="L69" s="144"/>
      <c r="M69" s="422"/>
      <c r="N69" s="422"/>
      <c r="O69" s="422"/>
      <c r="P69" s="422"/>
      <c r="Q69" s="908"/>
      <c r="V69"/>
    </row>
    <row r="70" spans="2:22" ht="21" customHeight="1">
      <c r="B70" s="906" t="s">
        <v>440</v>
      </c>
      <c r="C70" s="422"/>
      <c r="D70" s="422"/>
      <c r="E70" s="422"/>
      <c r="F70" s="422"/>
      <c r="G70" s="422"/>
      <c r="H70" s="422"/>
      <c r="I70" s="422"/>
      <c r="J70" s="422"/>
      <c r="K70" s="422"/>
      <c r="L70" s="422"/>
      <c r="M70" s="422"/>
      <c r="N70" s="422"/>
      <c r="O70" s="422"/>
      <c r="P70" s="422"/>
      <c r="Q70" s="908"/>
      <c r="V70"/>
    </row>
    <row r="71" spans="2:22" ht="21" customHeight="1">
      <c r="B71" s="906" t="s">
        <v>441</v>
      </c>
      <c r="C71" s="422"/>
      <c r="D71" s="422"/>
      <c r="E71" s="422"/>
      <c r="F71" s="422"/>
      <c r="G71" s="422"/>
      <c r="H71" s="422"/>
      <c r="I71" s="422"/>
      <c r="J71" s="422"/>
      <c r="K71" s="422"/>
      <c r="L71" s="422"/>
      <c r="M71" s="422"/>
      <c r="N71" s="422"/>
      <c r="O71" s="422"/>
      <c r="P71" s="422"/>
      <c r="Q71" s="908"/>
      <c r="V71"/>
    </row>
    <row r="72" spans="2:22" ht="18" customHeight="1">
      <c r="B72" s="890"/>
      <c r="C72" s="902"/>
      <c r="D72" s="902"/>
      <c r="E72" s="902"/>
      <c r="F72" s="903"/>
      <c r="G72" s="903"/>
      <c r="H72" s="1945"/>
      <c r="I72" s="1945"/>
      <c r="J72" s="901"/>
      <c r="K72" s="901"/>
      <c r="L72" s="901"/>
      <c r="M72" s="901"/>
      <c r="N72" s="901"/>
      <c r="O72" s="901"/>
      <c r="P72" s="901"/>
      <c r="Q72" s="919"/>
      <c r="V72"/>
    </row>
    <row r="73" spans="2:22" ht="6.75" customHeight="1">
      <c r="B73" s="890"/>
      <c r="C73" s="895"/>
      <c r="D73" s="895"/>
      <c r="E73" s="895"/>
      <c r="F73" s="895"/>
      <c r="G73" s="895"/>
      <c r="H73" s="895"/>
      <c r="I73" s="895"/>
      <c r="J73" s="895"/>
      <c r="K73" s="895"/>
      <c r="L73" s="895"/>
      <c r="M73" s="895"/>
      <c r="N73" s="895"/>
      <c r="O73" s="895"/>
      <c r="P73" s="895"/>
      <c r="Q73" s="893"/>
      <c r="V73"/>
    </row>
    <row r="74" spans="2:22" ht="19.5" customHeight="1">
      <c r="B74" s="1942"/>
      <c r="C74" s="1943"/>
      <c r="D74" s="1943"/>
      <c r="E74" s="1943"/>
      <c r="F74" s="1943"/>
      <c r="G74" s="1943"/>
      <c r="H74" s="1943"/>
      <c r="I74" s="1943"/>
      <c r="J74" s="1943"/>
      <c r="K74" s="1943"/>
      <c r="L74" s="1943"/>
      <c r="M74" s="1943"/>
      <c r="N74" s="1943"/>
      <c r="O74" s="1943"/>
      <c r="P74" s="1943"/>
      <c r="Q74" s="1944"/>
      <c r="V74"/>
    </row>
    <row r="75" spans="2:22" ht="18" customHeight="1">
      <c r="B75" s="894"/>
      <c r="C75" s="905"/>
      <c r="D75" s="905"/>
      <c r="E75" s="905"/>
      <c r="F75" s="905"/>
      <c r="G75" s="905"/>
      <c r="H75" s="904"/>
      <c r="I75" s="905"/>
      <c r="J75" s="905"/>
      <c r="K75" s="905"/>
      <c r="L75" s="905"/>
      <c r="M75" s="905"/>
      <c r="N75" s="905"/>
      <c r="O75" s="905"/>
      <c r="P75" s="905"/>
      <c r="Q75" s="576"/>
      <c r="V75"/>
    </row>
    <row r="76" spans="2:22" ht="18" customHeight="1">
      <c r="B76" s="894"/>
      <c r="C76" s="905"/>
      <c r="D76" s="905"/>
      <c r="E76" s="905"/>
      <c r="F76" s="905"/>
      <c r="G76" s="905"/>
      <c r="H76" s="905"/>
      <c r="I76" s="905"/>
      <c r="J76" s="905"/>
      <c r="K76" s="905"/>
      <c r="L76" s="905"/>
      <c r="M76" s="905"/>
      <c r="N76" s="905"/>
      <c r="O76" s="905"/>
      <c r="P76" s="905"/>
      <c r="Q76" s="576"/>
      <c r="V76"/>
    </row>
    <row r="77" spans="2:22" ht="18" customHeight="1">
      <c r="B77" s="1953" t="s">
        <v>575</v>
      </c>
      <c r="C77" s="1954"/>
      <c r="D77" s="1954"/>
      <c r="E77" s="1954"/>
      <c r="F77" s="1954"/>
      <c r="G77" s="1954"/>
      <c r="H77" s="1954"/>
      <c r="I77" s="1954"/>
      <c r="J77" s="1954"/>
      <c r="K77" s="1954"/>
      <c r="L77" s="1954"/>
      <c r="M77" s="1954"/>
      <c r="N77" s="1954"/>
      <c r="O77" s="1954"/>
      <c r="P77" s="1954"/>
      <c r="Q77" s="1955"/>
      <c r="V77"/>
    </row>
    <row r="78" spans="2:22" ht="18" customHeight="1">
      <c r="B78" s="1953"/>
      <c r="C78" s="1954"/>
      <c r="D78" s="1954"/>
      <c r="E78" s="1954"/>
      <c r="F78" s="1954"/>
      <c r="G78" s="1954"/>
      <c r="H78" s="1954"/>
      <c r="I78" s="1954"/>
      <c r="J78" s="1954"/>
      <c r="K78" s="1954"/>
      <c r="L78" s="1954"/>
      <c r="M78" s="1954"/>
      <c r="N78" s="1954"/>
      <c r="O78" s="1954"/>
      <c r="P78" s="1954"/>
      <c r="Q78" s="1955"/>
      <c r="V78"/>
    </row>
    <row r="79" spans="2:22" ht="18" customHeight="1">
      <c r="B79" s="894"/>
      <c r="C79" s="921"/>
      <c r="D79" s="921"/>
      <c r="E79" s="921"/>
      <c r="F79" s="921"/>
      <c r="G79" s="921"/>
      <c r="H79" s="921"/>
      <c r="I79" s="905"/>
      <c r="J79" s="905"/>
      <c r="K79" s="905"/>
      <c r="L79" s="905"/>
      <c r="M79" s="905"/>
      <c r="N79" s="905"/>
      <c r="O79" s="905"/>
      <c r="P79" s="905"/>
      <c r="Q79" s="576"/>
      <c r="V79"/>
    </row>
    <row r="80" spans="2:22" ht="19.5" customHeight="1" thickBot="1">
      <c r="B80" s="1946"/>
      <c r="C80" s="1947"/>
      <c r="D80" s="1947"/>
      <c r="E80" s="1947"/>
      <c r="F80" s="1947"/>
      <c r="G80" s="1947"/>
      <c r="H80" s="1947"/>
      <c r="I80" s="1947"/>
      <c r="J80" s="1947"/>
      <c r="K80" s="1947"/>
      <c r="L80" s="1947"/>
      <c r="M80" s="1947"/>
      <c r="N80" s="1947"/>
      <c r="O80" s="1947"/>
      <c r="P80" s="1947"/>
      <c r="Q80" s="1948"/>
      <c r="V80"/>
    </row>
    <row r="81" spans="2:22">
      <c r="B81" s="1432" t="s">
        <v>545</v>
      </c>
      <c r="C81" s="1353"/>
      <c r="D81" s="1353"/>
      <c r="E81" s="1353"/>
      <c r="F81" s="1353"/>
      <c r="G81" s="1353"/>
      <c r="H81" s="1353"/>
      <c r="I81" s="1353"/>
      <c r="J81" s="1353"/>
      <c r="K81" s="1353"/>
      <c r="L81" s="1353"/>
      <c r="M81" s="1353"/>
      <c r="N81" s="1353"/>
      <c r="O81" s="1353"/>
      <c r="P81" s="1353"/>
      <c r="Q81" s="1354"/>
      <c r="R81" s="138"/>
      <c r="V81"/>
    </row>
    <row r="82" spans="2:22">
      <c r="B82" s="1883" t="s">
        <v>376</v>
      </c>
      <c r="C82" s="1413"/>
      <c r="D82" s="1413"/>
      <c r="E82" s="1413"/>
      <c r="F82" s="1413"/>
      <c r="G82" s="1413"/>
      <c r="H82" s="1413"/>
      <c r="I82" s="1413"/>
      <c r="J82" s="1413"/>
      <c r="K82" s="1413"/>
      <c r="L82" s="1413"/>
      <c r="M82" s="1413"/>
      <c r="N82" s="1413"/>
      <c r="O82" s="1413"/>
      <c r="P82" s="1413"/>
      <c r="Q82" s="1414"/>
      <c r="R82" s="138"/>
      <c r="V82"/>
    </row>
    <row r="83" spans="2:22" ht="15.75" thickBot="1">
      <c r="B83" s="1872" t="s">
        <v>69</v>
      </c>
      <c r="C83" s="1873"/>
      <c r="D83" s="1873"/>
      <c r="E83" s="1873"/>
      <c r="F83" s="1873"/>
      <c r="G83" s="1873"/>
      <c r="H83" s="1873"/>
      <c r="I83" s="1873"/>
      <c r="J83" s="1873"/>
      <c r="K83" s="1873"/>
      <c r="L83" s="1873"/>
      <c r="M83" s="1873"/>
      <c r="N83" s="1873"/>
      <c r="O83" s="1873"/>
      <c r="P83" s="1873"/>
      <c r="Q83" s="1874"/>
      <c r="R83" s="138"/>
      <c r="V83"/>
    </row>
    <row r="84" spans="2:22">
      <c r="C84" s="88"/>
      <c r="D84" s="88"/>
      <c r="R84" s="9"/>
      <c r="V84"/>
    </row>
    <row r="85" spans="2:22">
      <c r="V85"/>
    </row>
    <row r="86" spans="2:22">
      <c r="V86"/>
    </row>
    <row r="87" spans="2:22">
      <c r="V87"/>
    </row>
    <row r="88" spans="2:22">
      <c r="V88"/>
    </row>
    <row r="89" spans="2:22">
      <c r="V89"/>
    </row>
    <row r="90" spans="2:22">
      <c r="V90"/>
    </row>
    <row r="91" spans="2:22">
      <c r="V91"/>
    </row>
    <row r="92" spans="2:22">
      <c r="V92"/>
    </row>
    <row r="93" spans="2:22">
      <c r="V93"/>
    </row>
    <row r="94" spans="2:22">
      <c r="V94"/>
    </row>
    <row r="95" spans="2:22">
      <c r="V95"/>
    </row>
    <row r="96" spans="2:22">
      <c r="V96"/>
    </row>
    <row r="97" spans="22:22">
      <c r="V97"/>
    </row>
    <row r="98" spans="22:22">
      <c r="V98"/>
    </row>
  </sheetData>
  <mergeCells count="39">
    <mergeCell ref="B77:Q78"/>
    <mergeCell ref="B41:Q41"/>
    <mergeCell ref="B53:I53"/>
    <mergeCell ref="K53:Q53"/>
    <mergeCell ref="K45:Q45"/>
    <mergeCell ref="H66:I66"/>
    <mergeCell ref="H64:I64"/>
    <mergeCell ref="B80:Q80"/>
    <mergeCell ref="B7:D7"/>
    <mergeCell ref="B3:D3"/>
    <mergeCell ref="O3:Q3"/>
    <mergeCell ref="B4:D4"/>
    <mergeCell ref="B5:D5"/>
    <mergeCell ref="B6:D6"/>
    <mergeCell ref="H63:Q63"/>
    <mergeCell ref="H65:I65"/>
    <mergeCell ref="E58:G58"/>
    <mergeCell ref="H58:I58"/>
    <mergeCell ref="H59:I59"/>
    <mergeCell ref="B58:D58"/>
    <mergeCell ref="H60:I60"/>
    <mergeCell ref="H61:I61"/>
    <mergeCell ref="H62:I62"/>
    <mergeCell ref="B83:Q83"/>
    <mergeCell ref="B10:Q11"/>
    <mergeCell ref="B14:Q15"/>
    <mergeCell ref="B17:Q17"/>
    <mergeCell ref="B81:Q81"/>
    <mergeCell ref="B82:Q82"/>
    <mergeCell ref="B19:G19"/>
    <mergeCell ref="I19:Q19"/>
    <mergeCell ref="B22:D22"/>
    <mergeCell ref="E22:G22"/>
    <mergeCell ref="B74:Q74"/>
    <mergeCell ref="B67:Q67"/>
    <mergeCell ref="H72:I72"/>
    <mergeCell ref="I22:K22"/>
    <mergeCell ref="L22:N22"/>
    <mergeCell ref="O22:Q22"/>
  </mergeCells>
  <hyperlinks>
    <hyperlink ref="D12" r:id="rId1" display="Lockdesk@amwestfunding.com" xr:uid="{4E0FF64B-61BE-4B7D-B162-3C1F536E20BA}"/>
    <hyperlink ref="B7" r:id="rId2" xr:uid="{69AC83C8-7611-4E5C-8D55-6BB8F2D7F49E}"/>
  </hyperlinks>
  <printOptions horizontalCentered="1" verticalCentered="1"/>
  <pageMargins left="0.1" right="0.1" top="0.1" bottom="0.1" header="0.1" footer="0.1"/>
  <pageSetup scale="56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9"/>
  <sheetViews>
    <sheetView zoomScale="85" zoomScaleNormal="85" workbookViewId="0">
      <selection sqref="A1:XFD1048576"/>
    </sheetView>
  </sheetViews>
  <sheetFormatPr defaultColWidth="8.85546875" defaultRowHeight="15"/>
  <cols>
    <col min="1" max="1" width="1.7109375" customWidth="1"/>
    <col min="2" max="2" width="11.28515625" customWidth="1"/>
    <col min="3" max="3" width="8.42578125" customWidth="1"/>
    <col min="4" max="4" width="9.140625" customWidth="1"/>
    <col min="5" max="6" width="10.42578125" customWidth="1"/>
    <col min="7" max="9" width="9.85546875" customWidth="1"/>
    <col min="10" max="10" width="10.7109375" customWidth="1"/>
    <col min="11" max="11" width="9.85546875" customWidth="1"/>
    <col min="12" max="12" width="9" customWidth="1"/>
    <col min="13" max="13" width="9.85546875" customWidth="1"/>
    <col min="14" max="14" width="11.7109375" customWidth="1"/>
    <col min="15" max="15" width="10.140625" customWidth="1"/>
    <col min="16" max="17" width="9.28515625" customWidth="1"/>
    <col min="18" max="18" width="8.85546875" customWidth="1"/>
    <col min="19" max="19" width="10.5703125" customWidth="1"/>
    <col min="20" max="20" width="7.5703125" customWidth="1"/>
    <col min="24" max="24" width="9.140625" style="4"/>
    <col min="25" max="25" width="23.42578125" customWidth="1"/>
    <col min="26" max="26" width="16.42578125" customWidth="1"/>
  </cols>
  <sheetData>
    <row r="1" spans="1:19" ht="15.75">
      <c r="S1" s="109" t="s">
        <v>645</v>
      </c>
    </row>
    <row r="2" spans="1:19" ht="6" customHeight="1"/>
    <row r="3" spans="1:19" ht="17.25" customHeight="1">
      <c r="A3" s="5"/>
      <c r="B3" s="1406" t="s">
        <v>167</v>
      </c>
      <c r="C3" s="1407"/>
      <c r="D3" s="1408"/>
      <c r="E3" s="107"/>
      <c r="F3" s="107"/>
      <c r="I3" s="27"/>
      <c r="J3" s="28"/>
      <c r="K3" s="28"/>
      <c r="L3" s="28"/>
      <c r="M3" s="28"/>
      <c r="N3" s="28"/>
      <c r="Q3" s="1406" t="s">
        <v>0</v>
      </c>
      <c r="R3" s="1407"/>
      <c r="S3" s="1408"/>
    </row>
    <row r="4" spans="1:19" ht="17.25" customHeight="1">
      <c r="A4" s="5"/>
      <c r="B4" s="1409" t="s">
        <v>146</v>
      </c>
      <c r="C4" s="1410"/>
      <c r="D4" s="1411"/>
      <c r="E4" s="108"/>
      <c r="F4" s="108"/>
      <c r="I4" s="28"/>
      <c r="J4" s="28"/>
      <c r="K4" s="28"/>
      <c r="L4" s="28"/>
      <c r="M4" s="28"/>
      <c r="N4" s="28"/>
      <c r="Q4" s="35"/>
      <c r="R4" s="36"/>
      <c r="S4" s="52"/>
    </row>
    <row r="5" spans="1:19" ht="17.25" customHeight="1">
      <c r="A5" s="5"/>
      <c r="B5" s="1409" t="s">
        <v>100</v>
      </c>
      <c r="C5" s="1410"/>
      <c r="D5" s="1411"/>
      <c r="E5" s="108"/>
      <c r="F5" s="108"/>
      <c r="G5" s="19"/>
      <c r="H5" s="19"/>
      <c r="I5" s="19"/>
      <c r="J5" s="19"/>
      <c r="K5" s="19"/>
      <c r="L5" s="19"/>
      <c r="M5" s="19"/>
      <c r="N5" s="19"/>
      <c r="O5" s="19"/>
      <c r="P5" s="19"/>
      <c r="Q5" s="35" t="s">
        <v>1</v>
      </c>
      <c r="R5" s="36"/>
      <c r="S5" s="52">
        <v>45008</v>
      </c>
    </row>
    <row r="6" spans="1:19" ht="17.25" customHeight="1">
      <c r="A6" s="5"/>
      <c r="B6" s="1409" t="s">
        <v>74</v>
      </c>
      <c r="C6" s="1410"/>
      <c r="D6" s="1411"/>
      <c r="E6" s="108"/>
      <c r="F6" s="108"/>
      <c r="G6" s="19"/>
      <c r="H6" s="19"/>
      <c r="I6" s="19"/>
      <c r="J6" s="19"/>
      <c r="K6" s="19"/>
      <c r="L6" s="19"/>
      <c r="M6" s="19"/>
      <c r="N6" s="19"/>
      <c r="O6" s="19"/>
      <c r="P6" s="19"/>
      <c r="Q6" s="35" t="s">
        <v>2</v>
      </c>
      <c r="R6" s="36"/>
      <c r="S6" s="52">
        <v>45023</v>
      </c>
    </row>
    <row r="7" spans="1:19" ht="17.25" customHeight="1">
      <c r="A7" s="5"/>
      <c r="B7" s="1379" t="s">
        <v>98</v>
      </c>
      <c r="C7" s="1970"/>
      <c r="D7" s="1971"/>
      <c r="E7" s="126"/>
      <c r="F7" s="126"/>
      <c r="G7" s="19"/>
      <c r="H7" s="127" t="s">
        <v>83</v>
      </c>
      <c r="I7" s="127"/>
      <c r="J7" s="127"/>
      <c r="K7" s="127"/>
      <c r="L7" s="127"/>
      <c r="M7" s="127" t="s">
        <v>4</v>
      </c>
      <c r="N7" s="128">
        <v>44978</v>
      </c>
      <c r="O7" s="129">
        <v>0.51041666666666663</v>
      </c>
      <c r="P7" s="19"/>
      <c r="Q7" s="130" t="s">
        <v>3</v>
      </c>
      <c r="R7" s="131"/>
      <c r="S7" s="52">
        <v>45038</v>
      </c>
    </row>
    <row r="8" spans="1:19" ht="6" customHeight="1">
      <c r="D8" s="2"/>
      <c r="G8" s="19"/>
      <c r="H8" s="31"/>
      <c r="I8" s="19"/>
      <c r="J8" s="19"/>
      <c r="K8" s="19"/>
      <c r="L8" s="18"/>
      <c r="M8" s="18"/>
      <c r="N8" s="19"/>
      <c r="O8" s="19"/>
      <c r="P8" s="19"/>
      <c r="S8" s="2"/>
    </row>
    <row r="9" spans="1:19" ht="6" customHeight="1">
      <c r="B9" s="3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9" ht="12.75" customHeight="1">
      <c r="B10" s="1962" t="s">
        <v>80</v>
      </c>
      <c r="C10" s="1963"/>
      <c r="D10" s="1963"/>
      <c r="E10" s="1963"/>
      <c r="F10" s="1963"/>
      <c r="G10" s="1963"/>
      <c r="H10" s="1963"/>
      <c r="I10" s="1963"/>
      <c r="J10" s="1963"/>
      <c r="K10" s="1963"/>
      <c r="L10" s="1963"/>
      <c r="M10" s="1963"/>
      <c r="N10" s="1963"/>
      <c r="O10" s="1963"/>
      <c r="P10" s="1963"/>
      <c r="Q10" s="1963"/>
      <c r="R10" s="1963"/>
      <c r="S10" s="1964"/>
    </row>
    <row r="11" spans="1:19" ht="6.75" customHeight="1" thickBot="1">
      <c r="B11" s="1965"/>
      <c r="C11" s="1811"/>
      <c r="D11" s="1811"/>
      <c r="E11" s="1811"/>
      <c r="F11" s="1811"/>
      <c r="G11" s="1811"/>
      <c r="H11" s="1811"/>
      <c r="I11" s="1811"/>
      <c r="J11" s="1811"/>
      <c r="K11" s="1811"/>
      <c r="L11" s="1811"/>
      <c r="M11" s="1811"/>
      <c r="N11" s="1811"/>
      <c r="O11" s="1811"/>
      <c r="P11" s="1811"/>
      <c r="Q11" s="1811"/>
      <c r="R11" s="1811"/>
      <c r="S11" s="1966"/>
    </row>
    <row r="12" spans="1:19" ht="19.5" customHeight="1" thickBot="1">
      <c r="B12" s="1398" t="s">
        <v>81</v>
      </c>
      <c r="C12" s="1399"/>
      <c r="D12" s="248" t="s">
        <v>99</v>
      </c>
      <c r="E12" s="249"/>
      <c r="F12" s="249"/>
      <c r="G12" s="16"/>
      <c r="H12" s="1397" t="s">
        <v>140</v>
      </c>
      <c r="I12" s="1397"/>
      <c r="J12" s="1397"/>
      <c r="K12" s="1397" t="s">
        <v>141</v>
      </c>
      <c r="L12" s="1397"/>
      <c r="M12" s="1397"/>
      <c r="N12" s="1623" t="s">
        <v>376</v>
      </c>
      <c r="O12" s="1623"/>
      <c r="P12" s="1623"/>
      <c r="Q12" s="1623"/>
      <c r="R12" s="1623"/>
      <c r="S12" s="1624"/>
    </row>
    <row r="13" spans="1:19" ht="30" customHeight="1">
      <c r="B13" s="1494" t="s">
        <v>142</v>
      </c>
      <c r="C13" s="1495"/>
      <c r="D13" s="1495"/>
      <c r="E13" s="1495"/>
      <c r="F13" s="1495"/>
      <c r="G13" s="1495"/>
      <c r="H13" s="1495"/>
      <c r="I13" s="1495"/>
      <c r="J13" s="1495"/>
      <c r="K13" s="1495"/>
      <c r="L13" s="1495"/>
      <c r="M13" s="1495"/>
      <c r="N13" s="1495"/>
      <c r="O13" s="1495"/>
      <c r="P13" s="1495"/>
      <c r="Q13" s="1495"/>
      <c r="R13" s="1495"/>
      <c r="S13" s="1496"/>
    </row>
    <row r="14" spans="1:19" ht="20.25" customHeight="1">
      <c r="B14" s="1400" t="s">
        <v>576</v>
      </c>
      <c r="C14" s="1401"/>
      <c r="D14" s="1401"/>
      <c r="E14" s="1401"/>
      <c r="F14" s="1401"/>
      <c r="G14" s="1401"/>
      <c r="H14" s="1401"/>
      <c r="I14" s="1401"/>
      <c r="J14" s="1401"/>
      <c r="K14" s="1401"/>
      <c r="L14" s="1401"/>
      <c r="M14" s="1401"/>
      <c r="N14" s="1401"/>
      <c r="O14" s="1401"/>
      <c r="P14" s="1401"/>
      <c r="Q14" s="1401"/>
      <c r="R14" s="1401"/>
      <c r="S14" s="1402"/>
    </row>
    <row r="15" spans="1:19" ht="9" customHeight="1">
      <c r="B15" s="1400"/>
      <c r="C15" s="1401"/>
      <c r="D15" s="1401"/>
      <c r="E15" s="1401"/>
      <c r="F15" s="1401"/>
      <c r="G15" s="1401"/>
      <c r="H15" s="1401"/>
      <c r="I15" s="1401"/>
      <c r="J15" s="1401"/>
      <c r="K15" s="1401"/>
      <c r="L15" s="1401"/>
      <c r="M15" s="1401"/>
      <c r="N15" s="1401"/>
      <c r="O15" s="1401"/>
      <c r="P15" s="1401"/>
      <c r="Q15" s="1401"/>
      <c r="R15" s="1401"/>
      <c r="S15" s="1402"/>
    </row>
    <row r="16" spans="1:19" ht="26.25" customHeight="1">
      <c r="B16" s="1972" t="s">
        <v>583</v>
      </c>
      <c r="C16" s="1973"/>
      <c r="D16" s="1973"/>
      <c r="E16" s="1973"/>
      <c r="F16" s="1973"/>
      <c r="G16" s="1973"/>
      <c r="H16" s="1973"/>
      <c r="I16" s="1973"/>
      <c r="J16" s="1973"/>
      <c r="K16" s="1973"/>
      <c r="L16" s="1973"/>
      <c r="M16" s="1973"/>
      <c r="N16" s="1973"/>
      <c r="O16" s="1973"/>
      <c r="P16" s="1973"/>
      <c r="Q16" s="1973"/>
      <c r="R16" s="1973"/>
      <c r="S16" s="1974"/>
    </row>
    <row r="17" spans="1:25" ht="6" customHeight="1">
      <c r="B17" s="122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4"/>
    </row>
    <row r="18" spans="1:25" ht="27" customHeight="1" thickBot="1">
      <c r="B18" s="1967" t="s">
        <v>174</v>
      </c>
      <c r="C18" s="1968"/>
      <c r="D18" s="1968"/>
      <c r="E18" s="1968"/>
      <c r="F18" s="1968"/>
      <c r="G18" s="1968"/>
      <c r="H18" s="1968"/>
      <c r="I18" s="1968"/>
      <c r="J18" s="1968"/>
      <c r="K18" s="1968"/>
      <c r="L18" s="1968"/>
      <c r="M18" s="1968"/>
      <c r="N18" s="1968"/>
      <c r="O18" s="1968"/>
      <c r="P18" s="1968"/>
      <c r="Q18" s="1968"/>
      <c r="R18" s="1968"/>
      <c r="S18" s="1969"/>
      <c r="Y18" s="26" t="s">
        <v>70</v>
      </c>
    </row>
    <row r="19" spans="1:25" ht="22.5" customHeight="1">
      <c r="A19" s="5"/>
      <c r="B19" s="1998" t="s">
        <v>170</v>
      </c>
      <c r="C19" s="1999"/>
      <c r="D19" s="1999"/>
      <c r="E19" s="1999"/>
      <c r="F19" s="1999"/>
      <c r="G19" s="1999"/>
      <c r="H19" s="1999"/>
      <c r="I19" s="1999"/>
      <c r="J19" s="1999"/>
      <c r="K19" s="1999"/>
      <c r="L19" s="1999"/>
      <c r="M19" s="1999"/>
      <c r="N19" s="1999"/>
      <c r="O19" s="1999"/>
      <c r="P19" s="1999"/>
      <c r="Q19" s="1999"/>
      <c r="R19" s="1999"/>
      <c r="S19" s="2000"/>
      <c r="Y19" s="26">
        <v>0.125</v>
      </c>
    </row>
    <row r="20" spans="1:25" ht="31.5" customHeight="1">
      <c r="B20" s="2009" t="s">
        <v>152</v>
      </c>
      <c r="C20" s="2010"/>
      <c r="D20" s="2011"/>
      <c r="E20" s="2007" t="s">
        <v>311</v>
      </c>
      <c r="F20" s="2007"/>
      <c r="G20" s="2008"/>
      <c r="H20" s="1996" t="s">
        <v>147</v>
      </c>
      <c r="I20" s="1996"/>
      <c r="J20" s="1997"/>
      <c r="N20" s="2012" t="s">
        <v>91</v>
      </c>
      <c r="O20" s="2013"/>
      <c r="P20" s="2013"/>
      <c r="Q20" s="2013"/>
      <c r="R20" s="2013"/>
      <c r="S20" s="2014"/>
    </row>
    <row r="21" spans="1:25" ht="17.25" customHeight="1">
      <c r="B21" s="142" t="s">
        <v>5</v>
      </c>
      <c r="C21" s="70" t="s">
        <v>469</v>
      </c>
      <c r="D21" s="71" t="s">
        <v>6</v>
      </c>
      <c r="E21" s="69" t="s">
        <v>5</v>
      </c>
      <c r="F21" s="70" t="s">
        <v>469</v>
      </c>
      <c r="G21" s="71" t="s">
        <v>6</v>
      </c>
      <c r="H21" s="69" t="s">
        <v>5</v>
      </c>
      <c r="I21" s="70" t="s">
        <v>469</v>
      </c>
      <c r="J21" s="71" t="s">
        <v>6</v>
      </c>
      <c r="K21" s="2"/>
      <c r="L21" s="2"/>
      <c r="M21" s="2"/>
      <c r="N21" s="291"/>
      <c r="O21" s="292"/>
      <c r="P21" s="292"/>
      <c r="Q21" s="292"/>
      <c r="R21" s="292"/>
      <c r="S21" s="293"/>
      <c r="T21" s="4"/>
    </row>
    <row r="22" spans="1:25" ht="15" customHeight="1">
      <c r="B22" s="68">
        <v>4.75</v>
      </c>
      <c r="C22" s="224">
        <v>2.8968153390951215</v>
      </c>
      <c r="D22" s="221">
        <v>2.9968153390951215</v>
      </c>
      <c r="E22" s="64">
        <v>5.25</v>
      </c>
      <c r="F22" s="224">
        <v>1.8861588796497073</v>
      </c>
      <c r="G22" s="224">
        <v>1.9861588796497074</v>
      </c>
      <c r="H22" s="64">
        <v>4.875</v>
      </c>
      <c r="I22" s="224">
        <v>1.9420000000000015</v>
      </c>
      <c r="J22" s="221">
        <v>2.0420000000000016</v>
      </c>
      <c r="N22" s="32" t="s">
        <v>89</v>
      </c>
      <c r="O22" s="20"/>
      <c r="S22" s="360">
        <v>0.25</v>
      </c>
    </row>
    <row r="23" spans="1:25" ht="15" customHeight="1">
      <c r="B23" s="68">
        <v>4.875</v>
      </c>
      <c r="C23" s="224">
        <v>2.2260000525966404</v>
      </c>
      <c r="D23" s="221">
        <v>2.3260000525966404</v>
      </c>
      <c r="E23" s="64">
        <v>5.375</v>
      </c>
      <c r="F23" s="224">
        <v>1.5819033165165819</v>
      </c>
      <c r="G23" s="224">
        <v>1.681903316516582</v>
      </c>
      <c r="H23" s="64">
        <v>5</v>
      </c>
      <c r="I23" s="224">
        <v>1.7030000000000114</v>
      </c>
      <c r="J23" s="221">
        <v>1.8030000000000115</v>
      </c>
      <c r="N23" s="141" t="s">
        <v>87</v>
      </c>
      <c r="O23" s="20"/>
      <c r="S23" s="360">
        <v>1</v>
      </c>
    </row>
    <row r="24" spans="1:25" ht="15" customHeight="1">
      <c r="B24" s="68">
        <v>5</v>
      </c>
      <c r="C24" s="224">
        <v>1.8274015750475825</v>
      </c>
      <c r="D24" s="221">
        <v>1.9274015750475826</v>
      </c>
      <c r="E24" s="64">
        <v>5.5</v>
      </c>
      <c r="F24" s="224">
        <v>1.3072090195303701</v>
      </c>
      <c r="G24" s="224">
        <v>1.4072090195303701</v>
      </c>
      <c r="H24" s="64">
        <v>5.125</v>
      </c>
      <c r="I24" s="224">
        <v>1.4860000000000126</v>
      </c>
      <c r="J24" s="221">
        <v>1.5860000000000127</v>
      </c>
      <c r="N24" s="141" t="s">
        <v>88</v>
      </c>
      <c r="O24" s="91"/>
      <c r="S24" s="360">
        <v>0.375</v>
      </c>
    </row>
    <row r="25" spans="1:25" ht="15.75" customHeight="1">
      <c r="B25" s="68">
        <v>5.125</v>
      </c>
      <c r="C25" s="224">
        <v>1.4529091819877578</v>
      </c>
      <c r="D25" s="221">
        <v>1.5529091819877578</v>
      </c>
      <c r="E25" s="64">
        <v>5.625</v>
      </c>
      <c r="F25" s="224">
        <v>1.0599535556313469</v>
      </c>
      <c r="G25" s="224">
        <v>1.1599535556313469</v>
      </c>
      <c r="H25" s="64">
        <v>5.25</v>
      </c>
      <c r="I25" s="224">
        <v>1.2689999999999997</v>
      </c>
      <c r="J25" s="221">
        <v>1.3689999999999998</v>
      </c>
      <c r="M25" s="5"/>
      <c r="N25" s="32" t="s">
        <v>472</v>
      </c>
      <c r="S25" s="83">
        <v>0.125</v>
      </c>
    </row>
    <row r="26" spans="1:25" ht="15" customHeight="1">
      <c r="B26" s="68">
        <v>5.25</v>
      </c>
      <c r="C26" s="224">
        <v>0.87511864606674694</v>
      </c>
      <c r="D26" s="221">
        <v>0.97511864606674692</v>
      </c>
      <c r="E26" s="64">
        <v>5.75</v>
      </c>
      <c r="F26" s="224">
        <v>0.38240600464468744</v>
      </c>
      <c r="G26" s="224">
        <v>0.48240600464468741</v>
      </c>
      <c r="H26" s="64">
        <v>5.375</v>
      </c>
      <c r="I26" s="224">
        <v>0.97000000000000741</v>
      </c>
      <c r="J26" s="221">
        <v>1.0700000000000074</v>
      </c>
      <c r="K26" s="4"/>
      <c r="M26" s="5"/>
      <c r="N26" s="20" t="s">
        <v>240</v>
      </c>
      <c r="S26" s="360">
        <v>0.25</v>
      </c>
      <c r="T26" s="4"/>
    </row>
    <row r="27" spans="1:25" ht="18" customHeight="1">
      <c r="B27" s="68">
        <v>5.375</v>
      </c>
      <c r="C27" s="224">
        <v>0.49732328535550041</v>
      </c>
      <c r="D27" s="221">
        <v>0.59732328535550039</v>
      </c>
      <c r="E27" s="64">
        <v>5.875</v>
      </c>
      <c r="F27" s="224">
        <v>0.12097371157848044</v>
      </c>
      <c r="G27" s="224">
        <v>0.22097371157848045</v>
      </c>
      <c r="H27" s="64">
        <v>5.5</v>
      </c>
      <c r="I27" s="224">
        <v>0.74600000000000366</v>
      </c>
      <c r="J27" s="221">
        <v>0.84600000000000364</v>
      </c>
      <c r="M27" s="5"/>
      <c r="S27" s="5"/>
      <c r="Y27" s="226" t="s">
        <v>239</v>
      </c>
    </row>
    <row r="28" spans="1:25" ht="15.75" customHeight="1">
      <c r="B28" s="68">
        <v>5.5</v>
      </c>
      <c r="C28" s="224">
        <v>0.14865104138437743</v>
      </c>
      <c r="D28" s="221">
        <v>0.24865104138437744</v>
      </c>
      <c r="E28" s="64">
        <v>6</v>
      </c>
      <c r="F28" s="224">
        <v>-0.11712063516401941</v>
      </c>
      <c r="G28" s="224">
        <v>-1.7120635164019404E-2</v>
      </c>
      <c r="H28" s="64">
        <v>5.625</v>
      </c>
      <c r="I28" s="224">
        <v>0.54400000000000548</v>
      </c>
      <c r="J28" s="221">
        <v>0.64400000000000546</v>
      </c>
      <c r="M28" s="5"/>
      <c r="N28" s="2026" t="s">
        <v>176</v>
      </c>
      <c r="O28" s="2027"/>
      <c r="P28" s="2027"/>
      <c r="Q28" s="2027"/>
      <c r="R28" s="2027"/>
      <c r="S28" s="2028"/>
      <c r="Y28" s="222" t="s">
        <v>473</v>
      </c>
    </row>
    <row r="29" spans="1:25" ht="15" customHeight="1">
      <c r="B29" s="68">
        <v>5.625</v>
      </c>
      <c r="C29" s="224">
        <v>-0.17168630909312413</v>
      </c>
      <c r="D29" s="221">
        <v>-7.1686309093124123E-2</v>
      </c>
      <c r="E29" s="64">
        <v>6.125</v>
      </c>
      <c r="F29" s="224">
        <v>-0.32574707019980165</v>
      </c>
      <c r="G29" s="224">
        <v>-0.22574707019980167</v>
      </c>
      <c r="H29" s="64">
        <v>5.75</v>
      </c>
      <c r="I29" s="224">
        <v>0.34700000000000275</v>
      </c>
      <c r="J29" s="221">
        <v>0.44700000000000273</v>
      </c>
      <c r="M29" s="5"/>
      <c r="N29" s="373" t="s">
        <v>15</v>
      </c>
      <c r="O29" s="369"/>
      <c r="P29" s="16"/>
      <c r="Q29" s="369" t="s">
        <v>177</v>
      </c>
      <c r="R29" s="369"/>
      <c r="S29" s="370"/>
      <c r="Y29" s="116">
        <v>0.1</v>
      </c>
    </row>
    <row r="30" spans="1:25" ht="15.75" customHeight="1">
      <c r="B30" s="68">
        <v>5.75</v>
      </c>
      <c r="C30" s="224">
        <v>-0.51125612311347479</v>
      </c>
      <c r="D30" s="221">
        <v>-0.41125612311347481</v>
      </c>
      <c r="E30" s="64">
        <v>6.25</v>
      </c>
      <c r="F30" s="224">
        <v>-0.70990631995720432</v>
      </c>
      <c r="G30" s="224">
        <v>-0.60990631995720435</v>
      </c>
      <c r="H30" s="64">
        <v>5.875</v>
      </c>
      <c r="I30" s="224">
        <v>-7.699999999998966E-2</v>
      </c>
      <c r="J30" s="221">
        <v>2.3000000000010346E-2</v>
      </c>
      <c r="N30" s="364" t="s">
        <v>45</v>
      </c>
      <c r="O30" s="365"/>
      <c r="P30" s="2"/>
      <c r="Q30" s="247">
        <v>-0.25</v>
      </c>
      <c r="R30" s="371"/>
      <c r="S30" s="372"/>
    </row>
    <row r="31" spans="1:25" ht="17.25" customHeight="1">
      <c r="B31" s="68">
        <v>5.875</v>
      </c>
      <c r="C31" s="224">
        <v>-0.83919052443216058</v>
      </c>
      <c r="D31" s="221">
        <v>-0.7391905244321606</v>
      </c>
      <c r="E31" s="64">
        <v>6.375</v>
      </c>
      <c r="F31" s="224">
        <v>-0.91191588157768988</v>
      </c>
      <c r="G31" s="224">
        <v>-0.8119158815776899</v>
      </c>
      <c r="H31" s="64"/>
      <c r="I31" s="224"/>
      <c r="J31" s="221"/>
      <c r="N31" s="32" t="s">
        <v>46</v>
      </c>
      <c r="O31" s="20"/>
      <c r="Q31" s="66">
        <v>-0.25</v>
      </c>
      <c r="R31" s="214"/>
      <c r="S31" s="366"/>
    </row>
    <row r="32" spans="1:25" ht="15.75" customHeight="1">
      <c r="B32" s="68">
        <v>6</v>
      </c>
      <c r="C32" s="224">
        <v>-1.1481017429562628</v>
      </c>
      <c r="D32" s="221">
        <v>-1.0481017429562627</v>
      </c>
      <c r="E32" s="64">
        <v>6.5</v>
      </c>
      <c r="F32" s="224">
        <v>-1.0830449537392099</v>
      </c>
      <c r="G32" s="224">
        <v>-0.98304495373920986</v>
      </c>
      <c r="H32" s="64"/>
      <c r="I32" s="224"/>
      <c r="J32" s="221"/>
      <c r="N32" s="32" t="s">
        <v>21</v>
      </c>
      <c r="O32" s="20"/>
      <c r="Q32" s="66">
        <v>-0.125</v>
      </c>
      <c r="R32" s="214"/>
      <c r="S32" s="366"/>
    </row>
    <row r="33" spans="2:20" ht="15.75" customHeight="1">
      <c r="B33" s="68">
        <v>6.125</v>
      </c>
      <c r="C33" s="224">
        <v>-1.4253132590167668</v>
      </c>
      <c r="D33" s="221">
        <v>-1.3253132590167667</v>
      </c>
      <c r="E33" s="64">
        <v>6.625</v>
      </c>
      <c r="F33" s="224">
        <v>-1.2239608705255933</v>
      </c>
      <c r="G33" s="224">
        <v>-1.1239608705255932</v>
      </c>
      <c r="H33" s="64"/>
      <c r="I33" s="224"/>
      <c r="J33" s="221"/>
      <c r="N33" s="32" t="s">
        <v>20</v>
      </c>
      <c r="O33" s="20"/>
      <c r="Q33" s="66">
        <v>0</v>
      </c>
      <c r="R33" s="214"/>
      <c r="S33" s="366"/>
    </row>
    <row r="34" spans="2:20" ht="15.75" customHeight="1">
      <c r="B34" s="68">
        <v>6.25</v>
      </c>
      <c r="C34" s="224">
        <v>-1.7151990308106293</v>
      </c>
      <c r="D34" s="221">
        <v>-1.6151990308106292</v>
      </c>
      <c r="E34" s="64"/>
      <c r="F34" s="224"/>
      <c r="G34" s="224"/>
      <c r="H34" s="64"/>
      <c r="I34" s="224"/>
      <c r="J34" s="221"/>
      <c r="N34" s="32" t="s">
        <v>19</v>
      </c>
      <c r="O34" s="20"/>
      <c r="Q34" s="66">
        <v>0</v>
      </c>
      <c r="R34" s="214"/>
      <c r="S34" s="366"/>
    </row>
    <row r="35" spans="2:20" ht="15.75" customHeight="1">
      <c r="B35" s="68">
        <v>6.375</v>
      </c>
      <c r="C35" s="224">
        <v>-1.8657257654418573</v>
      </c>
      <c r="D35" s="221">
        <v>-1.7657257654418572</v>
      </c>
      <c r="E35" s="64"/>
      <c r="F35" s="224"/>
      <c r="G35" s="224"/>
      <c r="H35" s="2021" t="s">
        <v>148</v>
      </c>
      <c r="I35" s="2022"/>
      <c r="J35" s="2023"/>
      <c r="K35" s="64"/>
      <c r="N35" s="32" t="s">
        <v>18</v>
      </c>
      <c r="O35" s="20"/>
      <c r="Q35" s="66">
        <v>0.25</v>
      </c>
      <c r="R35" s="214"/>
      <c r="S35" s="366"/>
    </row>
    <row r="36" spans="2:20" ht="15.75" customHeight="1">
      <c r="B36" s="68">
        <v>6.5</v>
      </c>
      <c r="C36" s="224">
        <v>-2.0996059423388744</v>
      </c>
      <c r="D36" s="221">
        <v>-1.9996059423388743</v>
      </c>
      <c r="E36" s="4"/>
      <c r="G36" s="5"/>
      <c r="H36" s="2024" t="s">
        <v>149</v>
      </c>
      <c r="I36" s="1983"/>
      <c r="J36" s="2025"/>
      <c r="K36" s="4"/>
      <c r="N36" s="374" t="s">
        <v>17</v>
      </c>
      <c r="O36" s="375"/>
      <c r="Q36" s="361">
        <v>0.5</v>
      </c>
      <c r="R36" s="362"/>
      <c r="S36" s="363"/>
    </row>
    <row r="37" spans="2:20" ht="15.75" customHeight="1" thickBot="1">
      <c r="B37" s="68">
        <v>6.625</v>
      </c>
      <c r="C37" s="224">
        <v>-2.2981198320623037</v>
      </c>
      <c r="D37" s="221">
        <v>-2.1981198320623037</v>
      </c>
      <c r="E37" s="4"/>
      <c r="G37" s="5"/>
      <c r="H37" s="2024" t="s">
        <v>155</v>
      </c>
      <c r="I37" s="1983"/>
      <c r="J37" s="2025"/>
      <c r="K37" s="4"/>
      <c r="N37" s="374" t="s">
        <v>16</v>
      </c>
      <c r="O37" s="375"/>
      <c r="Q37" s="361">
        <v>1</v>
      </c>
      <c r="R37" s="362"/>
      <c r="S37" s="363"/>
    </row>
    <row r="38" spans="2:20" ht="15" customHeight="1">
      <c r="B38" s="2037" t="s">
        <v>169</v>
      </c>
      <c r="C38" s="2038"/>
      <c r="D38" s="2038"/>
      <c r="E38" s="2038"/>
      <c r="F38" s="2038"/>
      <c r="G38" s="2038"/>
      <c r="H38" s="2038"/>
      <c r="I38" s="2038"/>
      <c r="J38" s="2039"/>
      <c r="N38" s="32" t="s">
        <v>368</v>
      </c>
      <c r="O38" s="334"/>
      <c r="P38" s="334"/>
      <c r="Q38" s="66">
        <v>1.25</v>
      </c>
      <c r="R38" t="s">
        <v>369</v>
      </c>
      <c r="S38" s="5"/>
    </row>
    <row r="39" spans="2:20" ht="16.5" customHeight="1" thickBot="1">
      <c r="B39" s="2040"/>
      <c r="C39" s="2041"/>
      <c r="D39" s="2041"/>
      <c r="E39" s="2041"/>
      <c r="F39" s="2041"/>
      <c r="G39" s="2041"/>
      <c r="H39" s="2041"/>
      <c r="I39" s="2041"/>
      <c r="J39" s="2042"/>
      <c r="M39" s="5"/>
      <c r="N39" s="20" t="s">
        <v>370</v>
      </c>
      <c r="O39" s="334"/>
      <c r="P39" s="334"/>
      <c r="Q39" s="66">
        <v>1.5</v>
      </c>
      <c r="R39" t="s">
        <v>371</v>
      </c>
      <c r="S39" s="5"/>
    </row>
    <row r="40" spans="2:20" ht="16.5" customHeight="1">
      <c r="B40" s="1992" t="s">
        <v>312</v>
      </c>
      <c r="C40" s="1993"/>
      <c r="D40" s="1994"/>
      <c r="H40" s="2015" t="s">
        <v>313</v>
      </c>
      <c r="I40" s="2016"/>
      <c r="J40" s="2017"/>
      <c r="M40" s="5"/>
      <c r="N40" s="75"/>
      <c r="O40" s="1"/>
      <c r="P40" s="1"/>
      <c r="Q40" s="1"/>
      <c r="R40" s="1"/>
      <c r="S40" s="34"/>
    </row>
    <row r="41" spans="2:20" ht="18" customHeight="1">
      <c r="B41" s="1995"/>
      <c r="C41" s="1996"/>
      <c r="D41" s="1997"/>
      <c r="H41" s="2018"/>
      <c r="I41" s="2019"/>
      <c r="J41" s="2020"/>
      <c r="N41" s="376" t="s">
        <v>372</v>
      </c>
      <c r="O41" s="367"/>
      <c r="P41" s="367"/>
      <c r="Q41" s="367"/>
      <c r="R41" s="367"/>
      <c r="S41" s="368"/>
    </row>
    <row r="42" spans="2:20" ht="17.25" customHeight="1">
      <c r="B42" s="69" t="s">
        <v>5</v>
      </c>
      <c r="C42" s="70" t="s">
        <v>469</v>
      </c>
      <c r="D42" s="71" t="s">
        <v>6</v>
      </c>
      <c r="E42" s="4"/>
      <c r="H42" s="69" t="s">
        <v>5</v>
      </c>
      <c r="I42" s="70" t="s">
        <v>469</v>
      </c>
      <c r="J42" s="71" t="s">
        <v>6</v>
      </c>
      <c r="N42" s="89" t="s">
        <v>158</v>
      </c>
      <c r="O42" s="86"/>
      <c r="S42" s="5"/>
      <c r="T42" s="4"/>
    </row>
    <row r="43" spans="2:20">
      <c r="B43" s="68">
        <v>4.75</v>
      </c>
      <c r="C43" s="224">
        <v>2.7968153390951129</v>
      </c>
      <c r="D43" s="221">
        <v>2.896815339095113</v>
      </c>
      <c r="H43" s="64">
        <v>5.125</v>
      </c>
      <c r="I43" s="224">
        <v>3.1296959189613545</v>
      </c>
      <c r="J43" s="221">
        <v>3.2296959189613546</v>
      </c>
      <c r="S43" s="5"/>
      <c r="T43" s="4"/>
    </row>
    <row r="44" spans="2:20">
      <c r="B44" s="68">
        <v>4.875</v>
      </c>
      <c r="C44" s="224">
        <v>2.1260000525966318</v>
      </c>
      <c r="D44" s="221">
        <v>2.2260000525966319</v>
      </c>
      <c r="H44" s="64">
        <v>5.25</v>
      </c>
      <c r="I44" s="224">
        <v>1.5861588796497101</v>
      </c>
      <c r="J44" s="221">
        <v>1.6861588796497102</v>
      </c>
      <c r="S44" s="5"/>
      <c r="T44" s="4"/>
    </row>
    <row r="45" spans="2:20">
      <c r="B45" s="68">
        <v>5</v>
      </c>
      <c r="C45" s="224">
        <v>1.727401575047574</v>
      </c>
      <c r="D45" s="221">
        <v>1.8274015750475741</v>
      </c>
      <c r="H45" s="64">
        <v>5.375</v>
      </c>
      <c r="I45" s="224">
        <v>1.2819033165165847</v>
      </c>
      <c r="J45" s="221">
        <v>1.3819033165165848</v>
      </c>
      <c r="N45" s="1493" t="s">
        <v>136</v>
      </c>
      <c r="O45" s="1991"/>
      <c r="P45" s="1991"/>
      <c r="Q45" s="1991"/>
      <c r="R45" s="1986"/>
      <c r="S45" s="29"/>
    </row>
    <row r="46" spans="2:20">
      <c r="B46" s="68">
        <v>5.125</v>
      </c>
      <c r="C46" s="224">
        <v>1.3529091819877492</v>
      </c>
      <c r="D46" s="221">
        <v>1.4529091819877493</v>
      </c>
      <c r="H46" s="64">
        <v>5.5</v>
      </c>
      <c r="I46" s="224">
        <v>1.0072090195303729</v>
      </c>
      <c r="J46" s="221">
        <v>1.107209019530373</v>
      </c>
      <c r="N46" s="1479" t="s">
        <v>151</v>
      </c>
      <c r="O46" s="1479"/>
      <c r="P46" s="1479"/>
      <c r="Q46" s="103" t="s">
        <v>134</v>
      </c>
      <c r="R46" s="101" t="s">
        <v>135</v>
      </c>
      <c r="S46" s="5"/>
      <c r="T46" s="4"/>
    </row>
    <row r="47" spans="2:20">
      <c r="B47" s="68">
        <v>5.25</v>
      </c>
      <c r="C47" s="224">
        <v>0.77511864606673841</v>
      </c>
      <c r="D47" s="221">
        <v>0.87511864606673839</v>
      </c>
      <c r="H47" s="64">
        <v>5.625</v>
      </c>
      <c r="I47" s="224">
        <v>0.75995355563134981</v>
      </c>
      <c r="J47" s="221">
        <v>0.85995355563134979</v>
      </c>
      <c r="N47" s="103" t="s">
        <v>43</v>
      </c>
      <c r="O47" s="1987" t="s">
        <v>90</v>
      </c>
      <c r="P47" s="1987"/>
      <c r="Q47" s="56">
        <v>-0.125</v>
      </c>
      <c r="R47" s="56">
        <v>-0.125</v>
      </c>
      <c r="S47" s="5"/>
    </row>
    <row r="48" spans="2:20">
      <c r="B48" s="68">
        <v>5.375</v>
      </c>
      <c r="C48" s="224">
        <v>0.39732328535549188</v>
      </c>
      <c r="D48" s="221">
        <v>0.49732328535549186</v>
      </c>
      <c r="G48" s="5"/>
      <c r="H48" s="64">
        <v>5.75</v>
      </c>
      <c r="I48" s="224">
        <v>8.2406004644690251E-2</v>
      </c>
      <c r="J48" s="221">
        <v>0.18240600464469026</v>
      </c>
      <c r="N48" s="103" t="s">
        <v>77</v>
      </c>
      <c r="O48" s="1987" t="s">
        <v>132</v>
      </c>
      <c r="P48" s="1987"/>
      <c r="Q48" s="56">
        <v>-0.25</v>
      </c>
      <c r="R48" s="56">
        <v>-0.1</v>
      </c>
      <c r="S48" s="5"/>
    </row>
    <row r="49" spans="2:28">
      <c r="B49" s="68">
        <v>5.5</v>
      </c>
      <c r="C49" s="224">
        <v>4.8651041384368904E-2</v>
      </c>
      <c r="D49" s="221">
        <v>0.14865104138436891</v>
      </c>
      <c r="H49" s="64">
        <v>5.875</v>
      </c>
      <c r="I49" s="224">
        <v>-0.17902628842151672</v>
      </c>
      <c r="J49" s="221">
        <v>-7.9026288421516711E-2</v>
      </c>
      <c r="N49" s="103" t="s">
        <v>78</v>
      </c>
      <c r="O49" s="1988" t="s">
        <v>133</v>
      </c>
      <c r="P49" s="1988"/>
      <c r="Q49" s="56">
        <v>-0.15</v>
      </c>
      <c r="R49" s="56">
        <v>-0.05</v>
      </c>
      <c r="S49" s="5"/>
    </row>
    <row r="50" spans="2:28">
      <c r="B50" s="68">
        <v>5.625</v>
      </c>
      <c r="C50" s="224">
        <v>-0.27168630909313263</v>
      </c>
      <c r="D50" s="221">
        <v>-0.17168630909313265</v>
      </c>
      <c r="H50" s="64">
        <v>6</v>
      </c>
      <c r="I50" s="224">
        <v>-0.41712063516401654</v>
      </c>
      <c r="J50" s="221">
        <v>-0.31712063516401656</v>
      </c>
      <c r="N50" s="103"/>
      <c r="O50" s="1988"/>
      <c r="P50" s="1988"/>
      <c r="Q50" s="56"/>
      <c r="R50" s="56"/>
      <c r="S50" s="5"/>
    </row>
    <row r="51" spans="2:28" ht="16.5" customHeight="1" thickBot="1">
      <c r="B51" s="68">
        <v>5.75</v>
      </c>
      <c r="C51" s="224">
        <v>-0.61125612311348332</v>
      </c>
      <c r="D51" s="221">
        <v>-0.51125612311348334</v>
      </c>
      <c r="H51" s="64">
        <v>6.125</v>
      </c>
      <c r="I51" s="224">
        <v>-0.6257470701997988</v>
      </c>
      <c r="J51" s="221">
        <v>-0.52574707019979883</v>
      </c>
      <c r="N51" s="114"/>
      <c r="O51" s="114"/>
      <c r="P51" s="114"/>
      <c r="Q51" s="114"/>
      <c r="R51" s="114"/>
      <c r="S51" s="5"/>
    </row>
    <row r="52" spans="2:28">
      <c r="B52" s="68">
        <v>5.875</v>
      </c>
      <c r="C52" s="224">
        <v>-0.9391905244321691</v>
      </c>
      <c r="D52" s="221">
        <v>-0.83919052443216913</v>
      </c>
      <c r="H52" s="64">
        <v>6.25</v>
      </c>
      <c r="I52" s="224">
        <v>-1.0099063199572016</v>
      </c>
      <c r="J52" s="221">
        <v>-0.9099063199572015</v>
      </c>
      <c r="M52" s="2001" t="s">
        <v>577</v>
      </c>
      <c r="N52" s="2002"/>
      <c r="O52" s="2002"/>
      <c r="P52" s="2002"/>
      <c r="Q52" s="2002"/>
      <c r="R52" s="2002"/>
      <c r="S52" s="2003"/>
    </row>
    <row r="53" spans="2:28" ht="15.75" thickBot="1">
      <c r="B53" s="68">
        <v>6</v>
      </c>
      <c r="C53" s="224">
        <v>-1.2481017429562713</v>
      </c>
      <c r="D53" s="221">
        <v>-1.1481017429562712</v>
      </c>
      <c r="H53" s="64">
        <v>6.375</v>
      </c>
      <c r="I53" s="224">
        <v>-1.2119158815776871</v>
      </c>
      <c r="J53" s="221">
        <v>-1.1119158815776871</v>
      </c>
      <c r="M53" s="2004"/>
      <c r="N53" s="2005"/>
      <c r="O53" s="2005"/>
      <c r="P53" s="2005"/>
      <c r="Q53" s="2005"/>
      <c r="R53" s="2005"/>
      <c r="S53" s="2006"/>
    </row>
    <row r="54" spans="2:28" ht="21">
      <c r="B54" s="68">
        <v>6.125</v>
      </c>
      <c r="C54" s="224">
        <v>-1.5253132590167753</v>
      </c>
      <c r="D54" s="221">
        <v>-1.4253132590167752</v>
      </c>
      <c r="H54" s="64">
        <v>6.5</v>
      </c>
      <c r="I54" s="224">
        <v>-1.3830449537392071</v>
      </c>
      <c r="J54" s="221">
        <v>-1.283044953739207</v>
      </c>
      <c r="M54" s="842" t="s">
        <v>578</v>
      </c>
      <c r="N54" s="840" t="s">
        <v>580</v>
      </c>
      <c r="O54" s="213"/>
      <c r="P54" s="213"/>
      <c r="R54" s="15"/>
      <c r="S54" s="439"/>
    </row>
    <row r="55" spans="2:28" ht="21" customHeight="1">
      <c r="B55" s="68"/>
      <c r="C55" s="224"/>
      <c r="D55" s="227"/>
      <c r="E55" s="75"/>
      <c r="F55" s="1"/>
      <c r="G55" s="34"/>
      <c r="H55" s="67"/>
      <c r="I55" s="225"/>
      <c r="J55" s="227"/>
      <c r="M55" s="842" t="s">
        <v>579</v>
      </c>
      <c r="N55" s="840" t="s">
        <v>581</v>
      </c>
      <c r="O55" s="213"/>
      <c r="P55" s="213"/>
      <c r="R55" s="15"/>
      <c r="S55" s="439"/>
    </row>
    <row r="56" spans="2:28" ht="21" customHeight="1" thickBot="1">
      <c r="B56" s="518"/>
      <c r="C56" s="739"/>
      <c r="D56" s="66"/>
      <c r="M56" s="843" t="s">
        <v>314</v>
      </c>
      <c r="N56" s="841" t="s">
        <v>582</v>
      </c>
      <c r="O56" s="709"/>
      <c r="P56" s="709"/>
      <c r="Q56" s="709"/>
      <c r="R56" s="709"/>
      <c r="S56" s="710"/>
      <c r="Z56" s="64"/>
      <c r="AA56" s="66"/>
      <c r="AB56" s="83"/>
    </row>
    <row r="57" spans="2:28" ht="19.5" customHeight="1" thickBot="1">
      <c r="B57" s="1978" t="s">
        <v>171</v>
      </c>
      <c r="C57" s="1979"/>
      <c r="D57" s="1979"/>
      <c r="E57" s="1979"/>
      <c r="F57" s="1979"/>
      <c r="G57" s="1979"/>
      <c r="H57" s="1979"/>
      <c r="I57" s="1979"/>
      <c r="J57" s="1979"/>
      <c r="K57" s="1979"/>
      <c r="L57" s="1979"/>
      <c r="M57" s="1980"/>
      <c r="N57" s="1980"/>
      <c r="O57" s="1980"/>
      <c r="P57" s="1980"/>
      <c r="Q57" s="1980"/>
      <c r="R57" s="1980"/>
      <c r="S57" s="1981"/>
      <c r="Z57" s="84"/>
      <c r="AB57" s="5"/>
    </row>
    <row r="58" spans="2:28" ht="16.5" customHeight="1">
      <c r="B58" s="1992" t="s">
        <v>153</v>
      </c>
      <c r="C58" s="1993"/>
      <c r="D58" s="1994"/>
      <c r="E58" s="2030" t="s">
        <v>173</v>
      </c>
      <c r="F58" s="2031"/>
      <c r="G58" s="2032"/>
      <c r="H58" s="1992" t="s">
        <v>154</v>
      </c>
      <c r="I58" s="1993"/>
      <c r="J58" s="1994"/>
      <c r="K58" s="1992" t="s">
        <v>172</v>
      </c>
      <c r="L58" s="1993"/>
      <c r="M58" s="1994"/>
      <c r="N58" s="2030" t="s">
        <v>175</v>
      </c>
      <c r="O58" s="2031"/>
      <c r="P58" s="2032"/>
      <c r="Q58" s="2034" t="s">
        <v>314</v>
      </c>
      <c r="R58" s="2035"/>
      <c r="S58" s="2036"/>
      <c r="X58"/>
    </row>
    <row r="59" spans="2:28" ht="15" customHeight="1">
      <c r="B59" s="1995"/>
      <c r="C59" s="1996"/>
      <c r="D59" s="1997"/>
      <c r="E59" s="2033"/>
      <c r="F59" s="2007"/>
      <c r="G59" s="2008"/>
      <c r="H59" s="1995"/>
      <c r="I59" s="1996"/>
      <c r="J59" s="1997"/>
      <c r="K59" s="1995"/>
      <c r="L59" s="1996"/>
      <c r="M59" s="1997"/>
      <c r="N59" s="2033"/>
      <c r="O59" s="2007"/>
      <c r="P59" s="2008"/>
      <c r="Q59" s="1992" t="s">
        <v>134</v>
      </c>
      <c r="R59" s="1993"/>
      <c r="S59" s="1994"/>
      <c r="T59" s="4"/>
      <c r="X59"/>
    </row>
    <row r="60" spans="2:28">
      <c r="B60" s="142" t="s">
        <v>5</v>
      </c>
      <c r="C60" s="70" t="s">
        <v>469</v>
      </c>
      <c r="D60" s="71" t="s">
        <v>6</v>
      </c>
      <c r="E60" s="142" t="s">
        <v>5</v>
      </c>
      <c r="F60" s="70" t="s">
        <v>469</v>
      </c>
      <c r="G60" s="71" t="s">
        <v>6</v>
      </c>
      <c r="H60" s="80" t="s">
        <v>5</v>
      </c>
      <c r="I60" s="70" t="s">
        <v>469</v>
      </c>
      <c r="J60" s="71" t="s">
        <v>6</v>
      </c>
      <c r="K60" s="142" t="s">
        <v>5</v>
      </c>
      <c r="L60" s="70" t="s">
        <v>469</v>
      </c>
      <c r="M60" s="71" t="s">
        <v>6</v>
      </c>
      <c r="N60" s="142" t="s">
        <v>5</v>
      </c>
      <c r="O60" s="70" t="s">
        <v>469</v>
      </c>
      <c r="P60" s="71" t="s">
        <v>6</v>
      </c>
      <c r="Q60" s="69" t="s">
        <v>5</v>
      </c>
      <c r="R60" s="70" t="s">
        <v>469</v>
      </c>
      <c r="S60" s="71" t="s">
        <v>6</v>
      </c>
      <c r="T60" s="4"/>
      <c r="X60"/>
    </row>
    <row r="61" spans="2:28">
      <c r="B61" s="64">
        <v>4.75</v>
      </c>
      <c r="C61" s="224">
        <v>2.9718153390951101</v>
      </c>
      <c r="D61" s="224">
        <v>3.0718153390951102</v>
      </c>
      <c r="E61" s="64">
        <v>5.25</v>
      </c>
      <c r="F61" s="224">
        <v>1.9361588796497045</v>
      </c>
      <c r="G61" s="221">
        <v>2.0361588796497045</v>
      </c>
      <c r="H61" s="59"/>
      <c r="I61" s="224"/>
      <c r="J61" s="224"/>
      <c r="K61" s="64">
        <v>4.875</v>
      </c>
      <c r="L61" s="224">
        <v>2.2760000525966375</v>
      </c>
      <c r="M61" s="224">
        <v>2.3760000525966376</v>
      </c>
      <c r="N61" s="64">
        <v>5.25</v>
      </c>
      <c r="O61" s="224">
        <v>2.036158879649713</v>
      </c>
      <c r="P61" s="224">
        <v>2.1361588796497131</v>
      </c>
      <c r="Q61" s="228">
        <v>4.75</v>
      </c>
      <c r="R61" s="224">
        <v>2.8968153390951215</v>
      </c>
      <c r="S61" s="221">
        <v>2.9968153390951215</v>
      </c>
      <c r="T61" s="4"/>
      <c r="X61"/>
    </row>
    <row r="62" spans="2:28">
      <c r="B62" s="64">
        <v>4.875</v>
      </c>
      <c r="C62" s="224">
        <v>2.301000052596629</v>
      </c>
      <c r="D62" s="224">
        <v>2.4010000525966291</v>
      </c>
      <c r="E62" s="64">
        <v>5.375</v>
      </c>
      <c r="F62" s="224">
        <v>1.631903316516579</v>
      </c>
      <c r="G62" s="221">
        <v>1.7319033165165791</v>
      </c>
      <c r="H62" s="59">
        <v>5</v>
      </c>
      <c r="I62" s="224">
        <v>1.7030000000000114</v>
      </c>
      <c r="J62" s="224">
        <v>1.8030000000000115</v>
      </c>
      <c r="K62" s="64">
        <v>5</v>
      </c>
      <c r="L62" s="224">
        <v>1.8774015750475797</v>
      </c>
      <c r="M62" s="224">
        <v>1.9774015750475797</v>
      </c>
      <c r="N62" s="64">
        <v>5.375</v>
      </c>
      <c r="O62" s="224">
        <v>1.7319033165165876</v>
      </c>
      <c r="P62" s="224">
        <v>1.8319033165165877</v>
      </c>
      <c r="Q62" s="228">
        <v>4.875</v>
      </c>
      <c r="R62" s="224">
        <v>2.2260000525966404</v>
      </c>
      <c r="S62" s="221">
        <v>2.3260000525966404</v>
      </c>
      <c r="T62" s="4"/>
      <c r="X62"/>
    </row>
    <row r="63" spans="2:28">
      <c r="B63" s="64">
        <v>5</v>
      </c>
      <c r="C63" s="224">
        <v>1.9024015750475711</v>
      </c>
      <c r="D63" s="224">
        <v>2.0024015750475712</v>
      </c>
      <c r="E63" s="64">
        <v>5.5</v>
      </c>
      <c r="F63" s="224">
        <v>1.3572090195303672</v>
      </c>
      <c r="G63" s="221">
        <v>1.4572090195303673</v>
      </c>
      <c r="H63" s="59">
        <v>5.125</v>
      </c>
      <c r="I63" s="224">
        <v>1.4860000000000126</v>
      </c>
      <c r="J63" s="224">
        <v>1.5860000000000127</v>
      </c>
      <c r="K63" s="64">
        <v>5.125</v>
      </c>
      <c r="L63" s="224">
        <v>1.5029091819877549</v>
      </c>
      <c r="M63" s="224">
        <v>1.602909181987755</v>
      </c>
      <c r="N63" s="64">
        <v>5.5</v>
      </c>
      <c r="O63" s="224">
        <v>1.4572090195303757</v>
      </c>
      <c r="P63" s="224">
        <v>1.5572090195303758</v>
      </c>
      <c r="Q63" s="228">
        <v>5</v>
      </c>
      <c r="R63" s="224">
        <v>1.8274015750475825</v>
      </c>
      <c r="S63" s="221">
        <v>1.9274015750475826</v>
      </c>
      <c r="T63" s="4"/>
      <c r="X63"/>
    </row>
    <row r="64" spans="2:28" ht="15.75" customHeight="1">
      <c r="B64" s="64">
        <v>5.125</v>
      </c>
      <c r="C64" s="224">
        <v>1.5279091819877464</v>
      </c>
      <c r="D64" s="224">
        <v>1.6279091819877465</v>
      </c>
      <c r="E64" s="64">
        <v>5.625</v>
      </c>
      <c r="F64" s="224">
        <v>1.109953555631344</v>
      </c>
      <c r="G64" s="221">
        <v>1.2099535556313441</v>
      </c>
      <c r="H64" s="59">
        <v>5.25</v>
      </c>
      <c r="I64" s="224">
        <v>1.2689999999999997</v>
      </c>
      <c r="J64" s="224">
        <v>1.3689999999999998</v>
      </c>
      <c r="K64" s="64">
        <v>5.25</v>
      </c>
      <c r="L64" s="224">
        <v>0.9251186460667441</v>
      </c>
      <c r="M64" s="224">
        <v>1.0251186460667441</v>
      </c>
      <c r="N64" s="64">
        <v>5.625</v>
      </c>
      <c r="O64" s="224">
        <v>1.2099535556313525</v>
      </c>
      <c r="P64" s="224">
        <v>1.3099535556313526</v>
      </c>
      <c r="Q64" s="228">
        <v>5.125</v>
      </c>
      <c r="R64" s="224">
        <v>1.4529091819877578</v>
      </c>
      <c r="S64" s="221">
        <v>1.5529091819877578</v>
      </c>
      <c r="T64" s="4"/>
      <c r="X64"/>
    </row>
    <row r="65" spans="2:20" customFormat="1">
      <c r="B65" s="64">
        <v>5.25</v>
      </c>
      <c r="C65" s="224">
        <v>0.95011864606673557</v>
      </c>
      <c r="D65" s="224">
        <v>1.0501186460667356</v>
      </c>
      <c r="E65" s="64">
        <v>5.75</v>
      </c>
      <c r="F65" s="224">
        <v>0.43240600464468459</v>
      </c>
      <c r="G65" s="221">
        <v>0.53240600464468457</v>
      </c>
      <c r="H65" s="59">
        <v>5.375</v>
      </c>
      <c r="I65" s="224">
        <v>0.97000000000000741</v>
      </c>
      <c r="J65" s="224">
        <v>1.0700000000000074</v>
      </c>
      <c r="K65" s="64">
        <v>5.375</v>
      </c>
      <c r="L65" s="224">
        <v>0.54732328535549757</v>
      </c>
      <c r="M65" s="224">
        <v>0.64732328535549755</v>
      </c>
      <c r="N65" s="64">
        <v>5.75</v>
      </c>
      <c r="O65" s="224">
        <v>0.53240600464469312</v>
      </c>
      <c r="P65" s="224">
        <v>0.6324060046446931</v>
      </c>
      <c r="Q65" s="228">
        <v>5.25</v>
      </c>
      <c r="R65" s="224">
        <v>0.87511864606674694</v>
      </c>
      <c r="S65" s="221">
        <v>0.97511864606674692</v>
      </c>
      <c r="T65" s="4"/>
    </row>
    <row r="66" spans="2:20" customFormat="1">
      <c r="B66" s="64">
        <v>5.375</v>
      </c>
      <c r="C66" s="224">
        <v>0.57232328535548904</v>
      </c>
      <c r="D66" s="224">
        <v>0.67232328535548902</v>
      </c>
      <c r="E66" s="64">
        <v>5.875</v>
      </c>
      <c r="F66" s="224">
        <v>0.1709737115784776</v>
      </c>
      <c r="G66" s="221">
        <v>0.27097371157847761</v>
      </c>
      <c r="H66" s="59">
        <v>5.5</v>
      </c>
      <c r="I66" s="224">
        <v>0.74600000000000366</v>
      </c>
      <c r="J66" s="224">
        <v>0.84600000000000364</v>
      </c>
      <c r="K66" s="64">
        <v>5.5</v>
      </c>
      <c r="L66" s="224">
        <v>0.19865104138437459</v>
      </c>
      <c r="M66" s="224">
        <v>0.29865104138437459</v>
      </c>
      <c r="N66" s="64">
        <v>5.875</v>
      </c>
      <c r="O66" s="224">
        <v>0.27097371157848615</v>
      </c>
      <c r="P66" s="224">
        <v>0.37097371157848613</v>
      </c>
      <c r="Q66" s="228">
        <v>5.375</v>
      </c>
      <c r="R66" s="224">
        <v>0.49732328535550041</v>
      </c>
      <c r="S66" s="221">
        <v>0.59732328535550039</v>
      </c>
      <c r="T66" s="4"/>
    </row>
    <row r="67" spans="2:20" customFormat="1">
      <c r="B67" s="64">
        <v>5.5</v>
      </c>
      <c r="C67" s="224">
        <v>0.22365104138436606</v>
      </c>
      <c r="D67" s="224">
        <v>0.32365104138436607</v>
      </c>
      <c r="E67" s="64">
        <v>6</v>
      </c>
      <c r="F67" s="224">
        <v>-6.7120635164022252E-2</v>
      </c>
      <c r="G67" s="221">
        <v>3.2879364835977754E-2</v>
      </c>
      <c r="H67" s="59">
        <v>5.625</v>
      </c>
      <c r="I67" s="224">
        <v>0.54400000000000548</v>
      </c>
      <c r="J67" s="224">
        <v>0.64400000000000546</v>
      </c>
      <c r="K67" s="64">
        <v>5.625</v>
      </c>
      <c r="L67" s="224">
        <v>-0.12168630909312697</v>
      </c>
      <c r="M67" s="224">
        <v>-2.1686309093126965E-2</v>
      </c>
      <c r="N67" s="64">
        <v>6</v>
      </c>
      <c r="O67" s="224">
        <v>3.2879364835986274E-2</v>
      </c>
      <c r="P67" s="224">
        <v>0.13287936483598628</v>
      </c>
      <c r="Q67" s="228">
        <v>5.5</v>
      </c>
      <c r="R67" s="224">
        <v>0.14865104138437743</v>
      </c>
      <c r="S67" s="221">
        <v>0.24865104138437744</v>
      </c>
      <c r="T67" s="4"/>
    </row>
    <row r="68" spans="2:20">
      <c r="B68" s="64">
        <v>5.625</v>
      </c>
      <c r="C68" s="224">
        <v>-9.6686309093135497E-2</v>
      </c>
      <c r="D68" s="224">
        <v>3.3136909068645082E-3</v>
      </c>
      <c r="E68" s="64">
        <v>6.125</v>
      </c>
      <c r="F68" s="224">
        <v>-0.27574707019980449</v>
      </c>
      <c r="G68" s="221">
        <v>-0.17574707019980451</v>
      </c>
      <c r="H68" s="59">
        <v>5.75</v>
      </c>
      <c r="I68" s="224">
        <v>0.34700000000000275</v>
      </c>
      <c r="J68" s="224">
        <v>0.44700000000000273</v>
      </c>
      <c r="K68" s="64">
        <v>5.75</v>
      </c>
      <c r="L68" s="224">
        <v>-0.46125612311347763</v>
      </c>
      <c r="M68" s="224">
        <v>-0.36125612311347766</v>
      </c>
      <c r="N68" s="64">
        <v>6.125</v>
      </c>
      <c r="O68" s="224">
        <v>-0.17574707019979599</v>
      </c>
      <c r="P68" s="224">
        <v>-7.5747070199795985E-2</v>
      </c>
      <c r="Q68" s="228">
        <v>5.625</v>
      </c>
      <c r="R68" s="224">
        <v>-0.17168630909312413</v>
      </c>
      <c r="S68" s="221">
        <v>-7.1686309093124123E-2</v>
      </c>
      <c r="T68" s="4"/>
    </row>
    <row r="69" spans="2:20">
      <c r="B69" s="64">
        <v>5.75</v>
      </c>
      <c r="C69" s="224">
        <v>-0.43625612311348616</v>
      </c>
      <c r="D69" s="224">
        <v>-0.33625612311348618</v>
      </c>
      <c r="E69" s="64">
        <v>6.25</v>
      </c>
      <c r="F69" s="224">
        <v>-0.65990631995720717</v>
      </c>
      <c r="G69" s="221">
        <v>-0.55990631995720719</v>
      </c>
      <c r="H69" s="59">
        <v>5.875</v>
      </c>
      <c r="I69" s="224">
        <v>-7.699999999998966E-2</v>
      </c>
      <c r="J69" s="224">
        <v>2.3000000000010346E-2</v>
      </c>
      <c r="K69" s="64">
        <v>5.875</v>
      </c>
      <c r="L69" s="224">
        <v>-0.78919052443216342</v>
      </c>
      <c r="M69" s="224">
        <v>-0.68919052443216344</v>
      </c>
      <c r="N69" s="64">
        <v>6.25</v>
      </c>
      <c r="O69" s="224">
        <v>-0.55990631995719864</v>
      </c>
      <c r="P69" s="224">
        <v>-0.45990631995719866</v>
      </c>
      <c r="Q69" s="228">
        <v>5.75</v>
      </c>
      <c r="R69" s="224">
        <v>-0.51125612311347479</v>
      </c>
      <c r="S69" s="221">
        <v>-0.41125612311347481</v>
      </c>
      <c r="T69" s="4"/>
    </row>
    <row r="70" spans="2:20" ht="15" customHeight="1">
      <c r="B70" s="64">
        <v>5.875</v>
      </c>
      <c r="C70" s="224">
        <v>-0.76419052443217195</v>
      </c>
      <c r="D70" s="224">
        <v>-0.66419052443217197</v>
      </c>
      <c r="E70" s="64">
        <v>6.375</v>
      </c>
      <c r="F70" s="224">
        <v>-0.86191588157769272</v>
      </c>
      <c r="G70" s="221">
        <v>-0.76191588157769274</v>
      </c>
      <c r="H70" s="59"/>
      <c r="I70" s="224"/>
      <c r="J70" s="224"/>
      <c r="K70" s="64">
        <v>6</v>
      </c>
      <c r="L70" s="224">
        <v>-1.0981017429562656</v>
      </c>
      <c r="M70" s="224">
        <v>-0.99810174295626553</v>
      </c>
      <c r="N70" s="64">
        <v>6.375</v>
      </c>
      <c r="O70" s="224">
        <v>-0.7619158815776842</v>
      </c>
      <c r="P70" s="224">
        <v>-0.66191588157768422</v>
      </c>
      <c r="Q70" s="228">
        <v>5.875</v>
      </c>
      <c r="R70" s="224">
        <v>-0.83919052443216058</v>
      </c>
      <c r="S70" s="221">
        <v>-0.7391905244321606</v>
      </c>
      <c r="T70" s="4"/>
    </row>
    <row r="71" spans="2:20">
      <c r="B71" s="64">
        <v>6</v>
      </c>
      <c r="C71" s="224">
        <v>-1.0731017429562741</v>
      </c>
      <c r="D71" s="224">
        <v>-0.97310174295627405</v>
      </c>
      <c r="E71" s="64">
        <v>6.5</v>
      </c>
      <c r="F71" s="224">
        <v>-1.0330449537392128</v>
      </c>
      <c r="G71" s="221">
        <v>-0.9330449537392127</v>
      </c>
      <c r="H71" s="59"/>
      <c r="I71" s="224"/>
      <c r="J71" s="224"/>
      <c r="K71" s="64">
        <v>6.125</v>
      </c>
      <c r="L71" s="224">
        <v>-1.3753132590167696</v>
      </c>
      <c r="M71" s="224">
        <v>-1.2753132590167695</v>
      </c>
      <c r="N71" s="64">
        <v>6.5</v>
      </c>
      <c r="O71" s="224">
        <v>-0.93304495373920415</v>
      </c>
      <c r="P71" s="224">
        <v>-0.83304495373920417</v>
      </c>
      <c r="Q71" s="228">
        <v>6</v>
      </c>
      <c r="R71" s="224">
        <v>-1.1481017429562628</v>
      </c>
      <c r="S71" s="221">
        <v>-1.0481017429562627</v>
      </c>
      <c r="T71" s="4"/>
    </row>
    <row r="72" spans="2:20">
      <c r="B72" s="64">
        <v>6.125</v>
      </c>
      <c r="C72" s="224">
        <v>-1.3503132590167781</v>
      </c>
      <c r="D72" s="224">
        <v>-1.250313259016778</v>
      </c>
      <c r="E72" s="64">
        <v>6.625</v>
      </c>
      <c r="F72" s="224">
        <v>-1.1739608705255962</v>
      </c>
      <c r="G72" s="221">
        <v>-1.0739608705255961</v>
      </c>
      <c r="H72" s="117"/>
      <c r="I72" s="225"/>
      <c r="J72" s="227"/>
      <c r="K72" s="64">
        <v>6.25</v>
      </c>
      <c r="L72" s="224">
        <v>-1.6651990308106321</v>
      </c>
      <c r="M72" s="224">
        <v>-1.5651990308106321</v>
      </c>
      <c r="N72" s="64">
        <v>6.625</v>
      </c>
      <c r="O72" s="224">
        <v>-1.0739608705255876</v>
      </c>
      <c r="P72" s="224">
        <v>-0.97396087052558755</v>
      </c>
      <c r="Q72" s="228">
        <v>6.125</v>
      </c>
      <c r="R72" s="224">
        <v>-1.4253132590167668</v>
      </c>
      <c r="S72" s="221">
        <v>-1.3253132590167667</v>
      </c>
      <c r="T72" s="4"/>
    </row>
    <row r="73" spans="2:20">
      <c r="B73" s="64">
        <v>6.25</v>
      </c>
      <c r="C73" s="224">
        <v>-1.6401990308106407</v>
      </c>
      <c r="D73" s="224">
        <v>-1.5401990308106406</v>
      </c>
      <c r="E73" s="64"/>
      <c r="F73" s="224"/>
      <c r="G73" s="221"/>
      <c r="H73" s="1982" t="s">
        <v>150</v>
      </c>
      <c r="I73" s="1982"/>
      <c r="J73" s="1982"/>
      <c r="K73" s="64"/>
      <c r="L73" s="224"/>
      <c r="M73" s="224"/>
      <c r="N73" s="4"/>
      <c r="P73" s="5"/>
      <c r="Q73" s="228"/>
      <c r="R73" s="224"/>
      <c r="S73" s="221"/>
      <c r="T73" s="4"/>
    </row>
    <row r="74" spans="2:20">
      <c r="B74" s="64">
        <v>6.375</v>
      </c>
      <c r="C74" s="224">
        <v>-1.7907257654418687</v>
      </c>
      <c r="D74" s="224">
        <v>-1.6907257654418686</v>
      </c>
      <c r="E74" s="4"/>
      <c r="G74" s="5"/>
      <c r="H74" s="1983"/>
      <c r="I74" s="1983"/>
      <c r="J74" s="1983"/>
      <c r="K74" s="64"/>
      <c r="L74" s="224"/>
      <c r="M74" s="221"/>
      <c r="N74" s="4"/>
      <c r="P74" s="5"/>
      <c r="Q74" s="2024"/>
      <c r="R74" s="1983"/>
      <c r="S74" s="2025"/>
      <c r="T74" s="4"/>
    </row>
    <row r="75" spans="2:20">
      <c r="B75" s="64">
        <v>6.5</v>
      </c>
      <c r="C75" s="224">
        <v>-2.0246059423388858</v>
      </c>
      <c r="D75" s="224">
        <v>-1.9246059423388857</v>
      </c>
      <c r="E75" s="75"/>
      <c r="F75" s="1"/>
      <c r="G75" s="34"/>
      <c r="H75" s="1989" t="s">
        <v>155</v>
      </c>
      <c r="I75" s="1990"/>
      <c r="J75" s="1990"/>
      <c r="K75" s="67"/>
      <c r="L75" s="111"/>
      <c r="M75" s="140"/>
      <c r="N75" s="75"/>
      <c r="O75" s="1"/>
      <c r="P75" s="34"/>
      <c r="Q75" s="1989"/>
      <c r="R75" s="1990"/>
      <c r="S75" s="2029"/>
    </row>
    <row r="76" spans="2:20" ht="10.5" customHeight="1">
      <c r="B76" s="595"/>
      <c r="C76" s="2"/>
      <c r="D76" s="2"/>
      <c r="K76" s="6"/>
      <c r="L76" s="6"/>
      <c r="M76" s="6"/>
      <c r="S76" s="5"/>
    </row>
    <row r="77" spans="2:20">
      <c r="B77" s="121" t="s">
        <v>97</v>
      </c>
      <c r="I77" s="1984" t="s">
        <v>85</v>
      </c>
      <c r="J77" s="1985"/>
      <c r="K77" s="1984" t="s">
        <v>131</v>
      </c>
      <c r="L77" s="1985"/>
      <c r="M77" s="6"/>
      <c r="S77" s="5"/>
      <c r="T77" s="9"/>
    </row>
    <row r="78" spans="2:20" customFormat="1">
      <c r="B78" s="121" t="s">
        <v>119</v>
      </c>
      <c r="I78" s="1493" t="s">
        <v>86</v>
      </c>
      <c r="J78" s="1986"/>
      <c r="K78" s="1493">
        <v>9018430000</v>
      </c>
      <c r="L78" s="1986"/>
      <c r="M78" s="214"/>
      <c r="N78" s="214"/>
      <c r="S78" s="5"/>
    </row>
    <row r="79" spans="2:20" customFormat="1" ht="8.25" customHeight="1">
      <c r="B79" s="4"/>
      <c r="E79" s="93"/>
      <c r="S79" s="5"/>
    </row>
    <row r="80" spans="2:20" customFormat="1" ht="8.25" customHeight="1">
      <c r="B80" s="75"/>
      <c r="C80" s="1"/>
      <c r="D80" s="1"/>
      <c r="E80" s="104"/>
      <c r="F80" s="104"/>
      <c r="G80" s="1"/>
      <c r="H80" s="104"/>
      <c r="I80" s="1"/>
      <c r="J80" s="1"/>
      <c r="K80" s="1"/>
      <c r="L80" s="1"/>
      <c r="M80" s="1"/>
      <c r="N80" s="1"/>
      <c r="O80" s="1"/>
      <c r="P80" s="1"/>
      <c r="Q80" s="1"/>
      <c r="R80" s="1"/>
      <c r="S80" s="34"/>
    </row>
    <row r="81" spans="2:19" customFormat="1" ht="17.25" customHeight="1">
      <c r="B81" s="1436" t="s">
        <v>524</v>
      </c>
      <c r="C81" s="1437"/>
      <c r="D81" s="1437"/>
      <c r="E81" s="1437"/>
      <c r="F81" s="1437"/>
      <c r="G81" s="1437"/>
      <c r="H81" s="1437"/>
      <c r="I81" s="1437"/>
      <c r="J81" s="1437"/>
      <c r="K81" s="1437"/>
      <c r="L81" s="1437"/>
      <c r="M81" s="1437"/>
      <c r="N81" s="1437"/>
      <c r="O81" s="1437"/>
      <c r="P81" s="1437"/>
      <c r="Q81" s="1437"/>
      <c r="R81" s="1437"/>
      <c r="S81" s="1438"/>
    </row>
    <row r="82" spans="2:19" ht="17.25" customHeight="1">
      <c r="B82" s="1436" t="s">
        <v>168</v>
      </c>
      <c r="C82" s="1437"/>
      <c r="D82" s="1437"/>
      <c r="E82" s="1437"/>
      <c r="F82" s="1437"/>
      <c r="G82" s="1437"/>
      <c r="H82" s="1437"/>
      <c r="I82" s="1437"/>
      <c r="J82" s="1437"/>
      <c r="K82" s="1437"/>
      <c r="L82" s="1437"/>
      <c r="M82" s="1437"/>
      <c r="N82" s="1437"/>
      <c r="O82" s="1437"/>
      <c r="P82" s="1437"/>
      <c r="Q82" s="1437"/>
      <c r="R82" s="1437"/>
      <c r="S82" s="1438"/>
    </row>
    <row r="83" spans="2:19" ht="17.25" customHeight="1">
      <c r="B83" s="1436" t="s">
        <v>376</v>
      </c>
      <c r="C83" s="1437"/>
      <c r="D83" s="1437"/>
      <c r="E83" s="1437"/>
      <c r="F83" s="1437"/>
      <c r="G83" s="1437"/>
      <c r="H83" s="1437"/>
      <c r="I83" s="1437"/>
      <c r="J83" s="1437"/>
      <c r="K83" s="1437"/>
      <c r="L83" s="1437"/>
      <c r="M83" s="1437"/>
      <c r="N83" s="1437"/>
      <c r="O83" s="1437"/>
      <c r="P83" s="1437"/>
      <c r="Q83" s="1437"/>
      <c r="R83" s="1437"/>
      <c r="S83" s="1438"/>
    </row>
    <row r="84" spans="2:19" ht="17.25" customHeight="1">
      <c r="B84" s="1436" t="s">
        <v>217</v>
      </c>
      <c r="C84" s="1437"/>
      <c r="D84" s="1437"/>
      <c r="E84" s="1437"/>
      <c r="F84" s="1437"/>
      <c r="G84" s="1437"/>
      <c r="H84" s="1437"/>
      <c r="I84" s="1437"/>
      <c r="J84" s="1437"/>
      <c r="K84" s="1437"/>
      <c r="L84" s="1437"/>
      <c r="M84" s="1437"/>
      <c r="N84" s="1437"/>
      <c r="O84" s="1437"/>
      <c r="P84" s="1437"/>
      <c r="Q84" s="1437"/>
      <c r="R84" s="1437"/>
      <c r="S84" s="1438"/>
    </row>
    <row r="85" spans="2:19" ht="17.25" customHeight="1" thickBot="1">
      <c r="B85" s="1975" t="s">
        <v>69</v>
      </c>
      <c r="C85" s="1976"/>
      <c r="D85" s="1976"/>
      <c r="E85" s="1976"/>
      <c r="F85" s="1976"/>
      <c r="G85" s="1976"/>
      <c r="H85" s="1976"/>
      <c r="I85" s="1976"/>
      <c r="J85" s="1976"/>
      <c r="K85" s="1976"/>
      <c r="L85" s="1976"/>
      <c r="M85" s="1976"/>
      <c r="N85" s="1976"/>
      <c r="O85" s="1976"/>
      <c r="P85" s="1976"/>
      <c r="Q85" s="1976"/>
      <c r="R85" s="1976"/>
      <c r="S85" s="1977"/>
    </row>
    <row r="104" ht="15" customHeight="1"/>
    <row r="105" ht="15" customHeight="1"/>
    <row r="106" ht="15" customHeight="1"/>
    <row r="107" ht="15" customHeight="1"/>
    <row r="108" ht="17.25" customHeight="1"/>
    <row r="109" ht="15" customHeight="1"/>
  </sheetData>
  <mergeCells count="56">
    <mergeCell ref="B84:S84"/>
    <mergeCell ref="N28:S28"/>
    <mergeCell ref="B83:S83"/>
    <mergeCell ref="B82:S82"/>
    <mergeCell ref="K78:L78"/>
    <mergeCell ref="K77:L77"/>
    <mergeCell ref="Q74:S74"/>
    <mergeCell ref="Q75:S75"/>
    <mergeCell ref="E58:G59"/>
    <mergeCell ref="H58:J59"/>
    <mergeCell ref="K58:M59"/>
    <mergeCell ref="N58:P59"/>
    <mergeCell ref="Q58:S58"/>
    <mergeCell ref="Q59:S59"/>
    <mergeCell ref="B40:D41"/>
    <mergeCell ref="B38:J39"/>
    <mergeCell ref="O50:P50"/>
    <mergeCell ref="M52:S53"/>
    <mergeCell ref="E20:G20"/>
    <mergeCell ref="B20:D20"/>
    <mergeCell ref="H20:J20"/>
    <mergeCell ref="N20:S20"/>
    <mergeCell ref="H40:J41"/>
    <mergeCell ref="H35:J35"/>
    <mergeCell ref="H37:J37"/>
    <mergeCell ref="H36:J36"/>
    <mergeCell ref="B85:S85"/>
    <mergeCell ref="B14:S15"/>
    <mergeCell ref="B57:S57"/>
    <mergeCell ref="H73:J73"/>
    <mergeCell ref="H74:J74"/>
    <mergeCell ref="I77:J77"/>
    <mergeCell ref="I78:J78"/>
    <mergeCell ref="O47:P47"/>
    <mergeCell ref="O48:P48"/>
    <mergeCell ref="O49:P49"/>
    <mergeCell ref="H75:J75"/>
    <mergeCell ref="N46:P46"/>
    <mergeCell ref="N45:R45"/>
    <mergeCell ref="B58:D59"/>
    <mergeCell ref="B81:S81"/>
    <mergeCell ref="B19:S19"/>
    <mergeCell ref="B3:D3"/>
    <mergeCell ref="Q3:S3"/>
    <mergeCell ref="B10:S11"/>
    <mergeCell ref="B18:S18"/>
    <mergeCell ref="B4:D4"/>
    <mergeCell ref="B5:D5"/>
    <mergeCell ref="B6:D6"/>
    <mergeCell ref="B7:D7"/>
    <mergeCell ref="B16:S16"/>
    <mergeCell ref="B13:S13"/>
    <mergeCell ref="B12:C12"/>
    <mergeCell ref="H12:J12"/>
    <mergeCell ref="K12:M12"/>
    <mergeCell ref="N12:S12"/>
  </mergeCells>
  <hyperlinks>
    <hyperlink ref="B7" r:id="rId1" xr:uid="{EB9B3067-5C43-4F24-BA9D-C58F0AD3CA74}"/>
    <hyperlink ref="D12" r:id="rId2" display="Lockdesk@amwestfunding.com" xr:uid="{65DCFB55-1B4B-4423-8CF5-5AC726C555B8}"/>
  </hyperlinks>
  <printOptions horizontalCentered="1" verticalCentered="1"/>
  <pageMargins left="0.1" right="0.1" top="0.1" bottom="0.1" header="0.1" footer="0.1"/>
  <pageSetup scale="58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7"/>
  <sheetViews>
    <sheetView topLeftCell="A8" zoomScale="90" zoomScaleNormal="90" workbookViewId="0">
      <selection activeCell="A8" sqref="A1:XFD1048576"/>
    </sheetView>
  </sheetViews>
  <sheetFormatPr defaultColWidth="8.85546875" defaultRowHeight="15"/>
  <cols>
    <col min="1" max="1" width="7.5703125" customWidth="1"/>
    <col min="2" max="17" width="10.7109375" customWidth="1"/>
    <col min="18" max="18" width="7.5703125" customWidth="1"/>
    <col min="21" max="21" width="5.28515625" customWidth="1"/>
    <col min="22" max="22" width="5.5703125" style="4" customWidth="1"/>
    <col min="23" max="23" width="23.42578125" bestFit="1" customWidth="1"/>
  </cols>
  <sheetData>
    <row r="1" spans="1:24">
      <c r="Q1" s="62" t="s">
        <v>636</v>
      </c>
    </row>
    <row r="2" spans="1:24" ht="15" customHeight="1">
      <c r="G2" s="27"/>
      <c r="H2" s="28"/>
      <c r="I2" s="28"/>
      <c r="J2" s="28"/>
      <c r="K2" s="28"/>
      <c r="L2" s="28"/>
    </row>
    <row r="3" spans="1:24" ht="15" customHeight="1">
      <c r="A3" s="5"/>
      <c r="B3" s="1406" t="s">
        <v>167</v>
      </c>
      <c r="C3" s="1407"/>
      <c r="D3" s="1408"/>
      <c r="G3" s="27"/>
      <c r="H3" s="28"/>
      <c r="I3" s="28"/>
      <c r="J3" s="28"/>
      <c r="K3" s="28"/>
      <c r="L3" s="28"/>
      <c r="O3" s="1406" t="s">
        <v>0</v>
      </c>
      <c r="P3" s="1407"/>
      <c r="Q3" s="1408"/>
    </row>
    <row r="4" spans="1:24" ht="15.75" customHeight="1">
      <c r="A4" s="5"/>
      <c r="B4" s="1409" t="s">
        <v>146</v>
      </c>
      <c r="C4" s="1410"/>
      <c r="D4" s="1411"/>
      <c r="E4" s="4"/>
      <c r="G4" s="28"/>
      <c r="H4" s="28"/>
      <c r="I4" s="28"/>
      <c r="J4" s="28"/>
      <c r="K4" s="28"/>
      <c r="L4" s="28"/>
      <c r="O4" s="35"/>
      <c r="P4" s="36"/>
      <c r="Q4" s="52"/>
    </row>
    <row r="5" spans="1:24">
      <c r="A5" s="5"/>
      <c r="B5" s="1409" t="s">
        <v>100</v>
      </c>
      <c r="C5" s="1410"/>
      <c r="D5" s="1411"/>
      <c r="E5" s="19"/>
      <c r="F5" s="19"/>
      <c r="G5" s="19"/>
      <c r="H5" s="19"/>
      <c r="I5" s="19"/>
      <c r="J5" s="19"/>
      <c r="K5" s="19"/>
      <c r="L5" s="19"/>
      <c r="M5" s="19"/>
      <c r="N5" s="19"/>
      <c r="O5" s="35" t="s">
        <v>1</v>
      </c>
      <c r="P5" s="36"/>
      <c r="Q5" s="52">
        <v>45008</v>
      </c>
    </row>
    <row r="6" spans="1:24">
      <c r="A6" s="5"/>
      <c r="B6" s="1409" t="s">
        <v>74</v>
      </c>
      <c r="C6" s="1410"/>
      <c r="D6" s="1411"/>
      <c r="E6" s="17"/>
      <c r="F6" s="19"/>
      <c r="G6" s="19"/>
      <c r="H6" s="19"/>
      <c r="I6" s="19"/>
      <c r="J6" s="19"/>
      <c r="K6" s="19"/>
      <c r="L6" s="19"/>
      <c r="M6" s="19"/>
      <c r="N6" s="19"/>
      <c r="O6" s="35" t="s">
        <v>2</v>
      </c>
      <c r="P6" s="36"/>
      <c r="Q6" s="52">
        <v>45023</v>
      </c>
    </row>
    <row r="7" spans="1:24">
      <c r="A7" s="5"/>
      <c r="B7" s="1379" t="s">
        <v>98</v>
      </c>
      <c r="C7" s="1380"/>
      <c r="D7" s="1381"/>
      <c r="E7" s="17"/>
      <c r="F7" s="21" t="s">
        <v>83</v>
      </c>
      <c r="G7" s="21"/>
      <c r="H7" s="21"/>
      <c r="I7" s="21"/>
      <c r="J7" s="21"/>
      <c r="K7" s="21" t="s">
        <v>4</v>
      </c>
      <c r="L7" s="24">
        <v>44978</v>
      </c>
      <c r="M7" s="25">
        <v>0.51041666666666663</v>
      </c>
      <c r="N7" s="19"/>
      <c r="O7" s="33" t="s">
        <v>3</v>
      </c>
      <c r="P7" s="37"/>
      <c r="Q7" s="53">
        <v>45038</v>
      </c>
    </row>
    <row r="8" spans="1:24" ht="9" customHeight="1">
      <c r="D8" s="2"/>
      <c r="E8" s="19"/>
      <c r="F8" s="31"/>
      <c r="G8" s="19"/>
      <c r="H8" s="19"/>
      <c r="I8" s="120"/>
      <c r="J8" s="18"/>
      <c r="K8" s="18"/>
      <c r="L8" s="19"/>
      <c r="M8" s="19"/>
      <c r="N8" s="19"/>
      <c r="W8" t="s">
        <v>11</v>
      </c>
    </row>
    <row r="9" spans="1:24" ht="4.5" customHeight="1">
      <c r="B9" s="3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W9" t="s">
        <v>12</v>
      </c>
      <c r="X9" t="s">
        <v>9</v>
      </c>
    </row>
    <row r="10" spans="1:24" ht="12.75" customHeight="1">
      <c r="B10" s="1439" t="s">
        <v>80</v>
      </c>
      <c r="C10" s="1440"/>
      <c r="D10" s="1440"/>
      <c r="E10" s="1440"/>
      <c r="F10" s="1440"/>
      <c r="G10" s="1440"/>
      <c r="H10" s="1440"/>
      <c r="I10" s="1440"/>
      <c r="J10" s="1440"/>
      <c r="K10" s="1440"/>
      <c r="L10" s="1440"/>
      <c r="M10" s="1440"/>
      <c r="N10" s="1440"/>
      <c r="O10" s="1440"/>
      <c r="P10" s="1440"/>
      <c r="Q10" s="1441"/>
      <c r="W10" t="s">
        <v>13</v>
      </c>
      <c r="X10" t="s">
        <v>9</v>
      </c>
    </row>
    <row r="11" spans="1:24" ht="5.25" customHeight="1">
      <c r="B11" s="1442"/>
      <c r="C11" s="1443"/>
      <c r="D11" s="1443"/>
      <c r="E11" s="1443"/>
      <c r="F11" s="1443"/>
      <c r="G11" s="1443"/>
      <c r="H11" s="1443"/>
      <c r="I11" s="1443"/>
      <c r="J11" s="1443"/>
      <c r="K11" s="1443"/>
      <c r="L11" s="1443"/>
      <c r="M11" s="1443"/>
      <c r="N11" s="1443"/>
      <c r="O11" s="1443"/>
      <c r="P11" s="1443"/>
      <c r="Q11" s="1444"/>
      <c r="W11" t="s">
        <v>14</v>
      </c>
      <c r="X11" t="s">
        <v>10</v>
      </c>
    </row>
    <row r="12" spans="1:24">
      <c r="B12" s="1398" t="s">
        <v>81</v>
      </c>
      <c r="C12" s="1399"/>
      <c r="D12" s="248" t="s">
        <v>99</v>
      </c>
      <c r="E12" s="249"/>
      <c r="F12" s="249"/>
      <c r="G12" s="16"/>
      <c r="H12" s="1397" t="s">
        <v>140</v>
      </c>
      <c r="I12" s="1397"/>
      <c r="J12" s="1397"/>
      <c r="K12" s="1397" t="s">
        <v>141</v>
      </c>
      <c r="L12" s="1397"/>
      <c r="M12" s="1397"/>
      <c r="N12" s="1395" t="s">
        <v>376</v>
      </c>
      <c r="O12" s="1395"/>
      <c r="P12" s="1395"/>
      <c r="Q12" s="1396"/>
    </row>
    <row r="13" spans="1:24" ht="23.25" customHeight="1">
      <c r="B13" s="1453" t="s">
        <v>142</v>
      </c>
      <c r="C13" s="1454"/>
      <c r="D13" s="1454"/>
      <c r="E13" s="1454"/>
      <c r="F13" s="1454"/>
      <c r="G13" s="1454"/>
      <c r="H13" s="1454"/>
      <c r="I13" s="1454"/>
      <c r="J13" s="1454"/>
      <c r="K13" s="1454"/>
      <c r="L13" s="1454"/>
      <c r="M13" s="1454"/>
      <c r="N13" s="1454"/>
      <c r="O13" s="1454"/>
      <c r="P13" s="1454"/>
      <c r="Q13" s="1455"/>
      <c r="W13" s="223" t="s">
        <v>239</v>
      </c>
    </row>
    <row r="14" spans="1:24" ht="18" customHeight="1">
      <c r="B14" s="1450"/>
      <c r="C14" s="1451"/>
      <c r="D14" s="1451"/>
      <c r="E14" s="1451"/>
      <c r="F14" s="1451"/>
      <c r="G14" s="1451"/>
      <c r="H14" s="1451"/>
      <c r="I14" s="1451"/>
      <c r="J14" s="1451"/>
      <c r="K14" s="1451"/>
      <c r="L14" s="1451"/>
      <c r="M14" s="1451"/>
      <c r="N14" s="1451"/>
      <c r="O14" s="1451"/>
      <c r="P14" s="1451"/>
      <c r="Q14" s="1452"/>
      <c r="W14" s="222" t="s">
        <v>470</v>
      </c>
    </row>
    <row r="15" spans="1:24" ht="13.5" customHeight="1">
      <c r="B15" s="1464"/>
      <c r="C15" s="1465"/>
      <c r="D15" s="1465"/>
      <c r="E15" s="1465"/>
      <c r="F15" s="1465"/>
      <c r="G15" s="1465"/>
      <c r="H15" s="1465"/>
      <c r="I15" s="1465"/>
      <c r="J15" s="1465"/>
      <c r="K15" s="1465"/>
      <c r="L15" s="1465"/>
      <c r="M15" s="1465"/>
      <c r="N15" s="1465"/>
      <c r="O15" s="1465"/>
      <c r="P15" s="1465"/>
      <c r="Q15" s="1466"/>
      <c r="W15" s="116">
        <v>0.1</v>
      </c>
    </row>
    <row r="16" spans="1:24" ht="6.75" customHeight="1">
      <c r="B16" s="204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6"/>
      <c r="W16" s="6"/>
    </row>
    <row r="17" spans="2:18" ht="21.75" customHeight="1">
      <c r="B17" s="1445" t="s">
        <v>405</v>
      </c>
      <c r="C17" s="1446"/>
      <c r="D17" s="1446"/>
      <c r="E17" s="1446"/>
      <c r="F17" s="1446"/>
      <c r="G17" s="1446"/>
      <c r="H17" s="1446"/>
      <c r="I17" s="1446"/>
      <c r="J17" s="1446"/>
      <c r="K17" s="1447"/>
      <c r="L17" s="1447"/>
      <c r="M17" s="1447"/>
      <c r="N17" s="1447"/>
      <c r="O17" s="1447"/>
      <c r="P17" s="1447"/>
      <c r="Q17" s="1448"/>
    </row>
    <row r="18" spans="2:18" ht="19.5">
      <c r="B18" s="1372" t="s">
        <v>7</v>
      </c>
      <c r="C18" s="1370"/>
      <c r="D18" s="1370"/>
      <c r="E18" s="1370"/>
      <c r="F18" s="1370"/>
      <c r="G18" s="1370"/>
      <c r="H18" s="1370"/>
      <c r="I18" s="1370"/>
      <c r="J18" s="1371"/>
      <c r="K18" s="1026"/>
      <c r="L18" s="1449" t="s">
        <v>8</v>
      </c>
      <c r="M18" s="1449"/>
      <c r="N18" s="1449"/>
      <c r="O18" s="1449"/>
      <c r="P18" s="1449"/>
      <c r="Q18" s="1449"/>
    </row>
    <row r="19" spans="2:18" ht="15.75">
      <c r="B19" s="1456" t="s">
        <v>327</v>
      </c>
      <c r="C19" s="1456"/>
      <c r="D19" s="1456"/>
      <c r="E19" s="1462" t="s">
        <v>300</v>
      </c>
      <c r="F19" s="1456"/>
      <c r="G19" s="1463"/>
      <c r="H19" s="1456" t="s">
        <v>328</v>
      </c>
      <c r="I19" s="1456"/>
      <c r="J19" s="1456"/>
      <c r="K19" s="1167"/>
      <c r="L19" s="1377" t="s">
        <v>301</v>
      </c>
      <c r="M19" s="1377"/>
      <c r="N19" s="1377"/>
      <c r="O19" s="1377" t="s">
        <v>302</v>
      </c>
      <c r="P19" s="1377"/>
      <c r="Q19" s="1377"/>
    </row>
    <row r="20" spans="2:18">
      <c r="B20" s="1025" t="s">
        <v>5</v>
      </c>
      <c r="C20" s="1059" t="s">
        <v>469</v>
      </c>
      <c r="D20" s="755" t="s">
        <v>6</v>
      </c>
      <c r="E20" s="1025" t="s">
        <v>5</v>
      </c>
      <c r="F20" s="1059" t="s">
        <v>469</v>
      </c>
      <c r="G20" s="755" t="s">
        <v>6</v>
      </c>
      <c r="H20" s="1025" t="s">
        <v>5</v>
      </c>
      <c r="I20" s="1059" t="s">
        <v>469</v>
      </c>
      <c r="J20" s="755" t="s">
        <v>6</v>
      </c>
      <c r="K20" s="1135"/>
      <c r="L20" s="1025" t="s">
        <v>5</v>
      </c>
      <c r="M20" s="1059" t="s">
        <v>469</v>
      </c>
      <c r="N20" s="755" t="s">
        <v>6</v>
      </c>
      <c r="O20" s="1025" t="s">
        <v>5</v>
      </c>
      <c r="P20" s="1059" t="s">
        <v>469</v>
      </c>
      <c r="Q20" s="755" t="s">
        <v>6</v>
      </c>
      <c r="R20" s="4"/>
    </row>
    <row r="21" spans="2:18">
      <c r="B21" s="64">
        <v>5.5</v>
      </c>
      <c r="C21" s="1061">
        <v>1.7536869641969388</v>
      </c>
      <c r="D21" s="570">
        <v>1.8536869641969389</v>
      </c>
      <c r="E21" s="59">
        <v>5.375</v>
      </c>
      <c r="F21" s="1061">
        <v>1.2743251040656474</v>
      </c>
      <c r="G21" s="569">
        <v>1.3743251040656475</v>
      </c>
      <c r="H21" s="64">
        <v>4.625</v>
      </c>
      <c r="I21" s="1061">
        <v>1.6985782571143431</v>
      </c>
      <c r="J21" s="570">
        <v>1.7985782571143432</v>
      </c>
      <c r="K21" s="81"/>
      <c r="L21" s="64">
        <v>5.75</v>
      </c>
      <c r="M21" s="569">
        <v>1.510181967387632</v>
      </c>
      <c r="N21" s="569">
        <v>1.6101819673876321</v>
      </c>
      <c r="O21" s="64">
        <v>4.875</v>
      </c>
      <c r="P21" s="569">
        <v>1.7975446326556521</v>
      </c>
      <c r="Q21" s="570">
        <v>1.8975446326556522</v>
      </c>
    </row>
    <row r="22" spans="2:18">
      <c r="B22" s="64">
        <v>5.625</v>
      </c>
      <c r="C22" s="1061">
        <v>1.3645610147596243</v>
      </c>
      <c r="D22" s="570">
        <v>1.4645610147596244</v>
      </c>
      <c r="E22" s="59">
        <v>5.5</v>
      </c>
      <c r="F22" s="1061">
        <v>0.84768696419693301</v>
      </c>
      <c r="G22" s="569">
        <v>0.94768696419693299</v>
      </c>
      <c r="H22" s="64">
        <v>4.75</v>
      </c>
      <c r="I22" s="1061">
        <v>1.2769179333538374</v>
      </c>
      <c r="J22" s="570">
        <v>1.3769179333538375</v>
      </c>
      <c r="K22" s="81"/>
      <c r="L22" s="64">
        <v>5.875</v>
      </c>
      <c r="M22" s="569">
        <v>1.0140394070812504</v>
      </c>
      <c r="N22" s="569">
        <v>1.1140394070812505</v>
      </c>
      <c r="O22" s="64">
        <v>5</v>
      </c>
      <c r="P22" s="569">
        <v>1.4688833537390678</v>
      </c>
      <c r="Q22" s="570">
        <v>1.5688833537390678</v>
      </c>
    </row>
    <row r="23" spans="2:18">
      <c r="B23" s="64">
        <v>5.75</v>
      </c>
      <c r="C23" s="1061">
        <v>0.80632878576091971</v>
      </c>
      <c r="D23" s="570">
        <v>0.90632878576091969</v>
      </c>
      <c r="E23" s="59">
        <v>5.625</v>
      </c>
      <c r="F23" s="1061">
        <v>0.44456101475962273</v>
      </c>
      <c r="G23" s="569">
        <v>0.54456101475962271</v>
      </c>
      <c r="H23" s="64">
        <v>4.875</v>
      </c>
      <c r="I23" s="1061">
        <v>0.89480471162874553</v>
      </c>
      <c r="J23" s="570">
        <v>0.99480471162874551</v>
      </c>
      <c r="K23" s="81"/>
      <c r="L23" s="64">
        <v>6</v>
      </c>
      <c r="M23" s="569">
        <v>0.63974128044588385</v>
      </c>
      <c r="N23" s="569">
        <v>0.73974128044588383</v>
      </c>
      <c r="O23" s="64">
        <v>5.125</v>
      </c>
      <c r="P23" s="569">
        <v>0.97951093486194341</v>
      </c>
      <c r="Q23" s="570">
        <v>1.0795109348619434</v>
      </c>
    </row>
    <row r="24" spans="2:18">
      <c r="B24" s="64">
        <v>5.875</v>
      </c>
      <c r="C24" s="1061">
        <v>0.34928678516662048</v>
      </c>
      <c r="D24" s="570">
        <v>0.44928678516662046</v>
      </c>
      <c r="E24" s="59">
        <v>5.75</v>
      </c>
      <c r="F24" s="1061">
        <v>1.5328785760908653E-2</v>
      </c>
      <c r="G24" s="569">
        <v>0.11532878576090866</v>
      </c>
      <c r="H24" s="64">
        <v>5</v>
      </c>
      <c r="I24" s="569">
        <v>0.56601180134784956</v>
      </c>
      <c r="J24" s="570">
        <v>0.66601180134784954</v>
      </c>
      <c r="K24" s="81"/>
      <c r="L24" s="64">
        <v>6.125</v>
      </c>
      <c r="M24" s="569">
        <v>0.34454089153190071</v>
      </c>
      <c r="N24" s="569">
        <v>0.44454089153190068</v>
      </c>
      <c r="O24" s="64">
        <v>5.25</v>
      </c>
      <c r="P24" s="569">
        <v>1.010045002755612</v>
      </c>
      <c r="Q24" s="570">
        <v>1.1100450027556121</v>
      </c>
    </row>
    <row r="25" spans="2:18">
      <c r="B25" s="64">
        <v>6</v>
      </c>
      <c r="C25" s="1061">
        <v>-2.0000264796982498E-2</v>
      </c>
      <c r="D25" s="570">
        <v>7.9999735203017508E-2</v>
      </c>
      <c r="E25" s="59">
        <v>5.875</v>
      </c>
      <c r="F25" s="569">
        <v>-0.38571321483337895</v>
      </c>
      <c r="G25" s="569">
        <v>-0.28571321483337897</v>
      </c>
      <c r="H25" s="64">
        <v>5.125</v>
      </c>
      <c r="I25" s="569">
        <v>0.56951906983838685</v>
      </c>
      <c r="J25" s="570">
        <v>0.66951906983838683</v>
      </c>
      <c r="K25" s="81"/>
      <c r="L25" s="64">
        <v>6.25</v>
      </c>
      <c r="M25" s="569">
        <v>-3.0003698210967406E-2</v>
      </c>
      <c r="N25" s="569">
        <v>6.99963017890326E-2</v>
      </c>
      <c r="O25" s="64">
        <v>5.375</v>
      </c>
      <c r="P25" s="569">
        <v>0.69698181337218446</v>
      </c>
      <c r="Q25" s="570">
        <v>0.79698181337218443</v>
      </c>
    </row>
    <row r="26" spans="2:18">
      <c r="B26" s="64">
        <v>6.125</v>
      </c>
      <c r="C26" s="1062">
        <v>-0.34637589321355333</v>
      </c>
      <c r="D26" s="570">
        <v>-0.24637589321355335</v>
      </c>
      <c r="E26" s="59">
        <v>6</v>
      </c>
      <c r="F26" s="569">
        <v>-0.76600026479697758</v>
      </c>
      <c r="G26" s="569">
        <v>-0.6660002647969776</v>
      </c>
      <c r="H26" s="64">
        <v>5.25</v>
      </c>
      <c r="I26" s="569">
        <v>0.16891779422092554</v>
      </c>
      <c r="J26" s="570">
        <v>0.26891779422092554</v>
      </c>
      <c r="K26" s="81"/>
      <c r="L26" s="64">
        <v>6.375</v>
      </c>
      <c r="M26" s="569">
        <v>-0.44175204336388274</v>
      </c>
      <c r="N26" s="569">
        <v>-0.34175204336388276</v>
      </c>
      <c r="O26" s="64">
        <v>5.5</v>
      </c>
      <c r="P26" s="569">
        <v>0.37772815057457765</v>
      </c>
      <c r="Q26" s="570">
        <v>0.47772815057457763</v>
      </c>
    </row>
    <row r="27" spans="2:18">
      <c r="B27" s="64">
        <v>6.25</v>
      </c>
      <c r="C27" s="569">
        <v>-0.61363520787226944</v>
      </c>
      <c r="D27" s="570">
        <v>-0.51363520787226946</v>
      </c>
      <c r="E27" s="59">
        <v>6.125</v>
      </c>
      <c r="F27" s="569">
        <v>-1.138375893213555</v>
      </c>
      <c r="G27" s="569">
        <v>-1.0383758932135549</v>
      </c>
      <c r="H27" s="64">
        <v>5.375</v>
      </c>
      <c r="I27" s="569">
        <v>-0.14459358681131676</v>
      </c>
      <c r="J27" s="570">
        <v>-4.4593586811316754E-2</v>
      </c>
      <c r="K27" s="81"/>
      <c r="L27" s="64">
        <v>6.5</v>
      </c>
      <c r="M27" s="569">
        <v>-0.79057856485511591</v>
      </c>
      <c r="N27" s="569">
        <v>-0.69057856485511593</v>
      </c>
      <c r="O27" s="64">
        <v>5.625</v>
      </c>
      <c r="P27" s="569">
        <v>0.80243225051489164</v>
      </c>
      <c r="Q27" s="570">
        <v>0.90243225051489162</v>
      </c>
    </row>
    <row r="28" spans="2:18">
      <c r="B28" s="64">
        <v>6.375</v>
      </c>
      <c r="C28" s="569">
        <v>-1.0361844954503341</v>
      </c>
      <c r="D28" s="570">
        <v>-0.936184495450334</v>
      </c>
      <c r="E28" s="59">
        <v>6.25</v>
      </c>
      <c r="F28" s="569">
        <v>-1.3036352078722673</v>
      </c>
      <c r="G28" s="569">
        <v>-1.2036352078722672</v>
      </c>
      <c r="H28" s="64">
        <v>5.5</v>
      </c>
      <c r="I28" s="569">
        <v>-0.46413688708834966</v>
      </c>
      <c r="J28" s="570">
        <v>-0.36413688708834968</v>
      </c>
      <c r="K28" s="81"/>
      <c r="L28" s="64">
        <v>6.625</v>
      </c>
      <c r="M28" s="1062">
        <v>-1.0604910702199306</v>
      </c>
      <c r="N28" s="569">
        <v>-0.96049107021993052</v>
      </c>
      <c r="O28" s="64">
        <v>5.75</v>
      </c>
      <c r="P28" s="569">
        <v>8.4695283387938497E-2</v>
      </c>
      <c r="Q28" s="570">
        <v>0.1846952833879385</v>
      </c>
    </row>
    <row r="29" spans="2:18">
      <c r="B29" s="64">
        <v>6.5</v>
      </c>
      <c r="C29" s="569">
        <v>-1.3943965239683593</v>
      </c>
      <c r="D29" s="570">
        <v>-1.2943965239683592</v>
      </c>
      <c r="E29" s="59">
        <v>6.375</v>
      </c>
      <c r="F29" s="569">
        <v>-1.6961844954503449</v>
      </c>
      <c r="G29" s="569">
        <v>-1.5961844954503448</v>
      </c>
      <c r="H29" s="64">
        <v>5.625</v>
      </c>
      <c r="I29" s="569">
        <v>-0.38858888808326808</v>
      </c>
      <c r="J29" s="570">
        <v>-0.2885888880832681</v>
      </c>
      <c r="K29" s="81"/>
      <c r="L29" s="64">
        <v>6.75</v>
      </c>
      <c r="M29" s="569">
        <v>-1.0784070240807524</v>
      </c>
      <c r="N29" s="569">
        <v>-0.97840702408075231</v>
      </c>
      <c r="O29" s="64">
        <v>5.875</v>
      </c>
      <c r="P29" s="569">
        <v>-0.27350127005033753</v>
      </c>
      <c r="Q29" s="570">
        <v>-0.17350127005033755</v>
      </c>
    </row>
    <row r="30" spans="2:18">
      <c r="B30" s="64">
        <v>6.625</v>
      </c>
      <c r="C30" s="569">
        <v>-1.6837054287493971</v>
      </c>
      <c r="D30" s="570">
        <v>-1.583705428749397</v>
      </c>
      <c r="E30" s="59">
        <v>6.5</v>
      </c>
      <c r="F30" s="569">
        <v>-2.0723965239683566</v>
      </c>
      <c r="G30" s="569">
        <v>-1.9723965239683565</v>
      </c>
      <c r="H30" s="64">
        <v>5.75</v>
      </c>
      <c r="I30" s="569">
        <v>-0.76049338441384007</v>
      </c>
      <c r="J30" s="570">
        <v>-0.66049338441384009</v>
      </c>
      <c r="K30" s="81"/>
      <c r="L30" s="64">
        <v>6.875</v>
      </c>
      <c r="M30" s="569">
        <v>-1.4145326878775024</v>
      </c>
      <c r="N30" s="569">
        <v>-1.3145326878775023</v>
      </c>
      <c r="O30" s="64">
        <v>6</v>
      </c>
      <c r="P30" s="569">
        <v>-0.59062882099498493</v>
      </c>
      <c r="Q30" s="570">
        <v>-0.49062882099498495</v>
      </c>
    </row>
    <row r="31" spans="2:18">
      <c r="B31" s="64">
        <v>6.75</v>
      </c>
      <c r="C31" s="569">
        <v>-1.7390020850356138</v>
      </c>
      <c r="D31" s="570">
        <v>-1.6390020850356137</v>
      </c>
      <c r="E31" s="59">
        <v>6.625</v>
      </c>
      <c r="F31" s="569">
        <v>-2.4337054287493971</v>
      </c>
      <c r="G31" s="569">
        <v>-2.333705428749397</v>
      </c>
      <c r="H31" s="64">
        <v>5.875</v>
      </c>
      <c r="I31" s="569">
        <v>-1.119910637727108</v>
      </c>
      <c r="J31" s="570">
        <v>-1.0199106377271079</v>
      </c>
      <c r="K31" s="127"/>
      <c r="L31" s="64">
        <v>7</v>
      </c>
      <c r="M31" s="569">
        <v>-1.6555958227371605</v>
      </c>
      <c r="N31" s="569">
        <v>-1.5555958227371605</v>
      </c>
      <c r="O31" s="64">
        <v>6.125</v>
      </c>
      <c r="P31" s="569">
        <v>-0.82697086036401968</v>
      </c>
      <c r="Q31" s="570">
        <v>-0.7269708603640197</v>
      </c>
    </row>
    <row r="32" spans="2:18">
      <c r="B32" s="64">
        <v>6.875</v>
      </c>
      <c r="C32" s="569">
        <v>-2.0610441987373975</v>
      </c>
      <c r="D32" s="570">
        <v>-1.9610441987373974</v>
      </c>
      <c r="E32" s="59">
        <v>6.75</v>
      </c>
      <c r="F32" s="569">
        <v>-1.8550020850356135</v>
      </c>
      <c r="G32" s="569">
        <v>-1.7550020850356134</v>
      </c>
      <c r="H32" s="64">
        <v>6</v>
      </c>
      <c r="I32" s="569">
        <v>-1.438094211226121</v>
      </c>
      <c r="J32" s="570">
        <v>-1.3380942112261209</v>
      </c>
      <c r="K32" s="110"/>
      <c r="L32" s="64">
        <v>7.125</v>
      </c>
      <c r="M32" s="569">
        <v>-1.9423469192600806</v>
      </c>
      <c r="N32" s="569">
        <v>-1.8423469192600805</v>
      </c>
      <c r="O32" s="64">
        <v>6.25</v>
      </c>
      <c r="P32" s="569">
        <v>-0.89144463025107823</v>
      </c>
      <c r="Q32" s="570">
        <v>-0.79144463025107825</v>
      </c>
    </row>
    <row r="33" spans="2:17">
      <c r="B33" s="64">
        <v>7</v>
      </c>
      <c r="C33" s="569">
        <v>-2.3066638915093223</v>
      </c>
      <c r="D33" s="570">
        <v>-2.2066638915093222</v>
      </c>
      <c r="E33" s="59"/>
      <c r="F33" s="65"/>
      <c r="G33" s="65"/>
      <c r="H33" s="64"/>
      <c r="I33" s="569"/>
      <c r="J33" s="570"/>
      <c r="K33" s="19"/>
      <c r="L33" s="64">
        <v>7.25</v>
      </c>
      <c r="M33" s="569">
        <v>-1.7632173556201907</v>
      </c>
      <c r="N33" s="569">
        <v>-1.6632173556201906</v>
      </c>
      <c r="O33" s="64"/>
      <c r="P33" s="569"/>
      <c r="Q33" s="570"/>
    </row>
    <row r="34" spans="2:17">
      <c r="B34" s="64">
        <v>7.125</v>
      </c>
      <c r="C34" s="569">
        <v>-2.587382969426804</v>
      </c>
      <c r="D34" s="570">
        <v>-2.4873829694268039</v>
      </c>
      <c r="E34" s="59"/>
      <c r="F34" s="66"/>
      <c r="G34" s="65"/>
      <c r="H34" s="17"/>
      <c r="I34" s="19"/>
      <c r="J34" s="110"/>
      <c r="K34" s="19"/>
      <c r="L34" s="64">
        <v>7.375</v>
      </c>
      <c r="M34" s="569">
        <v>-2.097661839468961</v>
      </c>
      <c r="N34" s="569">
        <v>-1.9976618394689609</v>
      </c>
      <c r="O34" s="64"/>
      <c r="P34" s="569"/>
      <c r="Q34" s="1136"/>
    </row>
    <row r="35" spans="2:17" ht="15.75" thickBot="1">
      <c r="B35" s="64">
        <v>7.25</v>
      </c>
      <c r="C35" s="569">
        <v>-2.4563629938892206</v>
      </c>
      <c r="D35" s="570">
        <v>-2.3563629938892205</v>
      </c>
      <c r="E35" s="19"/>
      <c r="F35" s="19"/>
      <c r="G35" s="19"/>
      <c r="H35" s="17"/>
      <c r="I35" s="19"/>
      <c r="J35" s="110"/>
      <c r="K35" s="19"/>
      <c r="L35" s="64">
        <v>7.5</v>
      </c>
      <c r="M35" s="569">
        <v>-2.3515717657540507</v>
      </c>
      <c r="N35" s="569">
        <v>-2.2515717657540506</v>
      </c>
      <c r="O35" s="1137"/>
      <c r="P35" s="579"/>
      <c r="Q35" s="110"/>
    </row>
    <row r="36" spans="2:17" ht="19.5" customHeight="1" thickBot="1">
      <c r="B36" s="1372" t="s">
        <v>403</v>
      </c>
      <c r="C36" s="1370"/>
      <c r="D36" s="1370"/>
      <c r="E36" s="1370"/>
      <c r="F36" s="1370"/>
      <c r="G36" s="1371"/>
      <c r="H36" s="1460" t="s">
        <v>406</v>
      </c>
      <c r="I36" s="1461"/>
      <c r="J36" s="1461"/>
      <c r="K36" s="1461"/>
      <c r="L36" s="1461"/>
      <c r="M36" s="1461"/>
      <c r="N36" s="1461"/>
      <c r="O36" s="1461"/>
      <c r="P36" s="1461"/>
      <c r="Q36" s="1461"/>
    </row>
    <row r="37" spans="2:17" ht="15.75">
      <c r="B37" s="1456" t="s">
        <v>398</v>
      </c>
      <c r="C37" s="1456"/>
      <c r="D37" s="1456"/>
      <c r="E37" s="1462" t="s">
        <v>399</v>
      </c>
      <c r="F37" s="1456"/>
      <c r="G37" s="1463"/>
      <c r="H37" s="295" t="s">
        <v>407</v>
      </c>
      <c r="I37" s="1138"/>
      <c r="J37" s="19"/>
      <c r="K37" s="1139"/>
      <c r="L37" s="295" t="s">
        <v>410</v>
      </c>
      <c r="M37" s="1062"/>
      <c r="N37" s="569"/>
      <c r="O37" s="66"/>
      <c r="P37" s="19"/>
      <c r="Q37" s="110"/>
    </row>
    <row r="38" spans="2:17" ht="15.75">
      <c r="B38" s="1025" t="s">
        <v>5</v>
      </c>
      <c r="C38" s="1059" t="s">
        <v>469</v>
      </c>
      <c r="D38" s="755" t="s">
        <v>6</v>
      </c>
      <c r="E38" s="1025" t="s">
        <v>5</v>
      </c>
      <c r="F38" s="1059" t="s">
        <v>469</v>
      </c>
      <c r="G38" s="755" t="s">
        <v>6</v>
      </c>
      <c r="H38" s="295" t="s">
        <v>408</v>
      </c>
      <c r="I38" s="19"/>
      <c r="J38" s="19"/>
      <c r="K38" s="19"/>
      <c r="L38" s="295" t="s">
        <v>411</v>
      </c>
      <c r="M38" s="1062"/>
      <c r="N38" s="569"/>
      <c r="O38" s="508"/>
      <c r="P38" s="19"/>
      <c r="Q38" s="110"/>
    </row>
    <row r="39" spans="2:17" ht="16.5">
      <c r="B39" s="64">
        <v>6.125</v>
      </c>
      <c r="C39" s="569">
        <v>-9.637589321355336E-2</v>
      </c>
      <c r="D39" s="570">
        <v>3.6241067864466459E-3</v>
      </c>
      <c r="E39" s="59">
        <v>5</v>
      </c>
      <c r="F39" s="569">
        <v>0.81601180134784956</v>
      </c>
      <c r="G39" s="570">
        <v>0.91601180134784954</v>
      </c>
      <c r="H39" s="295" t="s">
        <v>409</v>
      </c>
      <c r="I39" s="19"/>
      <c r="J39" s="19"/>
      <c r="K39" s="81"/>
      <c r="L39" s="295" t="s">
        <v>412</v>
      </c>
      <c r="M39" s="1062"/>
      <c r="N39" s="569"/>
      <c r="O39" s="153"/>
      <c r="P39" s="19"/>
      <c r="Q39" s="110"/>
    </row>
    <row r="40" spans="2:17" ht="15.75">
      <c r="B40" s="64">
        <v>6.25</v>
      </c>
      <c r="C40" s="569">
        <v>-0.36363520787226944</v>
      </c>
      <c r="D40" s="570">
        <v>-0.26363520787226946</v>
      </c>
      <c r="E40" s="59">
        <v>5.125</v>
      </c>
      <c r="F40" s="569">
        <v>0.81951906983838685</v>
      </c>
      <c r="G40" s="570">
        <v>0.91951906983838683</v>
      </c>
      <c r="H40" s="19"/>
      <c r="I40" s="19"/>
      <c r="J40" s="19"/>
      <c r="K40" s="81"/>
      <c r="L40" s="295" t="s">
        <v>413</v>
      </c>
      <c r="M40" s="1062"/>
      <c r="N40" s="569"/>
      <c r="O40" s="325"/>
      <c r="P40" s="19"/>
      <c r="Q40" s="110"/>
    </row>
    <row r="41" spans="2:17" ht="15.75" thickBot="1">
      <c r="B41" s="64">
        <v>6.375</v>
      </c>
      <c r="C41" s="569">
        <v>-0.78618449545033398</v>
      </c>
      <c r="D41" s="570">
        <v>-0.686184495450334</v>
      </c>
      <c r="E41" s="59">
        <v>5.25</v>
      </c>
      <c r="F41" s="569">
        <v>0.41891779422092557</v>
      </c>
      <c r="G41" s="570">
        <v>0.51891779422092554</v>
      </c>
      <c r="H41" s="19"/>
      <c r="I41" s="19"/>
      <c r="J41" s="19"/>
      <c r="K41" s="81"/>
      <c r="L41" s="582"/>
      <c r="M41" s="19"/>
      <c r="N41" s="59"/>
      <c r="O41" s="66"/>
      <c r="P41" s="19"/>
      <c r="Q41" s="110"/>
    </row>
    <row r="42" spans="2:17" ht="20.25" thickBot="1">
      <c r="B42" s="64">
        <v>6.5</v>
      </c>
      <c r="C42" s="569">
        <v>-1.1443965239683593</v>
      </c>
      <c r="D42" s="570">
        <v>-1.0443965239683592</v>
      </c>
      <c r="E42" s="59">
        <v>5.375</v>
      </c>
      <c r="F42" s="569">
        <v>0.10540641318868324</v>
      </c>
      <c r="G42" s="570">
        <v>0.20540641318868325</v>
      </c>
      <c r="H42" s="1460" t="s">
        <v>663</v>
      </c>
      <c r="I42" s="1461"/>
      <c r="J42" s="1461"/>
      <c r="K42" s="1461"/>
      <c r="L42" s="1461"/>
      <c r="M42" s="1461"/>
      <c r="N42" s="1461"/>
      <c r="O42" s="1461"/>
      <c r="P42" s="1461"/>
      <c r="Q42" s="1461"/>
    </row>
    <row r="43" spans="2:17">
      <c r="B43" s="64">
        <v>6.625</v>
      </c>
      <c r="C43" s="569">
        <v>-1.4337054287493971</v>
      </c>
      <c r="D43" s="570">
        <v>-1.333705428749397</v>
      </c>
      <c r="E43" s="59">
        <v>5.5</v>
      </c>
      <c r="F43" s="569">
        <v>-0.21413688708834969</v>
      </c>
      <c r="G43" s="570">
        <v>-0.11413688708834968</v>
      </c>
      <c r="H43" s="749" t="s">
        <v>525</v>
      </c>
      <c r="I43" s="1102"/>
      <c r="J43" s="750"/>
      <c r="K43" s="1102"/>
      <c r="L43" s="749" t="s">
        <v>533</v>
      </c>
      <c r="M43" s="751" t="s">
        <v>543</v>
      </c>
      <c r="N43" s="1102"/>
      <c r="O43" s="19"/>
      <c r="P43" s="19"/>
      <c r="Q43" s="110"/>
    </row>
    <row r="44" spans="2:17">
      <c r="B44" s="64">
        <v>6.75</v>
      </c>
      <c r="C44" s="569">
        <v>-1.4890020850356138</v>
      </c>
      <c r="D44" s="570">
        <v>-1.3890020850356137</v>
      </c>
      <c r="E44" s="59">
        <v>5.625</v>
      </c>
      <c r="F44" s="569">
        <v>-0.13858888808326811</v>
      </c>
      <c r="G44" s="570">
        <v>-3.8588888083268102E-2</v>
      </c>
      <c r="H44" s="750" t="s">
        <v>526</v>
      </c>
      <c r="I44" s="1102"/>
      <c r="J44" s="750" t="s">
        <v>527</v>
      </c>
      <c r="K44" s="1102"/>
      <c r="L44" s="752" t="s">
        <v>535</v>
      </c>
      <c r="M44" s="1102"/>
      <c r="N44" s="1102"/>
      <c r="O44" s="19"/>
      <c r="P44" s="19"/>
      <c r="Q44" s="110"/>
    </row>
    <row r="45" spans="2:17">
      <c r="B45" s="64">
        <v>6.875</v>
      </c>
      <c r="C45" s="569">
        <v>-1.8110441987373975</v>
      </c>
      <c r="D45" s="570">
        <v>-1.7110441987373974</v>
      </c>
      <c r="E45" s="59">
        <v>5.75</v>
      </c>
      <c r="F45" s="569">
        <v>-0.51049338441384007</v>
      </c>
      <c r="G45" s="570">
        <v>-0.41049338441384009</v>
      </c>
      <c r="H45" s="749" t="s">
        <v>528</v>
      </c>
      <c r="I45" s="1102"/>
      <c r="J45" s="750"/>
      <c r="K45" s="1102"/>
      <c r="L45" s="752" t="s">
        <v>536</v>
      </c>
      <c r="M45" s="1102"/>
      <c r="N45" s="1102"/>
      <c r="O45" s="19"/>
      <c r="P45" s="19"/>
      <c r="Q45" s="110"/>
    </row>
    <row r="46" spans="2:17">
      <c r="B46" s="64">
        <v>7</v>
      </c>
      <c r="C46" s="569">
        <v>-2.0566638915093223</v>
      </c>
      <c r="D46" s="570">
        <v>-1.9566638915093222</v>
      </c>
      <c r="E46" s="59">
        <v>5.875</v>
      </c>
      <c r="F46" s="569">
        <v>-0.86991063772710786</v>
      </c>
      <c r="G46" s="570">
        <v>-0.76991063772710788</v>
      </c>
      <c r="H46" s="750" t="s">
        <v>538</v>
      </c>
      <c r="I46" s="1102"/>
      <c r="J46" s="750"/>
      <c r="K46" s="1102"/>
      <c r="L46" s="749" t="s">
        <v>537</v>
      </c>
      <c r="M46" s="1102"/>
      <c r="N46" s="1102"/>
      <c r="O46" s="19"/>
      <c r="P46" s="19"/>
      <c r="Q46" s="110"/>
    </row>
    <row r="47" spans="2:17" ht="15.75" thickBot="1">
      <c r="B47" s="64">
        <v>7.125</v>
      </c>
      <c r="C47" s="569">
        <v>-2.337382969426804</v>
      </c>
      <c r="D47" s="570">
        <v>-2.2373829694268039</v>
      </c>
      <c r="E47" s="59">
        <v>6</v>
      </c>
      <c r="F47" s="569">
        <v>-1.188094211226121</v>
      </c>
      <c r="G47" s="570">
        <v>-1.0880942112261209</v>
      </c>
      <c r="H47" s="749" t="s">
        <v>529</v>
      </c>
      <c r="I47" s="1102"/>
      <c r="J47" s="750"/>
      <c r="K47" s="1102"/>
      <c r="L47" s="750" t="s">
        <v>539</v>
      </c>
      <c r="M47" s="1102"/>
      <c r="N47" s="1102"/>
      <c r="O47" s="19"/>
      <c r="P47" s="19"/>
      <c r="Q47" s="110"/>
    </row>
    <row r="48" spans="2:17" ht="15.75" thickBot="1">
      <c r="B48" s="64">
        <v>7.25</v>
      </c>
      <c r="C48" s="569">
        <v>-2.2063629938892206</v>
      </c>
      <c r="D48" s="570">
        <v>-2.1063629938892205</v>
      </c>
      <c r="E48" s="1470" t="s">
        <v>400</v>
      </c>
      <c r="F48" s="1471"/>
      <c r="G48" s="1472"/>
      <c r="H48" s="750" t="s">
        <v>530</v>
      </c>
      <c r="I48" s="1102"/>
      <c r="J48" s="752"/>
      <c r="K48" s="1102"/>
      <c r="L48" s="750" t="s">
        <v>540</v>
      </c>
      <c r="M48" s="1102"/>
      <c r="N48" s="1102"/>
      <c r="O48" s="19"/>
      <c r="P48" s="19"/>
      <c r="Q48" s="110"/>
    </row>
    <row r="49" spans="2:19">
      <c r="B49" s="64">
        <v>7.375</v>
      </c>
      <c r="C49" s="569">
        <v>-2.5216094347160891</v>
      </c>
      <c r="D49" s="570">
        <v>-2.421609434716089</v>
      </c>
      <c r="E49" s="329" t="s">
        <v>401</v>
      </c>
      <c r="F49" s="86"/>
      <c r="G49" s="1027"/>
      <c r="H49" s="752" t="s">
        <v>531</v>
      </c>
      <c r="I49" s="73"/>
      <c r="J49" s="750"/>
      <c r="K49" s="753"/>
      <c r="L49" s="749" t="s">
        <v>541</v>
      </c>
      <c r="M49" s="74"/>
      <c r="N49" s="74"/>
      <c r="O49" s="19"/>
      <c r="P49" s="19"/>
      <c r="Q49" s="110"/>
    </row>
    <row r="50" spans="2:19" ht="15.75" thickBot="1">
      <c r="B50" s="64">
        <v>7.5</v>
      </c>
      <c r="C50" s="569">
        <v>-2.7757637982329784</v>
      </c>
      <c r="D50" s="570">
        <v>-2.6757637982329783</v>
      </c>
      <c r="E50" s="509" t="s">
        <v>402</v>
      </c>
      <c r="F50" s="1140"/>
      <c r="G50" s="578"/>
      <c r="H50" s="750" t="s">
        <v>532</v>
      </c>
      <c r="I50" s="73"/>
      <c r="J50" s="74"/>
      <c r="K50" s="754"/>
      <c r="L50" s="750" t="s">
        <v>542</v>
      </c>
      <c r="M50" s="74"/>
      <c r="N50" s="74"/>
      <c r="O50" s="19"/>
      <c r="P50" s="19"/>
      <c r="Q50" s="110"/>
    </row>
    <row r="51" spans="2:19" ht="20.25" thickBot="1">
      <c r="B51" s="1467" t="s">
        <v>404</v>
      </c>
      <c r="C51" s="1468"/>
      <c r="D51" s="1468"/>
      <c r="E51" s="1468"/>
      <c r="F51" s="1468"/>
      <c r="G51" s="1468"/>
      <c r="H51" s="1468"/>
      <c r="I51" s="1468"/>
      <c r="J51" s="1468"/>
      <c r="K51" s="1468"/>
      <c r="L51" s="1468"/>
      <c r="M51" s="1468"/>
      <c r="N51" s="1468"/>
      <c r="O51" s="1468"/>
      <c r="P51" s="1468"/>
      <c r="Q51" s="1469"/>
    </row>
    <row r="52" spans="2:19" ht="18" customHeight="1" thickBot="1">
      <c r="B52" s="1457" t="s">
        <v>64</v>
      </c>
      <c r="C52" s="1458"/>
      <c r="D52" s="1458"/>
      <c r="E52" s="1458"/>
      <c r="F52" s="1458"/>
      <c r="G52" s="1458"/>
      <c r="H52" s="1459"/>
      <c r="I52" s="517" t="s">
        <v>414</v>
      </c>
      <c r="J52" s="19"/>
      <c r="K52" s="19"/>
      <c r="L52" s="1141" t="s">
        <v>235</v>
      </c>
      <c r="M52" s="1142"/>
      <c r="N52" s="1142"/>
      <c r="O52" s="1142"/>
      <c r="P52" s="1143"/>
      <c r="Q52" s="1139"/>
    </row>
    <row r="53" spans="2:19" ht="18.75" customHeight="1">
      <c r="B53" s="510" t="s">
        <v>35</v>
      </c>
      <c r="C53" s="322"/>
      <c r="D53" s="322"/>
      <c r="E53" s="322"/>
      <c r="F53" s="322"/>
      <c r="G53" s="590"/>
      <c r="H53" s="323">
        <v>2.125</v>
      </c>
      <c r="I53" s="65"/>
      <c r="J53" s="19"/>
      <c r="K53" s="19"/>
      <c r="L53" s="1144" t="s">
        <v>236</v>
      </c>
      <c r="M53" s="1145"/>
      <c r="N53" s="1145"/>
      <c r="O53" s="1145"/>
      <c r="P53" s="1146"/>
      <c r="Q53" s="110"/>
    </row>
    <row r="54" spans="2:19">
      <c r="B54" s="511" t="s">
        <v>36</v>
      </c>
      <c r="C54" s="86"/>
      <c r="D54" s="86"/>
      <c r="E54" s="86"/>
      <c r="F54" s="86"/>
      <c r="G54" s="19"/>
      <c r="H54" s="324">
        <v>3.375</v>
      </c>
      <c r="I54" s="19"/>
      <c r="J54" s="19"/>
      <c r="K54" s="19"/>
      <c r="L54" s="1147" t="s">
        <v>232</v>
      </c>
      <c r="M54" s="416"/>
      <c r="N54" s="1148"/>
      <c r="O54" s="19"/>
      <c r="P54" s="1067">
        <v>0</v>
      </c>
      <c r="Q54" s="110"/>
    </row>
    <row r="55" spans="2:19">
      <c r="B55" s="511" t="s">
        <v>79</v>
      </c>
      <c r="C55" s="86"/>
      <c r="D55" s="86"/>
      <c r="E55" s="86"/>
      <c r="F55" s="86"/>
      <c r="G55" s="19"/>
      <c r="H55" s="324">
        <v>4.125</v>
      </c>
      <c r="I55" s="65"/>
      <c r="J55" s="19"/>
      <c r="K55" s="19"/>
      <c r="L55" s="1149" t="s">
        <v>233</v>
      </c>
      <c r="M55" s="418"/>
      <c r="N55" s="1150"/>
      <c r="O55" s="19"/>
      <c r="P55" s="1067">
        <v>0.25</v>
      </c>
      <c r="Q55" s="110"/>
    </row>
    <row r="56" spans="2:19" ht="17.25" customHeight="1" thickBot="1">
      <c r="B56" s="511" t="s">
        <v>38</v>
      </c>
      <c r="C56" s="86"/>
      <c r="D56" s="86"/>
      <c r="E56" s="86"/>
      <c r="F56" s="86"/>
      <c r="G56" s="19"/>
      <c r="H56" s="324">
        <v>1</v>
      </c>
      <c r="I56" s="325"/>
      <c r="J56" s="19"/>
      <c r="K56" s="19"/>
      <c r="L56" s="1151" t="s">
        <v>234</v>
      </c>
      <c r="M56" s="419"/>
      <c r="N56" s="1152"/>
      <c r="O56" s="95"/>
      <c r="P56" s="1153">
        <v>0.5</v>
      </c>
      <c r="Q56" s="110"/>
    </row>
    <row r="57" spans="2:19" ht="15.75" customHeight="1" thickBot="1">
      <c r="B57" s="511" t="s">
        <v>65</v>
      </c>
      <c r="C57" s="86"/>
      <c r="D57" s="86"/>
      <c r="E57" s="86"/>
      <c r="F57" s="86"/>
      <c r="G57" s="19"/>
      <c r="H57" s="324">
        <v>0.75</v>
      </c>
      <c r="I57" s="326"/>
      <c r="J57" s="19"/>
      <c r="K57" s="19"/>
      <c r="L57" s="19"/>
      <c r="M57" s="19"/>
      <c r="N57" s="19"/>
      <c r="O57" s="19"/>
      <c r="P57" s="19"/>
      <c r="Q57" s="110"/>
    </row>
    <row r="58" spans="2:19" ht="21" thickTop="1" thickBot="1">
      <c r="B58" s="511" t="s">
        <v>117</v>
      </c>
      <c r="C58" s="20"/>
      <c r="D58" s="20"/>
      <c r="E58" s="86"/>
      <c r="F58" s="86"/>
      <c r="G58" s="19"/>
      <c r="H58" s="324">
        <v>1.5</v>
      </c>
      <c r="I58" s="19"/>
      <c r="J58" s="19"/>
      <c r="K58" s="19"/>
      <c r="L58" s="1418" t="s">
        <v>41</v>
      </c>
      <c r="M58" s="1419"/>
      <c r="N58" s="1419"/>
      <c r="O58" s="1419"/>
      <c r="P58" s="1421"/>
      <c r="Q58" s="1154"/>
    </row>
    <row r="59" spans="2:19" ht="15.75" thickTop="1">
      <c r="B59" s="511" t="s">
        <v>39</v>
      </c>
      <c r="C59" s="86"/>
      <c r="D59" s="86"/>
      <c r="E59" s="86"/>
      <c r="F59" s="86"/>
      <c r="G59" s="19"/>
      <c r="H59" s="324">
        <v>0.75</v>
      </c>
      <c r="I59" s="19"/>
      <c r="J59" s="19"/>
      <c r="K59" s="19"/>
      <c r="L59" s="853" t="s">
        <v>42</v>
      </c>
      <c r="M59" s="104"/>
      <c r="N59" s="104"/>
      <c r="O59" s="78" t="s">
        <v>137</v>
      </c>
      <c r="P59" s="854" t="s">
        <v>138</v>
      </c>
      <c r="Q59" s="110"/>
    </row>
    <row r="60" spans="2:19">
      <c r="B60" s="511" t="s">
        <v>40</v>
      </c>
      <c r="C60" s="86"/>
      <c r="D60" s="86"/>
      <c r="E60" s="86"/>
      <c r="F60" s="86"/>
      <c r="G60" s="19"/>
      <c r="H60" s="324">
        <v>0.125</v>
      </c>
      <c r="I60" s="19"/>
      <c r="J60" s="19"/>
      <c r="K60" s="19"/>
      <c r="L60" s="196" t="s">
        <v>43</v>
      </c>
      <c r="M60" s="54" t="s">
        <v>90</v>
      </c>
      <c r="N60" s="85"/>
      <c r="O60" s="56">
        <v>-0.125</v>
      </c>
      <c r="P60" s="327">
        <v>-0.125</v>
      </c>
      <c r="Q60" s="110"/>
      <c r="S60" s="14"/>
    </row>
    <row r="61" spans="2:19">
      <c r="B61" s="512" t="s">
        <v>166</v>
      </c>
      <c r="C61" s="106"/>
      <c r="D61" s="19"/>
      <c r="E61" s="19"/>
      <c r="F61" s="19"/>
      <c r="G61" s="19"/>
      <c r="H61" s="324">
        <v>0.125</v>
      </c>
      <c r="I61" s="19"/>
      <c r="J61" s="19"/>
      <c r="K61" s="19"/>
      <c r="L61" s="196" t="s">
        <v>77</v>
      </c>
      <c r="M61" s="54" t="s">
        <v>132</v>
      </c>
      <c r="N61" s="85"/>
      <c r="O61" s="56">
        <v>0</v>
      </c>
      <c r="P61" s="327">
        <v>0</v>
      </c>
      <c r="Q61" s="110"/>
      <c r="S61" s="6"/>
    </row>
    <row r="62" spans="2:19" ht="15.75" thickBot="1">
      <c r="B62" s="1073" t="s">
        <v>472</v>
      </c>
      <c r="C62" s="106"/>
      <c r="D62" s="19"/>
      <c r="E62" s="19"/>
      <c r="F62" s="19"/>
      <c r="G62" s="19"/>
      <c r="H62" s="598">
        <v>0.125</v>
      </c>
      <c r="I62" s="19"/>
      <c r="J62" s="19"/>
      <c r="K62" s="19"/>
      <c r="L62" s="198" t="s">
        <v>78</v>
      </c>
      <c r="M62" s="923" t="s">
        <v>133</v>
      </c>
      <c r="N62" s="924"/>
      <c r="O62" s="185">
        <v>0</v>
      </c>
      <c r="P62" s="328">
        <v>0</v>
      </c>
      <c r="Q62" s="110"/>
      <c r="S62" s="6"/>
    </row>
    <row r="63" spans="2:19" ht="16.5" customHeight="1" thickBot="1">
      <c r="B63" s="511" t="s">
        <v>240</v>
      </c>
      <c r="C63" s="106"/>
      <c r="D63" s="86"/>
      <c r="E63" s="86"/>
      <c r="F63" s="19"/>
      <c r="G63" s="19"/>
      <c r="H63" s="324">
        <v>0.25</v>
      </c>
      <c r="I63" s="19"/>
      <c r="J63" s="19"/>
      <c r="K63" s="19"/>
      <c r="L63" s="19"/>
      <c r="M63" s="19"/>
      <c r="N63" s="19"/>
      <c r="O63" s="19"/>
      <c r="P63" s="19"/>
      <c r="Q63" s="110"/>
      <c r="S63" s="15"/>
    </row>
    <row r="64" spans="2:19" ht="21" thickTop="1" thickBot="1">
      <c r="B64" s="1429"/>
      <c r="C64" s="1430"/>
      <c r="D64" s="1430"/>
      <c r="E64" s="1430"/>
      <c r="F64" s="1430"/>
      <c r="G64" s="1430"/>
      <c r="H64" s="1431"/>
      <c r="I64" s="19"/>
      <c r="J64" s="19"/>
      <c r="K64" s="19"/>
      <c r="L64" s="1418" t="s">
        <v>68</v>
      </c>
      <c r="M64" s="1419"/>
      <c r="N64" s="1419"/>
      <c r="O64" s="1420"/>
      <c r="P64" s="19"/>
      <c r="Q64" s="110"/>
      <c r="R64" s="15"/>
      <c r="S64" s="15"/>
    </row>
    <row r="65" spans="1:22" ht="15.75" customHeight="1" thickTop="1">
      <c r="B65" s="1074"/>
      <c r="C65" s="72"/>
      <c r="D65" s="72"/>
      <c r="E65" s="72"/>
      <c r="F65" s="72"/>
      <c r="G65" s="72"/>
      <c r="H65" s="1155"/>
      <c r="I65" s="19"/>
      <c r="J65" s="19"/>
      <c r="K65" s="19"/>
      <c r="L65" s="201" t="s">
        <v>23</v>
      </c>
      <c r="M65" s="202" t="s">
        <v>56</v>
      </c>
      <c r="N65" s="172" t="s">
        <v>33</v>
      </c>
      <c r="O65" s="925" t="s">
        <v>34</v>
      </c>
      <c r="P65" s="19"/>
      <c r="Q65" s="110"/>
      <c r="R65" s="15"/>
      <c r="S65" s="15"/>
    </row>
    <row r="66" spans="1:22" ht="15.75" customHeight="1" thickBot="1">
      <c r="B66" s="1078"/>
      <c r="C66" s="95"/>
      <c r="D66" s="95"/>
      <c r="E66" s="95"/>
      <c r="F66" s="95"/>
      <c r="G66" s="95"/>
      <c r="H66" s="1156"/>
      <c r="I66" s="19"/>
      <c r="J66" s="19"/>
      <c r="K66" s="19"/>
      <c r="L66" s="196" t="s">
        <v>66</v>
      </c>
      <c r="M66" s="103" t="s">
        <v>67</v>
      </c>
      <c r="N66" s="57">
        <v>0.375</v>
      </c>
      <c r="O66" s="197">
        <v>0.375</v>
      </c>
      <c r="P66" s="19"/>
      <c r="Q66" s="110"/>
      <c r="R66" s="15"/>
      <c r="S66" s="15"/>
    </row>
    <row r="67" spans="1:22" ht="15.75" thickBot="1">
      <c r="A67" s="5"/>
      <c r="B67" s="1422" t="s">
        <v>23</v>
      </c>
      <c r="C67" s="1423"/>
      <c r="D67" s="1169" t="s">
        <v>31</v>
      </c>
      <c r="E67" s="1134" t="s">
        <v>24</v>
      </c>
      <c r="F67" s="1170" t="s">
        <v>25</v>
      </c>
      <c r="G67" s="1170" t="s">
        <v>26</v>
      </c>
      <c r="H67" s="1134" t="s">
        <v>341</v>
      </c>
      <c r="I67" s="1171" t="s">
        <v>342</v>
      </c>
      <c r="J67" s="19"/>
      <c r="K67" s="19"/>
      <c r="L67" s="196" t="s">
        <v>57</v>
      </c>
      <c r="M67" s="103" t="s">
        <v>58</v>
      </c>
      <c r="N67" s="57">
        <v>0.875</v>
      </c>
      <c r="O67" s="197">
        <v>0.625</v>
      </c>
      <c r="P67" s="19"/>
      <c r="Q67" s="110"/>
      <c r="R67" s="15"/>
      <c r="S67" s="15"/>
    </row>
    <row r="68" spans="1:22" ht="15.75" thickBot="1">
      <c r="A68" s="5"/>
      <c r="B68" s="1339" t="s">
        <v>340</v>
      </c>
      <c r="C68" s="1340"/>
      <c r="D68" s="1157"/>
      <c r="E68" s="1157"/>
      <c r="F68" s="1157"/>
      <c r="G68" s="1157"/>
      <c r="H68" s="1157"/>
      <c r="I68" s="1158"/>
      <c r="J68" s="19"/>
      <c r="K68" s="19"/>
      <c r="L68" s="196" t="s">
        <v>59</v>
      </c>
      <c r="M68" s="103" t="s">
        <v>58</v>
      </c>
      <c r="N68" s="57">
        <v>1.125</v>
      </c>
      <c r="O68" s="197">
        <v>0.875</v>
      </c>
      <c r="P68" s="19"/>
      <c r="Q68" s="110"/>
    </row>
    <row r="69" spans="1:22">
      <c r="A69" s="5"/>
      <c r="B69" s="1333" t="s">
        <v>339</v>
      </c>
      <c r="C69" s="1335"/>
      <c r="D69" s="1117">
        <v>0.5</v>
      </c>
      <c r="E69" s="1117">
        <v>0.75</v>
      </c>
      <c r="F69" s="1117">
        <v>0.75</v>
      </c>
      <c r="G69" s="1119">
        <v>1</v>
      </c>
      <c r="H69" s="1117">
        <v>1</v>
      </c>
      <c r="I69" s="1159">
        <v>1</v>
      </c>
      <c r="J69" s="19"/>
      <c r="K69" s="19"/>
      <c r="L69" s="196" t="s">
        <v>60</v>
      </c>
      <c r="M69" s="103" t="s">
        <v>60</v>
      </c>
      <c r="N69" s="57">
        <v>1.375</v>
      </c>
      <c r="O69" s="197">
        <v>1.125</v>
      </c>
      <c r="P69" s="19"/>
      <c r="Q69" s="110"/>
    </row>
    <row r="70" spans="1:22" ht="15.75" thickBot="1">
      <c r="A70" s="5"/>
      <c r="B70" s="1333" t="s">
        <v>205</v>
      </c>
      <c r="C70" s="1335"/>
      <c r="D70" s="395">
        <v>1.25</v>
      </c>
      <c r="E70" s="395">
        <v>1.5</v>
      </c>
      <c r="F70" s="395">
        <v>1.5</v>
      </c>
      <c r="G70" s="395">
        <v>1.75</v>
      </c>
      <c r="H70" s="395" t="s">
        <v>71</v>
      </c>
      <c r="I70" s="1160" t="s">
        <v>71</v>
      </c>
      <c r="J70" s="19"/>
      <c r="K70" s="19"/>
      <c r="L70" s="198" t="s">
        <v>124</v>
      </c>
      <c r="M70" s="176" t="s">
        <v>30</v>
      </c>
      <c r="N70" s="330">
        <v>1.875</v>
      </c>
      <c r="O70" s="926"/>
      <c r="P70" s="19"/>
      <c r="Q70" s="110"/>
    </row>
    <row r="71" spans="1:22" ht="8.25" customHeight="1">
      <c r="A71" s="5"/>
      <c r="B71" s="1336"/>
      <c r="C71" s="1338"/>
      <c r="D71" s="1066"/>
      <c r="E71" s="1065"/>
      <c r="F71" s="1065"/>
      <c r="G71" s="1065"/>
      <c r="H71" s="1065"/>
      <c r="I71" s="1161"/>
      <c r="J71" s="19"/>
      <c r="K71" s="19"/>
      <c r="L71" s="19"/>
      <c r="M71" s="19"/>
      <c r="N71" s="19"/>
      <c r="O71" s="590"/>
      <c r="P71" s="19"/>
      <c r="Q71" s="110"/>
    </row>
    <row r="72" spans="1:22" ht="15.75" thickBot="1">
      <c r="A72" s="5"/>
      <c r="B72" s="1427" t="s">
        <v>188</v>
      </c>
      <c r="C72" s="1428"/>
      <c r="D72" s="1121">
        <v>1.125</v>
      </c>
      <c r="E72" s="1162">
        <v>1.625</v>
      </c>
      <c r="F72" s="1162">
        <v>2.125</v>
      </c>
      <c r="G72" s="1162">
        <v>3.375</v>
      </c>
      <c r="H72" s="1162">
        <v>4.125</v>
      </c>
      <c r="I72" s="1163">
        <v>4.125</v>
      </c>
      <c r="J72" s="19"/>
      <c r="K72" s="815" t="s">
        <v>415</v>
      </c>
      <c r="L72" s="19"/>
      <c r="M72" s="19"/>
      <c r="N72" s="19"/>
      <c r="O72" s="19"/>
      <c r="P72" s="19"/>
      <c r="Q72" s="110"/>
    </row>
    <row r="73" spans="1:22" ht="4.5" customHeight="1" thickBot="1">
      <c r="A73" s="5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05"/>
      <c r="N73" s="86"/>
      <c r="O73" s="19"/>
      <c r="P73" s="19"/>
      <c r="Q73" s="110"/>
      <c r="U73" s="5"/>
      <c r="V73"/>
    </row>
    <row r="74" spans="1:22" ht="21" thickTop="1" thickBot="1">
      <c r="B74" s="1168" t="s">
        <v>52</v>
      </c>
      <c r="C74" s="1418" t="s">
        <v>53</v>
      </c>
      <c r="D74" s="1419"/>
      <c r="E74" s="1419"/>
      <c r="F74" s="1419"/>
      <c r="G74" s="1419"/>
      <c r="H74" s="1419"/>
      <c r="I74" s="1419"/>
      <c r="J74" s="1420"/>
      <c r="K74" s="19"/>
      <c r="L74" s="1418" t="s">
        <v>54</v>
      </c>
      <c r="M74" s="1419"/>
      <c r="N74" s="1419"/>
      <c r="O74" s="1419"/>
      <c r="P74" s="1420"/>
      <c r="Q74" s="110"/>
      <c r="U74" s="5"/>
      <c r="V74"/>
    </row>
    <row r="75" spans="1:22" ht="15.75" thickTop="1">
      <c r="A75" s="161"/>
      <c r="B75" s="863"/>
      <c r="C75" s="172" t="s">
        <v>31</v>
      </c>
      <c r="D75" s="172" t="s">
        <v>24</v>
      </c>
      <c r="E75" s="172" t="s">
        <v>25</v>
      </c>
      <c r="F75" s="172" t="s">
        <v>26</v>
      </c>
      <c r="G75" s="172" t="s">
        <v>27</v>
      </c>
      <c r="H75" s="172" t="s">
        <v>28</v>
      </c>
      <c r="I75" s="172" t="s">
        <v>29</v>
      </c>
      <c r="J75" s="203" t="s">
        <v>30</v>
      </c>
      <c r="K75" s="1164"/>
      <c r="L75" s="857"/>
      <c r="M75" s="78" t="s">
        <v>31</v>
      </c>
      <c r="N75" s="202" t="s">
        <v>24</v>
      </c>
      <c r="O75" s="86" t="s">
        <v>25</v>
      </c>
      <c r="P75" s="852" t="s">
        <v>26</v>
      </c>
      <c r="Q75" s="110"/>
      <c r="U75" s="5"/>
      <c r="V75"/>
    </row>
    <row r="76" spans="1:22">
      <c r="A76" s="161"/>
      <c r="B76" s="196" t="s">
        <v>22</v>
      </c>
      <c r="C76" s="57">
        <v>0</v>
      </c>
      <c r="D76" s="57">
        <v>0.25</v>
      </c>
      <c r="E76" s="57">
        <v>0.25</v>
      </c>
      <c r="F76" s="57">
        <v>0.5</v>
      </c>
      <c r="G76" s="57">
        <v>0.25</v>
      </c>
      <c r="H76" s="57">
        <v>0.25</v>
      </c>
      <c r="I76" s="57">
        <v>0.25</v>
      </c>
      <c r="J76" s="197">
        <v>0.75</v>
      </c>
      <c r="K76" s="1164"/>
      <c r="L76" s="101" t="s">
        <v>22</v>
      </c>
      <c r="M76" s="855">
        <v>0.375</v>
      </c>
      <c r="N76" s="57">
        <v>0.75</v>
      </c>
      <c r="O76" s="173">
        <v>1.375</v>
      </c>
      <c r="P76" s="848">
        <v>1.875</v>
      </c>
      <c r="Q76" s="110"/>
      <c r="U76" s="5"/>
      <c r="V76"/>
    </row>
    <row r="77" spans="1:22">
      <c r="A77" s="161"/>
      <c r="B77" s="196" t="s">
        <v>21</v>
      </c>
      <c r="C77" s="57">
        <v>0</v>
      </c>
      <c r="D77" s="57">
        <v>0.25</v>
      </c>
      <c r="E77" s="57">
        <v>0.5</v>
      </c>
      <c r="F77" s="57">
        <v>0.75</v>
      </c>
      <c r="G77" s="57">
        <v>0.5</v>
      </c>
      <c r="H77" s="57">
        <v>0.5</v>
      </c>
      <c r="I77" s="57">
        <v>0.5</v>
      </c>
      <c r="J77" s="197">
        <v>1</v>
      </c>
      <c r="K77" s="1164"/>
      <c r="L77" s="101" t="s">
        <v>21</v>
      </c>
      <c r="M77" s="855">
        <v>0.5</v>
      </c>
      <c r="N77" s="64">
        <v>1.125</v>
      </c>
      <c r="O77" s="173">
        <v>1.5</v>
      </c>
      <c r="P77" s="848">
        <v>2</v>
      </c>
      <c r="Q77" s="110"/>
      <c r="U77" s="5"/>
      <c r="V77"/>
    </row>
    <row r="78" spans="1:22">
      <c r="A78" s="161"/>
      <c r="B78" s="196" t="s">
        <v>20</v>
      </c>
      <c r="C78" s="57">
        <v>0</v>
      </c>
      <c r="D78" s="57">
        <v>0.5</v>
      </c>
      <c r="E78" s="57">
        <v>1</v>
      </c>
      <c r="F78" s="57">
        <v>1.25</v>
      </c>
      <c r="G78" s="57">
        <v>1</v>
      </c>
      <c r="H78" s="57">
        <v>1</v>
      </c>
      <c r="I78" s="57">
        <v>1</v>
      </c>
      <c r="J78" s="197">
        <v>1.5</v>
      </c>
      <c r="K78" s="1164"/>
      <c r="L78" s="101" t="s">
        <v>20</v>
      </c>
      <c r="M78" s="855">
        <v>0.5</v>
      </c>
      <c r="N78" s="847">
        <v>1.125</v>
      </c>
      <c r="O78" s="173">
        <v>1.625</v>
      </c>
      <c r="P78" s="848">
        <v>2</v>
      </c>
      <c r="Q78" s="110"/>
      <c r="U78" s="5"/>
      <c r="V78"/>
    </row>
    <row r="79" spans="1:22">
      <c r="A79" s="161"/>
      <c r="B79" s="196" t="s">
        <v>19</v>
      </c>
      <c r="C79" s="57">
        <v>0</v>
      </c>
      <c r="D79" s="57">
        <v>0.5</v>
      </c>
      <c r="E79" s="57">
        <v>1.25</v>
      </c>
      <c r="F79" s="57">
        <v>1.75</v>
      </c>
      <c r="G79" s="57">
        <v>1.5</v>
      </c>
      <c r="H79" s="57">
        <v>1.25</v>
      </c>
      <c r="I79" s="57">
        <v>1.25</v>
      </c>
      <c r="J79" s="197">
        <v>1.5</v>
      </c>
      <c r="K79" s="1164"/>
      <c r="L79" s="101" t="s">
        <v>19</v>
      </c>
      <c r="M79" s="855">
        <v>0.625</v>
      </c>
      <c r="N79" s="167">
        <v>1.5</v>
      </c>
      <c r="O79" s="57">
        <v>1.625</v>
      </c>
      <c r="P79" s="849">
        <v>2</v>
      </c>
      <c r="Q79" s="110"/>
      <c r="U79" s="5"/>
      <c r="V79"/>
    </row>
    <row r="80" spans="1:22">
      <c r="A80" s="161"/>
      <c r="B80" s="196" t="s">
        <v>18</v>
      </c>
      <c r="C80" s="57">
        <v>0</v>
      </c>
      <c r="D80" s="57">
        <v>1</v>
      </c>
      <c r="E80" s="57">
        <v>2.25</v>
      </c>
      <c r="F80" s="57">
        <v>2.75</v>
      </c>
      <c r="G80" s="57">
        <v>2.75</v>
      </c>
      <c r="H80" s="57">
        <v>2.25</v>
      </c>
      <c r="I80" s="57">
        <v>2.25</v>
      </c>
      <c r="J80" s="197">
        <v>2.25</v>
      </c>
      <c r="K80" s="1164"/>
      <c r="L80" s="101" t="s">
        <v>18</v>
      </c>
      <c r="M80" s="855">
        <v>0.875</v>
      </c>
      <c r="N80" s="57">
        <v>1.75</v>
      </c>
      <c r="O80" s="57">
        <v>1.75</v>
      </c>
      <c r="P80" s="849">
        <v>2</v>
      </c>
      <c r="Q80" s="110"/>
      <c r="U80" s="5"/>
      <c r="V80"/>
    </row>
    <row r="81" spans="1:22">
      <c r="A81" s="161"/>
      <c r="B81" s="196" t="s">
        <v>17</v>
      </c>
      <c r="C81" s="57">
        <v>0.5</v>
      </c>
      <c r="D81" s="57">
        <v>1.25</v>
      </c>
      <c r="E81" s="57">
        <v>2.75</v>
      </c>
      <c r="F81" s="57">
        <v>3</v>
      </c>
      <c r="G81" s="57">
        <v>3.25</v>
      </c>
      <c r="H81" s="57">
        <v>2.75</v>
      </c>
      <c r="I81" s="57">
        <v>2.75</v>
      </c>
      <c r="J81" s="197">
        <v>2.75</v>
      </c>
      <c r="K81" s="1164"/>
      <c r="L81" s="101" t="s">
        <v>17</v>
      </c>
      <c r="M81" s="855">
        <v>0.875</v>
      </c>
      <c r="N81" s="67">
        <v>1.875</v>
      </c>
      <c r="O81" s="186">
        <v>1.875</v>
      </c>
      <c r="P81" s="850">
        <v>2.125</v>
      </c>
      <c r="Q81" s="110"/>
      <c r="U81" s="5"/>
      <c r="V81"/>
    </row>
    <row r="82" spans="1:22" ht="15.75" thickBot="1">
      <c r="A82" s="161"/>
      <c r="B82" s="198" t="s">
        <v>16</v>
      </c>
      <c r="C82" s="199">
        <v>0.5</v>
      </c>
      <c r="D82" s="199">
        <v>1.5</v>
      </c>
      <c r="E82" s="199">
        <v>3</v>
      </c>
      <c r="F82" s="199">
        <v>3</v>
      </c>
      <c r="G82" s="199">
        <v>3.25</v>
      </c>
      <c r="H82" s="199">
        <v>3.25</v>
      </c>
      <c r="I82" s="199">
        <v>3.25</v>
      </c>
      <c r="J82" s="200">
        <v>3.5</v>
      </c>
      <c r="K82" s="1164"/>
      <c r="L82" s="198" t="s">
        <v>16</v>
      </c>
      <c r="M82" s="856">
        <v>0.875</v>
      </c>
      <c r="N82" s="96">
        <v>1.875</v>
      </c>
      <c r="O82" s="851">
        <v>1.875</v>
      </c>
      <c r="P82" s="200">
        <v>2.125</v>
      </c>
      <c r="Q82" s="110"/>
      <c r="U82" s="5"/>
      <c r="V82"/>
    </row>
    <row r="83" spans="1:22" ht="6.75" customHeight="1" thickBot="1">
      <c r="B83" s="20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19"/>
      <c r="O83" s="19"/>
      <c r="P83" s="19"/>
      <c r="Q83" s="110"/>
      <c r="U83" s="5"/>
      <c r="V83"/>
    </row>
    <row r="84" spans="1:22" ht="23.25" customHeight="1" thickBot="1">
      <c r="B84" s="1424" t="s">
        <v>664</v>
      </c>
      <c r="C84" s="1425"/>
      <c r="D84" s="1425"/>
      <c r="E84" s="1425"/>
      <c r="F84" s="1425"/>
      <c r="G84" s="1425"/>
      <c r="H84" s="1425"/>
      <c r="I84" s="1425"/>
      <c r="J84" s="1425"/>
      <c r="K84" s="1425"/>
      <c r="L84" s="1425"/>
      <c r="M84" s="1425"/>
      <c r="N84" s="1425"/>
      <c r="O84" s="1425"/>
      <c r="P84" s="1425"/>
      <c r="Q84" s="1426"/>
      <c r="U84" s="5"/>
      <c r="V84"/>
    </row>
    <row r="85" spans="1:22" ht="15.75" customHeight="1">
      <c r="B85" s="295" t="s">
        <v>329</v>
      </c>
      <c r="C85" s="1165"/>
      <c r="D85" s="1165"/>
      <c r="E85" s="1165"/>
      <c r="F85" s="1165"/>
      <c r="G85" s="1165"/>
      <c r="H85" s="1165"/>
      <c r="I85" s="1165"/>
      <c r="J85" s="1166" t="s">
        <v>330</v>
      </c>
      <c r="K85" s="1165"/>
      <c r="L85" s="1165"/>
      <c r="M85" s="19"/>
      <c r="N85" s="19"/>
      <c r="O85" s="19"/>
      <c r="P85" s="19"/>
      <c r="Q85" s="110"/>
      <c r="U85" s="5"/>
      <c r="V85"/>
    </row>
    <row r="86" spans="1:22" ht="15.75" customHeight="1">
      <c r="B86" s="295" t="s">
        <v>286</v>
      </c>
      <c r="C86" s="1165"/>
      <c r="D86" s="1165"/>
      <c r="E86" s="1165"/>
      <c r="F86" s="1165"/>
      <c r="G86" s="1165"/>
      <c r="H86" s="1165"/>
      <c r="I86" s="1165"/>
      <c r="J86" s="1166" t="s">
        <v>289</v>
      </c>
      <c r="K86" s="1165"/>
      <c r="L86" s="1165"/>
      <c r="M86" s="19"/>
      <c r="N86" s="19"/>
      <c r="O86" s="19"/>
      <c r="P86" s="19"/>
      <c r="Q86" s="110"/>
      <c r="U86" s="5"/>
      <c r="V86"/>
    </row>
    <row r="87" spans="1:22" ht="15.75" customHeight="1">
      <c r="B87" s="295" t="s">
        <v>331</v>
      </c>
      <c r="C87" s="19"/>
      <c r="D87" s="19"/>
      <c r="E87" s="19"/>
      <c r="F87" s="19"/>
      <c r="G87" s="19"/>
      <c r="H87" s="19"/>
      <c r="I87" s="19"/>
      <c r="J87" s="1166" t="s">
        <v>332</v>
      </c>
      <c r="K87" s="19"/>
      <c r="L87" s="19"/>
      <c r="M87" s="19"/>
      <c r="N87" s="19"/>
      <c r="O87" s="19"/>
      <c r="P87" s="19"/>
      <c r="Q87" s="110"/>
      <c r="U87" s="5"/>
    </row>
    <row r="88" spans="1:22" ht="15.75" customHeight="1">
      <c r="B88" s="295" t="s">
        <v>333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20"/>
      <c r="O88" s="20"/>
      <c r="P88" s="20"/>
      <c r="Q88" s="331"/>
      <c r="U88" s="5"/>
      <c r="V88"/>
    </row>
    <row r="89" spans="1:22" ht="2.25" customHeight="1">
      <c r="B89" s="4"/>
      <c r="Q89" s="5"/>
      <c r="U89" s="5"/>
      <c r="V89"/>
    </row>
    <row r="90" spans="1:22" ht="0.75" customHeight="1" thickBot="1">
      <c r="B90" s="96"/>
      <c r="C90" s="97"/>
      <c r="D90" s="98"/>
      <c r="E90" s="99"/>
      <c r="F90" s="97"/>
      <c r="G90" s="97"/>
      <c r="H90" s="99"/>
      <c r="I90" s="97"/>
      <c r="J90" s="97"/>
      <c r="K90" s="100"/>
      <c r="L90" s="100"/>
      <c r="M90" s="99"/>
      <c r="N90" s="332"/>
      <c r="O90" s="332"/>
      <c r="P90" s="332"/>
      <c r="Q90" s="333"/>
      <c r="R90" s="10"/>
      <c r="U90" s="5"/>
      <c r="V90"/>
    </row>
    <row r="91" spans="1:22" ht="13.5" customHeight="1">
      <c r="B91" s="1432" t="s">
        <v>518</v>
      </c>
      <c r="C91" s="1353"/>
      <c r="D91" s="1353"/>
      <c r="E91" s="1353"/>
      <c r="F91" s="1353"/>
      <c r="G91" s="1353"/>
      <c r="H91" s="1353"/>
      <c r="I91" s="1353"/>
      <c r="J91" s="1353"/>
      <c r="K91" s="1353"/>
      <c r="L91" s="1353"/>
      <c r="M91" s="1353"/>
      <c r="N91" s="1353"/>
      <c r="O91" s="1353"/>
      <c r="P91" s="1353"/>
      <c r="Q91" s="1354"/>
      <c r="U91" s="5"/>
      <c r="V91"/>
    </row>
    <row r="92" spans="1:22" ht="13.5" customHeight="1">
      <c r="B92" s="1436" t="s">
        <v>376</v>
      </c>
      <c r="C92" s="1437"/>
      <c r="D92" s="1437"/>
      <c r="E92" s="1437"/>
      <c r="F92" s="1437"/>
      <c r="G92" s="1437"/>
      <c r="H92" s="1437"/>
      <c r="I92" s="1437"/>
      <c r="J92" s="1437"/>
      <c r="K92" s="1437"/>
      <c r="L92" s="1437"/>
      <c r="M92" s="1437"/>
      <c r="N92" s="1437"/>
      <c r="O92" s="1437"/>
      <c r="P92" s="1437"/>
      <c r="Q92" s="1438"/>
      <c r="R92" s="21"/>
      <c r="S92" s="21"/>
      <c r="V92"/>
    </row>
    <row r="93" spans="1:22" ht="13.5" customHeight="1">
      <c r="B93" s="1433" t="s">
        <v>217</v>
      </c>
      <c r="C93" s="1434"/>
      <c r="D93" s="1434"/>
      <c r="E93" s="1434"/>
      <c r="F93" s="1434"/>
      <c r="G93" s="1434"/>
      <c r="H93" s="1434"/>
      <c r="I93" s="1434"/>
      <c r="J93" s="1434"/>
      <c r="K93" s="1434"/>
      <c r="L93" s="1434"/>
      <c r="M93" s="1434"/>
      <c r="N93" s="1434"/>
      <c r="O93" s="1434"/>
      <c r="P93" s="1434"/>
      <c r="Q93" s="1435"/>
    </row>
    <row r="94" spans="1:22" ht="13.5" customHeight="1" thickBot="1">
      <c r="B94" s="132"/>
      <c r="C94" s="133"/>
      <c r="D94" s="133"/>
      <c r="E94" s="133"/>
      <c r="F94" s="133"/>
      <c r="G94" s="133"/>
      <c r="H94" s="133" t="s">
        <v>69</v>
      </c>
      <c r="I94" s="133"/>
      <c r="J94" s="133"/>
      <c r="K94" s="133"/>
      <c r="L94" s="133"/>
      <c r="M94" s="133"/>
      <c r="N94" s="133"/>
      <c r="O94" s="133"/>
      <c r="P94" s="133"/>
      <c r="Q94" s="134"/>
    </row>
    <row r="97" spans="18:18">
      <c r="R97" s="9"/>
    </row>
  </sheetData>
  <mergeCells count="45">
    <mergeCell ref="B51:Q51"/>
    <mergeCell ref="B36:G36"/>
    <mergeCell ref="B37:D37"/>
    <mergeCell ref="E48:G48"/>
    <mergeCell ref="H42:Q42"/>
    <mergeCell ref="B3:D3"/>
    <mergeCell ref="B19:D19"/>
    <mergeCell ref="E19:G19"/>
    <mergeCell ref="B4:D4"/>
    <mergeCell ref="B5:D5"/>
    <mergeCell ref="B6:D6"/>
    <mergeCell ref="B7:D7"/>
    <mergeCell ref="B15:Q15"/>
    <mergeCell ref="B12:C12"/>
    <mergeCell ref="H12:J12"/>
    <mergeCell ref="K12:M12"/>
    <mergeCell ref="N12:Q12"/>
    <mergeCell ref="O3:Q3"/>
    <mergeCell ref="B91:Q91"/>
    <mergeCell ref="B93:Q93"/>
    <mergeCell ref="B92:Q92"/>
    <mergeCell ref="B10:Q11"/>
    <mergeCell ref="B17:Q17"/>
    <mergeCell ref="B18:J18"/>
    <mergeCell ref="L18:Q18"/>
    <mergeCell ref="B14:Q14"/>
    <mergeCell ref="B13:Q13"/>
    <mergeCell ref="H19:J19"/>
    <mergeCell ref="L19:N19"/>
    <mergeCell ref="O19:Q19"/>
    <mergeCell ref="C74:J74"/>
    <mergeCell ref="B52:H52"/>
    <mergeCell ref="H36:Q36"/>
    <mergeCell ref="E37:G37"/>
    <mergeCell ref="L64:O64"/>
    <mergeCell ref="L58:P58"/>
    <mergeCell ref="L74:P74"/>
    <mergeCell ref="B67:C67"/>
    <mergeCell ref="B84:Q84"/>
    <mergeCell ref="B68:C68"/>
    <mergeCell ref="B69:C69"/>
    <mergeCell ref="B70:C70"/>
    <mergeCell ref="B71:C71"/>
    <mergeCell ref="B72:C72"/>
    <mergeCell ref="B64:H64"/>
  </mergeCells>
  <hyperlinks>
    <hyperlink ref="B7" r:id="rId1" xr:uid="{195AF94D-9E68-4E6A-8289-60D8E19C4420}"/>
    <hyperlink ref="D12" r:id="rId2" display="Lockdesk@amwestfunding.com" xr:uid="{9F89DF0C-D3C3-4857-A3B1-860ED694A975}"/>
  </hyperlinks>
  <printOptions horizontalCentered="1" verticalCentered="1"/>
  <pageMargins left="0.1" right="0.1" top="0.1" bottom="0.1" header="0.1" footer="0.1"/>
  <pageSetup scale="57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8"/>
  <sheetViews>
    <sheetView topLeftCell="A22" zoomScale="90" zoomScaleNormal="90" workbookViewId="0">
      <selection activeCell="A22" sqref="A1:XFD1048576"/>
    </sheetView>
  </sheetViews>
  <sheetFormatPr defaultColWidth="8.85546875" defaultRowHeight="15"/>
  <cols>
    <col min="1" max="1" width="7.5703125" customWidth="1"/>
    <col min="2" max="4" width="10.28515625" customWidth="1"/>
    <col min="5" max="5" width="11.28515625" customWidth="1"/>
    <col min="6" max="15" width="10.28515625" customWidth="1"/>
    <col min="16" max="16" width="11" customWidth="1"/>
    <col min="17" max="17" width="10.28515625" customWidth="1"/>
    <col min="18" max="18" width="7.5703125" customWidth="1"/>
    <col min="22" max="22" width="9.140625" style="4"/>
    <col min="23" max="23" width="23.42578125" bestFit="1" customWidth="1"/>
  </cols>
  <sheetData>
    <row r="1" spans="1:24" ht="14.25" customHeight="1">
      <c r="Q1" s="61" t="s">
        <v>637</v>
      </c>
    </row>
    <row r="2" spans="1:24">
      <c r="B2" s="1406" t="s">
        <v>167</v>
      </c>
      <c r="C2" s="1407"/>
      <c r="D2" s="1408"/>
      <c r="O2" s="1406" t="s">
        <v>0</v>
      </c>
      <c r="P2" s="1407"/>
      <c r="Q2" s="1408"/>
    </row>
    <row r="3" spans="1:24" ht="17.25" customHeight="1">
      <c r="A3" s="5"/>
      <c r="B3" s="1409" t="s">
        <v>146</v>
      </c>
      <c r="C3" s="1410"/>
      <c r="D3" s="1411"/>
      <c r="F3" s="23"/>
      <c r="G3" s="23"/>
      <c r="H3" s="23"/>
      <c r="I3" s="23"/>
      <c r="J3" s="23"/>
      <c r="K3" s="23"/>
      <c r="L3" s="23"/>
      <c r="M3" s="23"/>
      <c r="O3" s="35"/>
      <c r="P3" s="36"/>
      <c r="Q3" s="52"/>
    </row>
    <row r="4" spans="1:24" ht="15" customHeight="1">
      <c r="A4" s="5"/>
      <c r="B4" s="1409" t="s">
        <v>100</v>
      </c>
      <c r="C4" s="1410"/>
      <c r="D4" s="1411"/>
      <c r="F4" s="23"/>
      <c r="G4" s="23"/>
      <c r="H4" s="23"/>
      <c r="I4" s="23"/>
      <c r="J4" s="23"/>
      <c r="K4" s="23"/>
      <c r="L4" s="23"/>
      <c r="M4" s="23"/>
      <c r="O4" s="35" t="s">
        <v>1</v>
      </c>
      <c r="P4" s="36"/>
      <c r="Q4" s="52">
        <v>45008</v>
      </c>
    </row>
    <row r="5" spans="1:24">
      <c r="A5" s="5"/>
      <c r="B5" s="1409" t="s">
        <v>74</v>
      </c>
      <c r="C5" s="1410"/>
      <c r="D5" s="1411"/>
      <c r="E5" s="17"/>
      <c r="F5" s="19"/>
      <c r="G5" s="19"/>
      <c r="H5" s="19"/>
      <c r="I5" s="19"/>
      <c r="J5" s="19"/>
      <c r="K5" s="19"/>
      <c r="L5" s="19"/>
      <c r="M5" s="19"/>
      <c r="N5" s="110"/>
      <c r="O5" s="35" t="s">
        <v>2</v>
      </c>
      <c r="P5" s="36"/>
      <c r="Q5" s="52">
        <v>45023</v>
      </c>
    </row>
    <row r="6" spans="1:24">
      <c r="A6" s="5"/>
      <c r="B6" s="1379" t="s">
        <v>98</v>
      </c>
      <c r="C6" s="1380"/>
      <c r="D6" s="1381"/>
      <c r="E6" s="63"/>
      <c r="F6" s="21"/>
      <c r="G6" s="21"/>
      <c r="H6" s="138"/>
      <c r="I6" s="138"/>
      <c r="J6" s="138"/>
      <c r="K6" s="138"/>
      <c r="L6" s="21"/>
      <c r="M6" s="21"/>
      <c r="N6" s="92"/>
      <c r="O6" s="33" t="s">
        <v>3</v>
      </c>
      <c r="P6" s="37"/>
      <c r="Q6" s="52">
        <v>45038</v>
      </c>
    </row>
    <row r="7" spans="1:24">
      <c r="B7" s="16"/>
      <c r="E7" s="19"/>
      <c r="F7" s="21" t="s">
        <v>84</v>
      </c>
      <c r="G7" s="21"/>
      <c r="H7" s="21"/>
      <c r="I7" s="21"/>
      <c r="J7" s="21"/>
      <c r="K7" s="21" t="s">
        <v>4</v>
      </c>
      <c r="L7" s="24">
        <v>44978</v>
      </c>
      <c r="M7" s="25">
        <v>0.51041666666666663</v>
      </c>
      <c r="N7" s="19"/>
      <c r="Q7" s="16"/>
    </row>
    <row r="8" spans="1:24" ht="15.75">
      <c r="A8" s="5"/>
      <c r="B8" s="1387" t="s">
        <v>139</v>
      </c>
      <c r="C8" s="1388"/>
      <c r="D8" s="1388"/>
      <c r="E8" s="1388"/>
      <c r="F8" s="1388"/>
      <c r="G8" s="1388"/>
      <c r="H8" s="1388"/>
      <c r="I8" s="1388"/>
      <c r="J8" s="1388"/>
      <c r="K8" s="1388"/>
      <c r="L8" s="1388"/>
      <c r="M8" s="1388"/>
      <c r="N8" s="1388"/>
      <c r="O8" s="1388"/>
      <c r="P8" s="1388"/>
      <c r="Q8" s="1389"/>
      <c r="W8" t="s">
        <v>11</v>
      </c>
    </row>
    <row r="9" spans="1:24" ht="19.5" customHeight="1" thickBot="1">
      <c r="A9" s="5"/>
      <c r="B9" s="1398" t="s">
        <v>81</v>
      </c>
      <c r="C9" s="1399"/>
      <c r="D9" s="248" t="s">
        <v>99</v>
      </c>
      <c r="E9" s="249"/>
      <c r="F9" s="249"/>
      <c r="G9" s="16"/>
      <c r="H9" s="1397" t="s">
        <v>140</v>
      </c>
      <c r="I9" s="1397"/>
      <c r="J9" s="1397"/>
      <c r="K9" s="1397" t="s">
        <v>141</v>
      </c>
      <c r="L9" s="1397"/>
      <c r="M9" s="1397"/>
      <c r="N9" s="1395" t="s">
        <v>376</v>
      </c>
      <c r="O9" s="1395"/>
      <c r="P9" s="1395"/>
      <c r="Q9" s="1396"/>
      <c r="W9" t="s">
        <v>12</v>
      </c>
      <c r="X9" t="s">
        <v>9</v>
      </c>
    </row>
    <row r="10" spans="1:24" ht="15.75" customHeight="1">
      <c r="A10" s="5"/>
      <c r="B10" s="1494" t="s">
        <v>142</v>
      </c>
      <c r="C10" s="1495"/>
      <c r="D10" s="1495"/>
      <c r="E10" s="1495"/>
      <c r="F10" s="1495"/>
      <c r="G10" s="1495"/>
      <c r="H10" s="1495"/>
      <c r="I10" s="1495"/>
      <c r="J10" s="1495"/>
      <c r="K10" s="1495"/>
      <c r="L10" s="1495"/>
      <c r="M10" s="1495"/>
      <c r="N10" s="1495"/>
      <c r="O10" s="1495"/>
      <c r="P10" s="1495"/>
      <c r="Q10" s="1496"/>
      <c r="R10" s="4"/>
      <c r="W10" t="s">
        <v>13</v>
      </c>
      <c r="X10" t="s">
        <v>9</v>
      </c>
    </row>
    <row r="11" spans="1:24" ht="10.5" customHeight="1">
      <c r="A11" s="5"/>
      <c r="B11" s="1392"/>
      <c r="C11" s="1393"/>
      <c r="D11" s="1393"/>
      <c r="E11" s="1393"/>
      <c r="F11" s="1393"/>
      <c r="G11" s="1393"/>
      <c r="H11" s="1393"/>
      <c r="I11" s="1393"/>
      <c r="J11" s="1393"/>
      <c r="K11" s="1393"/>
      <c r="L11" s="1393"/>
      <c r="M11" s="1393"/>
      <c r="N11" s="1393"/>
      <c r="O11" s="1393"/>
      <c r="P11" s="1393"/>
      <c r="Q11" s="1394"/>
      <c r="W11" t="s">
        <v>14</v>
      </c>
      <c r="X11" t="s">
        <v>10</v>
      </c>
    </row>
    <row r="12" spans="1:24" ht="20.25" customHeight="1">
      <c r="A12" s="5"/>
      <c r="B12" s="1473"/>
      <c r="C12" s="1474"/>
      <c r="D12" s="1474"/>
      <c r="E12" s="1474"/>
      <c r="F12" s="1474"/>
      <c r="G12" s="1474"/>
      <c r="H12" s="1474"/>
      <c r="I12" s="1474"/>
      <c r="J12" s="1474"/>
      <c r="K12" s="1474"/>
      <c r="L12" s="1474"/>
      <c r="M12" s="1475"/>
      <c r="N12" s="1390" t="s">
        <v>156</v>
      </c>
      <c r="O12" s="1390"/>
      <c r="P12" s="1390"/>
      <c r="Q12" s="1391"/>
    </row>
    <row r="13" spans="1:24" ht="4.5" customHeight="1">
      <c r="A13" s="5"/>
      <c r="B13" s="1476"/>
      <c r="C13" s="1477"/>
      <c r="D13" s="1477"/>
      <c r="E13" s="1477"/>
      <c r="F13" s="1477"/>
      <c r="G13" s="1477"/>
      <c r="H13" s="1477"/>
      <c r="I13" s="1477"/>
      <c r="J13" s="1477"/>
      <c r="K13" s="1477"/>
      <c r="L13" s="1477"/>
      <c r="M13" s="1478"/>
      <c r="N13" s="1503" t="s">
        <v>157</v>
      </c>
      <c r="O13" s="1503"/>
      <c r="P13" s="1503"/>
      <c r="Q13" s="1504"/>
    </row>
    <row r="14" spans="1:24" ht="17.25" customHeight="1">
      <c r="A14" s="5"/>
      <c r="B14" s="1500"/>
      <c r="C14" s="1501"/>
      <c r="D14" s="1501"/>
      <c r="E14" s="1501"/>
      <c r="F14" s="1501"/>
      <c r="G14" s="1501"/>
      <c r="H14" s="1501"/>
      <c r="I14" s="1501"/>
      <c r="J14" s="1501"/>
      <c r="K14" s="1501"/>
      <c r="L14" s="1501"/>
      <c r="M14" s="1502"/>
      <c r="N14" s="1505"/>
      <c r="O14" s="1505"/>
      <c r="P14" s="1505"/>
      <c r="Q14" s="1506"/>
    </row>
    <row r="15" spans="1:24" ht="5.25" customHeight="1">
      <c r="A15" s="5"/>
      <c r="B15" s="238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40"/>
      <c r="O15" s="240"/>
      <c r="P15" s="240"/>
      <c r="Q15" s="241"/>
    </row>
    <row r="16" spans="1:24" ht="27.75">
      <c r="A16" s="5"/>
      <c r="B16" s="1497" t="s">
        <v>264</v>
      </c>
      <c r="C16" s="1498"/>
      <c r="D16" s="1498"/>
      <c r="E16" s="1498"/>
      <c r="F16" s="1498"/>
      <c r="G16" s="1498"/>
      <c r="H16" s="1498"/>
      <c r="I16" s="1498"/>
      <c r="J16" s="1498"/>
      <c r="K16" s="1498"/>
      <c r="L16" s="1498"/>
      <c r="M16" s="1498"/>
      <c r="N16" s="1498"/>
      <c r="O16" s="1498"/>
      <c r="P16" s="1498"/>
      <c r="Q16" s="1499"/>
    </row>
    <row r="17" spans="1:23" ht="20.25" customHeight="1">
      <c r="A17" s="5"/>
      <c r="B17" s="1449" t="s">
        <v>7</v>
      </c>
      <c r="C17" s="1449"/>
      <c r="D17" s="1449"/>
      <c r="E17" s="1449"/>
      <c r="F17" s="1449"/>
      <c r="G17" s="1449"/>
      <c r="H17" s="1449"/>
      <c r="I17" s="1449"/>
      <c r="J17" s="1372"/>
      <c r="K17" s="7"/>
      <c r="L17" s="1371" t="s">
        <v>8</v>
      </c>
      <c r="M17" s="1449"/>
      <c r="N17" s="1449"/>
      <c r="O17" s="1449"/>
      <c r="P17" s="1449"/>
      <c r="Q17" s="1449"/>
      <c r="W17" s="223" t="s">
        <v>239</v>
      </c>
    </row>
    <row r="18" spans="1:23" ht="18" customHeight="1">
      <c r="A18" s="5"/>
      <c r="B18" s="1479" t="s">
        <v>336</v>
      </c>
      <c r="C18" s="1479"/>
      <c r="D18" s="1479"/>
      <c r="E18" s="1479" t="s">
        <v>303</v>
      </c>
      <c r="F18" s="1479"/>
      <c r="G18" s="1493"/>
      <c r="H18" s="1479" t="s">
        <v>304</v>
      </c>
      <c r="I18" s="1479"/>
      <c r="J18" s="1479"/>
      <c r="K18" s="82"/>
      <c r="L18" s="1479" t="s">
        <v>321</v>
      </c>
      <c r="M18" s="1479"/>
      <c r="N18" s="1479"/>
      <c r="O18" s="1479" t="s">
        <v>322</v>
      </c>
      <c r="P18" s="1479"/>
      <c r="Q18" s="1479"/>
      <c r="R18" s="4"/>
      <c r="W18" s="222" t="s">
        <v>470</v>
      </c>
    </row>
    <row r="19" spans="1:23" ht="17.25">
      <c r="B19" s="1131" t="s">
        <v>5</v>
      </c>
      <c r="C19" s="1178" t="s">
        <v>469</v>
      </c>
      <c r="D19" s="1127" t="s">
        <v>6</v>
      </c>
      <c r="E19" s="1131" t="s">
        <v>5</v>
      </c>
      <c r="F19" s="1178" t="s">
        <v>469</v>
      </c>
      <c r="G19" s="1127" t="s">
        <v>6</v>
      </c>
      <c r="H19" s="1131" t="s">
        <v>5</v>
      </c>
      <c r="I19" s="1178" t="s">
        <v>469</v>
      </c>
      <c r="J19" s="1127" t="s">
        <v>6</v>
      </c>
      <c r="K19" s="1135"/>
      <c r="L19" s="1131" t="s">
        <v>5</v>
      </c>
      <c r="M19" s="1178" t="s">
        <v>469</v>
      </c>
      <c r="N19" s="1127" t="s">
        <v>6</v>
      </c>
      <c r="O19" s="1131" t="s">
        <v>5</v>
      </c>
      <c r="P19" s="1178" t="s">
        <v>469</v>
      </c>
      <c r="Q19" s="1127" t="s">
        <v>6</v>
      </c>
      <c r="S19" s="139"/>
      <c r="U19" s="139"/>
      <c r="W19" s="116">
        <v>0.1</v>
      </c>
    </row>
    <row r="20" spans="1:23">
      <c r="B20" s="1177">
        <v>5.625</v>
      </c>
      <c r="C20" s="1061">
        <v>1.3645610147596243</v>
      </c>
      <c r="D20" s="569">
        <v>1.4645610147596244</v>
      </c>
      <c r="E20" s="1177">
        <v>5.125</v>
      </c>
      <c r="F20" s="1061">
        <v>2.2625079662190699</v>
      </c>
      <c r="G20" s="569">
        <v>2.36250796621907</v>
      </c>
      <c r="H20" s="1177">
        <v>4.375</v>
      </c>
      <c r="I20" s="1061">
        <v>2.8411703613096733</v>
      </c>
      <c r="J20" s="570">
        <v>2.9411703613096734</v>
      </c>
      <c r="K20" s="81"/>
      <c r="L20" s="1177">
        <v>5.625</v>
      </c>
      <c r="M20" s="1061">
        <v>2.0348217815033762</v>
      </c>
      <c r="N20" s="569">
        <v>2.1348217815033763</v>
      </c>
      <c r="O20" s="1177">
        <v>4.875</v>
      </c>
      <c r="P20" s="569">
        <v>1.7975446326556521</v>
      </c>
      <c r="Q20" s="570">
        <v>1.8975446326556522</v>
      </c>
      <c r="S20" s="139"/>
      <c r="U20" s="139"/>
    </row>
    <row r="21" spans="1:23">
      <c r="B21" s="1177">
        <v>5.75</v>
      </c>
      <c r="C21" s="1061">
        <v>0.80632878576091971</v>
      </c>
      <c r="D21" s="569">
        <v>0.90632878576091969</v>
      </c>
      <c r="E21" s="1177">
        <v>5.25</v>
      </c>
      <c r="F21" s="1061">
        <v>1.7346570907959289</v>
      </c>
      <c r="G21" s="569">
        <v>1.834657090795929</v>
      </c>
      <c r="H21" s="1177">
        <v>4.5</v>
      </c>
      <c r="I21" s="1061">
        <v>2.3862270337427076</v>
      </c>
      <c r="J21" s="570">
        <v>2.4862270337427077</v>
      </c>
      <c r="K21" s="81"/>
      <c r="L21" s="1177">
        <v>5.75</v>
      </c>
      <c r="M21" s="1061">
        <v>1.510181967387632</v>
      </c>
      <c r="N21" s="569">
        <v>1.6101819673876321</v>
      </c>
      <c r="O21" s="1177">
        <v>5</v>
      </c>
      <c r="P21" s="569">
        <v>1.4688833537390678</v>
      </c>
      <c r="Q21" s="570">
        <v>1.5688833537390678</v>
      </c>
      <c r="S21" s="139"/>
    </row>
    <row r="22" spans="1:23">
      <c r="B22" s="1177">
        <v>5.875</v>
      </c>
      <c r="C22" s="1061">
        <v>0.34928678516662048</v>
      </c>
      <c r="D22" s="569">
        <v>0.44928678516662046</v>
      </c>
      <c r="E22" s="1177">
        <v>5.375</v>
      </c>
      <c r="F22" s="569">
        <v>1.2743251040656474</v>
      </c>
      <c r="G22" s="569">
        <v>1.3743251040656475</v>
      </c>
      <c r="H22" s="1177">
        <v>4.625</v>
      </c>
      <c r="I22" s="1061">
        <v>1.5985782571143488</v>
      </c>
      <c r="J22" s="570">
        <v>1.6985782571143488</v>
      </c>
      <c r="K22" s="81"/>
      <c r="L22" s="1177">
        <v>5.875</v>
      </c>
      <c r="M22" s="1061">
        <v>1.0140394070812504</v>
      </c>
      <c r="N22" s="569">
        <v>1.1140394070812505</v>
      </c>
      <c r="O22" s="1177">
        <v>5.125</v>
      </c>
      <c r="P22" s="569">
        <v>0.97951093486194341</v>
      </c>
      <c r="Q22" s="570">
        <v>1.0795109348619434</v>
      </c>
      <c r="S22" s="139"/>
    </row>
    <row r="23" spans="1:23">
      <c r="B23" s="1177">
        <v>6</v>
      </c>
      <c r="C23" s="1061">
        <v>-2.0000264796982498E-2</v>
      </c>
      <c r="D23" s="569">
        <v>7.9999735203017508E-2</v>
      </c>
      <c r="E23" s="1177">
        <v>5.5</v>
      </c>
      <c r="F23" s="569">
        <v>0.84768696419693301</v>
      </c>
      <c r="G23" s="569">
        <v>0.94768696419693299</v>
      </c>
      <c r="H23" s="1177">
        <v>4.75</v>
      </c>
      <c r="I23" s="1061">
        <v>1.1769179333538431</v>
      </c>
      <c r="J23" s="570">
        <v>1.2769179333538432</v>
      </c>
      <c r="K23" s="81"/>
      <c r="L23" s="1177">
        <v>6</v>
      </c>
      <c r="M23" s="1061">
        <v>0.63974128044588385</v>
      </c>
      <c r="N23" s="569">
        <v>0.73974128044588383</v>
      </c>
      <c r="O23" s="1177">
        <v>5.25</v>
      </c>
      <c r="P23" s="569">
        <v>1.010045002755612</v>
      </c>
      <c r="Q23" s="570">
        <v>1.1100450027556121</v>
      </c>
      <c r="S23" s="139"/>
    </row>
    <row r="24" spans="1:23">
      <c r="B24" s="1177">
        <v>6.125</v>
      </c>
      <c r="C24" s="1061">
        <v>-0.34637589321355333</v>
      </c>
      <c r="D24" s="569">
        <v>-0.24637589321355335</v>
      </c>
      <c r="E24" s="1177">
        <v>5.625</v>
      </c>
      <c r="F24" s="569">
        <v>0.44456101475962273</v>
      </c>
      <c r="G24" s="569">
        <v>0.54456101475962271</v>
      </c>
      <c r="H24" s="1177">
        <v>4.875</v>
      </c>
      <c r="I24" s="1061">
        <v>0.79480471162875121</v>
      </c>
      <c r="J24" s="570">
        <v>0.89480471162875119</v>
      </c>
      <c r="K24" s="81"/>
      <c r="L24" s="1177">
        <v>6.125</v>
      </c>
      <c r="M24" s="1061">
        <v>0.34454089153190071</v>
      </c>
      <c r="N24" s="569">
        <v>0.44454089153190068</v>
      </c>
      <c r="O24" s="1177">
        <v>5.375</v>
      </c>
      <c r="P24" s="569">
        <v>0.69698181337218446</v>
      </c>
      <c r="Q24" s="570">
        <v>0.79698181337218443</v>
      </c>
      <c r="S24" s="139"/>
    </row>
    <row r="25" spans="1:23">
      <c r="B25" s="1177">
        <v>6.25</v>
      </c>
      <c r="C25" s="1061">
        <v>-0.61363520787226944</v>
      </c>
      <c r="D25" s="569">
        <v>-0.51363520787226946</v>
      </c>
      <c r="E25" s="1177">
        <v>5.75</v>
      </c>
      <c r="F25" s="569">
        <v>1.5328785760908653E-2</v>
      </c>
      <c r="G25" s="569">
        <v>0.11532878576090866</v>
      </c>
      <c r="H25" s="1177">
        <v>5</v>
      </c>
      <c r="I25" s="1061">
        <v>0.46601180134785525</v>
      </c>
      <c r="J25" s="570">
        <v>0.56601180134785523</v>
      </c>
      <c r="K25" s="81"/>
      <c r="L25" s="1177">
        <v>6.25</v>
      </c>
      <c r="M25" s="1061">
        <v>-3.0003698210967406E-2</v>
      </c>
      <c r="N25" s="569">
        <v>6.99963017890326E-2</v>
      </c>
      <c r="O25" s="1177">
        <v>5.5</v>
      </c>
      <c r="P25" s="569">
        <v>0.37772815057457765</v>
      </c>
      <c r="Q25" s="570">
        <v>0.47772815057457763</v>
      </c>
      <c r="S25" s="139"/>
    </row>
    <row r="26" spans="1:23">
      <c r="B26" s="1177">
        <v>6.375</v>
      </c>
      <c r="C26" s="1061">
        <v>-1.0361844954503341</v>
      </c>
      <c r="D26" s="569">
        <v>-0.936184495450334</v>
      </c>
      <c r="E26" s="1177">
        <v>5.875</v>
      </c>
      <c r="F26" s="569">
        <v>-0.38571321483337895</v>
      </c>
      <c r="G26" s="569">
        <v>-0.28571321483337897</v>
      </c>
      <c r="H26" s="1177">
        <v>5.125</v>
      </c>
      <c r="I26" s="569">
        <v>0.46951906983839253</v>
      </c>
      <c r="J26" s="570">
        <v>0.56951906983839251</v>
      </c>
      <c r="K26" s="81"/>
      <c r="L26" s="1177">
        <v>6.375</v>
      </c>
      <c r="M26" s="569">
        <v>-0.44175204336388274</v>
      </c>
      <c r="N26" s="569">
        <v>-0.34175204336388276</v>
      </c>
      <c r="O26" s="1177">
        <v>5.625</v>
      </c>
      <c r="P26" s="569">
        <v>0.80243225051489164</v>
      </c>
      <c r="Q26" s="570">
        <v>0.90243225051489162</v>
      </c>
      <c r="S26" s="139"/>
    </row>
    <row r="27" spans="1:23">
      <c r="B27" s="1177">
        <v>6.5</v>
      </c>
      <c r="C27" s="569">
        <v>-1.3943965239683593</v>
      </c>
      <c r="D27" s="569">
        <v>-1.2943965239683592</v>
      </c>
      <c r="E27" s="1177">
        <v>6</v>
      </c>
      <c r="F27" s="569">
        <v>-0.76600026479697758</v>
      </c>
      <c r="G27" s="569">
        <v>-0.6660002647969776</v>
      </c>
      <c r="H27" s="1177">
        <v>5.25</v>
      </c>
      <c r="I27" s="569">
        <v>6.8917794220931222E-2</v>
      </c>
      <c r="J27" s="570">
        <v>0.16891779422093123</v>
      </c>
      <c r="K27" s="81"/>
      <c r="L27" s="1177">
        <v>6.5</v>
      </c>
      <c r="M27" s="569">
        <v>-0.79057856485511591</v>
      </c>
      <c r="N27" s="569">
        <v>-0.69057856485511593</v>
      </c>
      <c r="O27" s="1177">
        <v>5.75</v>
      </c>
      <c r="P27" s="569">
        <v>8.4695283387938497E-2</v>
      </c>
      <c r="Q27" s="570">
        <v>0.1846952833879385</v>
      </c>
      <c r="S27" s="139"/>
    </row>
    <row r="28" spans="1:23">
      <c r="B28" s="1177">
        <v>6.625</v>
      </c>
      <c r="C28" s="569">
        <v>-1.6837054287493971</v>
      </c>
      <c r="D28" s="569">
        <v>-1.583705428749397</v>
      </c>
      <c r="E28" s="1177">
        <v>6.125</v>
      </c>
      <c r="F28" s="569">
        <v>-1.138375893213555</v>
      </c>
      <c r="G28" s="569">
        <v>-1.0383758932135549</v>
      </c>
      <c r="H28" s="1177">
        <v>5.375</v>
      </c>
      <c r="I28" s="569">
        <v>-0.24459358681131108</v>
      </c>
      <c r="J28" s="570">
        <v>-0.14459358681131107</v>
      </c>
      <c r="K28" s="81"/>
      <c r="L28" s="1177">
        <v>6.625</v>
      </c>
      <c r="M28" s="569">
        <v>-1.0604910702199306</v>
      </c>
      <c r="N28" s="569">
        <v>-0.96049107021993052</v>
      </c>
      <c r="O28" s="1177">
        <v>5.875</v>
      </c>
      <c r="P28" s="569">
        <v>-0.27350127005033753</v>
      </c>
      <c r="Q28" s="570">
        <v>-0.17350127005033755</v>
      </c>
      <c r="S28" s="139"/>
    </row>
    <row r="29" spans="1:23">
      <c r="B29" s="1177">
        <v>6.75</v>
      </c>
      <c r="C29" s="569">
        <v>-1.7390020850356138</v>
      </c>
      <c r="D29" s="569">
        <v>-1.6390020850356137</v>
      </c>
      <c r="E29" s="1177">
        <v>6.25</v>
      </c>
      <c r="F29" s="569">
        <v>-1.3036352078722673</v>
      </c>
      <c r="G29" s="569">
        <v>-1.2036352078722672</v>
      </c>
      <c r="H29" s="1177">
        <v>5.5</v>
      </c>
      <c r="I29" s="569">
        <v>-0.56413688708834397</v>
      </c>
      <c r="J29" s="570">
        <v>-0.464136887088344</v>
      </c>
      <c r="K29" s="81"/>
      <c r="L29" s="1177">
        <v>6.75</v>
      </c>
      <c r="M29" s="569">
        <v>-1.0784070240807524</v>
      </c>
      <c r="N29" s="569">
        <v>-0.97840702408075231</v>
      </c>
      <c r="O29" s="1177">
        <v>6</v>
      </c>
      <c r="P29" s="569">
        <v>-0.59062882099498493</v>
      </c>
      <c r="Q29" s="570">
        <v>-0.49062882099498495</v>
      </c>
      <c r="S29" s="139"/>
    </row>
    <row r="30" spans="1:23">
      <c r="B30" s="1177">
        <v>6.875</v>
      </c>
      <c r="C30" s="569">
        <v>-2.0610441987373975</v>
      </c>
      <c r="D30" s="569">
        <v>-1.9610441987373974</v>
      </c>
      <c r="E30" s="1177">
        <v>6.375</v>
      </c>
      <c r="F30" s="569">
        <v>-1.6961844954503449</v>
      </c>
      <c r="G30" s="569">
        <v>-1.5961844954503448</v>
      </c>
      <c r="H30" s="1177">
        <v>5.625</v>
      </c>
      <c r="I30" s="569">
        <v>-0.4885888880832624</v>
      </c>
      <c r="J30" s="570">
        <v>-0.38858888808326242</v>
      </c>
      <c r="K30" s="81"/>
      <c r="L30" s="1177">
        <v>6.875</v>
      </c>
      <c r="M30" s="569">
        <v>-1.4145326878775024</v>
      </c>
      <c r="N30" s="569">
        <v>-1.3145326878775023</v>
      </c>
      <c r="O30" s="1177">
        <v>6.125</v>
      </c>
      <c r="P30" s="569">
        <v>-0.82697086036401968</v>
      </c>
      <c r="Q30" s="570">
        <v>-0.7269708603640197</v>
      </c>
      <c r="S30" s="139"/>
    </row>
    <row r="31" spans="1:23">
      <c r="B31" s="1177">
        <v>7</v>
      </c>
      <c r="C31" s="569">
        <v>-2.3066638915093223</v>
      </c>
      <c r="D31" s="569">
        <v>-2.2066638915093222</v>
      </c>
      <c r="E31" s="1177">
        <v>6.5</v>
      </c>
      <c r="F31" s="569">
        <v>-2.0723965239683566</v>
      </c>
      <c r="G31" s="569">
        <v>-1.9723965239683565</v>
      </c>
      <c r="H31" s="1177">
        <v>5.75</v>
      </c>
      <c r="I31" s="569">
        <v>-0.86049338441383438</v>
      </c>
      <c r="J31" s="570">
        <v>-0.76049338441383441</v>
      </c>
      <c r="K31" s="81"/>
      <c r="L31" s="1177">
        <v>7</v>
      </c>
      <c r="M31" s="569">
        <v>-1.6555958227371605</v>
      </c>
      <c r="N31" s="569">
        <v>-1.5555958227371605</v>
      </c>
      <c r="O31" s="1177">
        <v>6.25</v>
      </c>
      <c r="P31" s="569">
        <v>-0.89144463025107823</v>
      </c>
      <c r="Q31" s="570">
        <v>-0.79144463025107825</v>
      </c>
      <c r="S31" s="139"/>
    </row>
    <row r="32" spans="1:23">
      <c r="B32" s="1177">
        <v>7.125</v>
      </c>
      <c r="C32" s="569">
        <v>-2.587382969426804</v>
      </c>
      <c r="D32" s="569">
        <v>-2.4873829694268039</v>
      </c>
      <c r="E32" s="1177"/>
      <c r="F32" s="569"/>
      <c r="G32" s="570"/>
      <c r="H32" s="1177">
        <v>5.875</v>
      </c>
      <c r="I32" s="569">
        <v>-1.2199106377271023</v>
      </c>
      <c r="J32" s="570">
        <v>-1.1199106377271022</v>
      </c>
      <c r="K32" s="81"/>
      <c r="L32" s="1177">
        <v>7.125</v>
      </c>
      <c r="M32" s="569">
        <v>-1.9423469192600806</v>
      </c>
      <c r="N32" s="569">
        <v>-1.8423469192600805</v>
      </c>
      <c r="O32" s="1177"/>
      <c r="P32" s="569"/>
      <c r="Q32" s="570"/>
      <c r="S32" s="139"/>
    </row>
    <row r="33" spans="1:19">
      <c r="B33" s="1177">
        <v>7.25</v>
      </c>
      <c r="C33" s="569">
        <v>-2.4563629938892206</v>
      </c>
      <c r="D33" s="569">
        <v>-2.3563629938892205</v>
      </c>
      <c r="E33" s="1177"/>
      <c r="F33" s="569"/>
      <c r="G33" s="570"/>
      <c r="H33" s="1177">
        <v>6</v>
      </c>
      <c r="I33" s="569">
        <v>-1.5380942112261153</v>
      </c>
      <c r="J33" s="570">
        <v>-1.4380942112261152</v>
      </c>
      <c r="K33" s="19"/>
      <c r="L33" s="1177">
        <v>7.25</v>
      </c>
      <c r="M33" s="569">
        <v>-1.7632173556201907</v>
      </c>
      <c r="N33" s="569">
        <v>-1.6632173556201906</v>
      </c>
      <c r="O33" s="1177"/>
      <c r="P33" s="569"/>
      <c r="Q33" s="570"/>
      <c r="S33" s="139"/>
    </row>
    <row r="34" spans="1:19">
      <c r="B34" s="1177">
        <v>7.375</v>
      </c>
      <c r="C34" s="569">
        <v>-2.7716094347160891</v>
      </c>
      <c r="D34" s="569">
        <v>-2.671609434716089</v>
      </c>
      <c r="E34" s="1177"/>
      <c r="F34" s="569"/>
      <c r="G34" s="570"/>
      <c r="H34" s="1177">
        <v>6.125</v>
      </c>
      <c r="I34" s="569">
        <v>-1.5051871022450229</v>
      </c>
      <c r="J34" s="570">
        <v>-1.4051871022450229</v>
      </c>
      <c r="K34" s="19"/>
      <c r="L34" s="1177">
        <v>7.375</v>
      </c>
      <c r="M34" s="569">
        <v>-2.097661839468961</v>
      </c>
      <c r="N34" s="569">
        <v>-1.9976618394689609</v>
      </c>
      <c r="O34" s="17"/>
      <c r="P34" s="19"/>
      <c r="Q34" s="110"/>
    </row>
    <row r="35" spans="1:19">
      <c r="B35" s="1177">
        <v>7.5</v>
      </c>
      <c r="C35" s="569">
        <v>-3.0257637982329784</v>
      </c>
      <c r="D35" s="569">
        <v>-2.9257637982329783</v>
      </c>
      <c r="E35" s="1137"/>
      <c r="F35" s="579"/>
      <c r="G35" s="1068"/>
      <c r="H35" s="1118"/>
      <c r="I35" s="577"/>
      <c r="J35" s="578"/>
      <c r="K35" s="579"/>
      <c r="L35" s="1177">
        <v>7.5</v>
      </c>
      <c r="M35" s="569">
        <v>-2.3515717657540507</v>
      </c>
      <c r="N35" s="569">
        <v>-2.2515717657540506</v>
      </c>
      <c r="O35" s="1137"/>
      <c r="P35" s="579"/>
      <c r="Q35" s="1068"/>
    </row>
    <row r="36" spans="1:19" ht="20.25" thickBot="1">
      <c r="B36" s="1479" t="s">
        <v>343</v>
      </c>
      <c r="C36" s="1479"/>
      <c r="D36" s="1479"/>
      <c r="E36" s="1480" t="s">
        <v>73</v>
      </c>
      <c r="F36" s="1481"/>
      <c r="G36" s="1481"/>
      <c r="H36" s="1481"/>
      <c r="I36" s="1481"/>
      <c r="J36" s="1481"/>
      <c r="K36" s="1481"/>
      <c r="L36" s="1481"/>
      <c r="M36" s="1481"/>
      <c r="N36" s="1481"/>
      <c r="O36" s="1481"/>
      <c r="P36" s="1481"/>
      <c r="Q36" s="1482"/>
    </row>
    <row r="37" spans="1:19" ht="16.5" thickTop="1" thickBot="1">
      <c r="B37" s="1131" t="s">
        <v>5</v>
      </c>
      <c r="C37" s="1178" t="s">
        <v>469</v>
      </c>
      <c r="D37" s="1178" t="s">
        <v>6</v>
      </c>
      <c r="E37" s="859" t="s">
        <v>52</v>
      </c>
      <c r="F37" s="1510" t="s">
        <v>53</v>
      </c>
      <c r="G37" s="1508"/>
      <c r="H37" s="1508"/>
      <c r="I37" s="1508"/>
      <c r="J37" s="1508"/>
      <c r="K37" s="1508"/>
      <c r="L37" s="1508"/>
      <c r="M37" s="1509"/>
      <c r="N37" s="1507" t="s">
        <v>32</v>
      </c>
      <c r="O37" s="1508"/>
      <c r="P37" s="1508"/>
      <c r="Q37" s="1509"/>
    </row>
    <row r="38" spans="1:19" ht="15.75" thickTop="1">
      <c r="B38" s="1177">
        <v>5.75</v>
      </c>
      <c r="C38" s="1061">
        <v>0.83202878576092021</v>
      </c>
      <c r="D38" s="569">
        <v>0.93202878576092019</v>
      </c>
      <c r="E38" s="1179"/>
      <c r="F38" s="1180" t="s">
        <v>31</v>
      </c>
      <c r="G38" s="1180" t="s">
        <v>24</v>
      </c>
      <c r="H38" s="1180" t="s">
        <v>25</v>
      </c>
      <c r="I38" s="1180" t="s">
        <v>26</v>
      </c>
      <c r="J38" s="1180" t="s">
        <v>27</v>
      </c>
      <c r="K38" s="1180" t="s">
        <v>28</v>
      </c>
      <c r="L38" s="1180" t="s">
        <v>29</v>
      </c>
      <c r="M38" s="1180" t="s">
        <v>30</v>
      </c>
      <c r="N38" s="1515" t="s">
        <v>55</v>
      </c>
      <c r="O38" s="1516"/>
      <c r="P38" s="1517"/>
      <c r="Q38" s="1182">
        <v>0.375</v>
      </c>
    </row>
    <row r="39" spans="1:19">
      <c r="B39" s="1177">
        <v>5.875</v>
      </c>
      <c r="C39" s="569">
        <v>0.41968678516661273</v>
      </c>
      <c r="D39" s="988">
        <v>0.51968678516661271</v>
      </c>
      <c r="E39" s="568" t="s">
        <v>22</v>
      </c>
      <c r="F39" s="1066">
        <v>0</v>
      </c>
      <c r="G39" s="1066">
        <v>0.25</v>
      </c>
      <c r="H39" s="1066">
        <v>0.25</v>
      </c>
      <c r="I39" s="1066">
        <v>0.5</v>
      </c>
      <c r="J39" s="1066">
        <v>0.25</v>
      </c>
      <c r="K39" s="1066">
        <v>0.25</v>
      </c>
      <c r="L39" s="1066">
        <v>0.25</v>
      </c>
      <c r="M39" s="1066">
        <v>0.75</v>
      </c>
      <c r="N39" s="1511" t="s">
        <v>23</v>
      </c>
      <c r="O39" s="1513" t="s">
        <v>56</v>
      </c>
      <c r="P39" s="1518" t="s">
        <v>15</v>
      </c>
      <c r="Q39" s="1519"/>
    </row>
    <row r="40" spans="1:19" ht="15.75" thickBot="1">
      <c r="B40" s="1177">
        <v>6</v>
      </c>
      <c r="C40" s="569">
        <v>9.26997352030213E-2</v>
      </c>
      <c r="D40" s="988">
        <v>0.19269973520302131</v>
      </c>
      <c r="E40" s="568" t="s">
        <v>21</v>
      </c>
      <c r="F40" s="1066">
        <v>0</v>
      </c>
      <c r="G40" s="1066">
        <v>0.25</v>
      </c>
      <c r="H40" s="1066">
        <v>0.5</v>
      </c>
      <c r="I40" s="1066">
        <v>0.75</v>
      </c>
      <c r="J40" s="1066">
        <v>0.5</v>
      </c>
      <c r="K40" s="1066">
        <v>0.5</v>
      </c>
      <c r="L40" s="1066">
        <v>0.5</v>
      </c>
      <c r="M40" s="1066">
        <v>1</v>
      </c>
      <c r="N40" s="1512"/>
      <c r="O40" s="1514"/>
      <c r="P40" s="1124" t="s">
        <v>33</v>
      </c>
      <c r="Q40" s="1183" t="s">
        <v>34</v>
      </c>
    </row>
    <row r="41" spans="1:19" ht="16.5" thickTop="1" thickBot="1">
      <c r="B41" s="1177">
        <v>6.125</v>
      </c>
      <c r="C41" s="569">
        <v>-0.19277589321355607</v>
      </c>
      <c r="D41" s="988">
        <v>-9.277589321355606E-2</v>
      </c>
      <c r="E41" s="568" t="s">
        <v>20</v>
      </c>
      <c r="F41" s="1066">
        <v>0</v>
      </c>
      <c r="G41" s="1066">
        <v>0.5</v>
      </c>
      <c r="H41" s="1066">
        <v>1</v>
      </c>
      <c r="I41" s="1066">
        <v>1.25</v>
      </c>
      <c r="J41" s="1066">
        <v>1</v>
      </c>
      <c r="K41" s="1066">
        <v>1</v>
      </c>
      <c r="L41" s="1066">
        <v>1</v>
      </c>
      <c r="M41" s="1066">
        <v>1.5</v>
      </c>
      <c r="N41" s="1126" t="s">
        <v>57</v>
      </c>
      <c r="O41" s="1124" t="s">
        <v>58</v>
      </c>
      <c r="P41" s="1066">
        <v>0.5</v>
      </c>
      <c r="Q41" s="1161">
        <v>0.25</v>
      </c>
      <c r="S41" s="858"/>
    </row>
    <row r="42" spans="1:19" ht="15.75" thickTop="1">
      <c r="B42" s="1177">
        <v>6.25</v>
      </c>
      <c r="C42" s="569">
        <v>-0.54243520787226485</v>
      </c>
      <c r="D42" s="988">
        <v>-0.44243520787226487</v>
      </c>
      <c r="E42" s="568" t="s">
        <v>19</v>
      </c>
      <c r="F42" s="1066">
        <v>0</v>
      </c>
      <c r="G42" s="1066">
        <v>0.5</v>
      </c>
      <c r="H42" s="1066">
        <v>1.25</v>
      </c>
      <c r="I42" s="1066">
        <v>1.75</v>
      </c>
      <c r="J42" s="1066">
        <v>1.5</v>
      </c>
      <c r="K42" s="1066">
        <v>1.25</v>
      </c>
      <c r="L42" s="1066">
        <v>1.25</v>
      </c>
      <c r="M42" s="1066">
        <v>1.5</v>
      </c>
      <c r="N42" s="1126" t="s">
        <v>59</v>
      </c>
      <c r="O42" s="1124" t="s">
        <v>58</v>
      </c>
      <c r="P42" s="1066">
        <v>0.75</v>
      </c>
      <c r="Q42" s="1161">
        <v>0.5</v>
      </c>
    </row>
    <row r="43" spans="1:19">
      <c r="B43" s="1177">
        <v>6.375</v>
      </c>
      <c r="C43" s="569">
        <v>-0.91658449545034271</v>
      </c>
      <c r="D43" s="988">
        <v>-0.81658449545034273</v>
      </c>
      <c r="E43" s="568" t="s">
        <v>18</v>
      </c>
      <c r="F43" s="1066">
        <v>0</v>
      </c>
      <c r="G43" s="1066">
        <v>1</v>
      </c>
      <c r="H43" s="1066">
        <v>2.25</v>
      </c>
      <c r="I43" s="1066">
        <v>2.75</v>
      </c>
      <c r="J43" s="1066">
        <v>2.75</v>
      </c>
      <c r="K43" s="1066">
        <v>2.25</v>
      </c>
      <c r="L43" s="1066">
        <v>2.25</v>
      </c>
      <c r="M43" s="1066">
        <v>2.25</v>
      </c>
      <c r="N43" s="1126" t="s">
        <v>60</v>
      </c>
      <c r="O43" s="1124" t="s">
        <v>29</v>
      </c>
      <c r="P43" s="1066">
        <v>1</v>
      </c>
      <c r="Q43" s="1161">
        <v>0.75</v>
      </c>
    </row>
    <row r="44" spans="1:19">
      <c r="B44" s="1177">
        <v>6.5</v>
      </c>
      <c r="C44" s="569">
        <v>-1.2245965239683643</v>
      </c>
      <c r="D44" s="988">
        <v>-1.1245965239683642</v>
      </c>
      <c r="E44" s="568" t="s">
        <v>17</v>
      </c>
      <c r="F44" s="1066">
        <v>0.5</v>
      </c>
      <c r="G44" s="1066">
        <v>1.25</v>
      </c>
      <c r="H44" s="1066">
        <v>2.75</v>
      </c>
      <c r="I44" s="1066">
        <v>3</v>
      </c>
      <c r="J44" s="1066">
        <v>3.25</v>
      </c>
      <c r="K44" s="1066">
        <v>2.75</v>
      </c>
      <c r="L44" s="1066">
        <v>2.75</v>
      </c>
      <c r="M44" s="1066">
        <v>2.75</v>
      </c>
      <c r="N44" s="1126" t="s">
        <v>61</v>
      </c>
      <c r="O44" s="1124" t="s">
        <v>62</v>
      </c>
      <c r="P44" s="1066">
        <v>1</v>
      </c>
      <c r="Q44" s="1161">
        <v>0.75</v>
      </c>
    </row>
    <row r="45" spans="1:19" ht="15.75" thickBot="1">
      <c r="B45" s="1177">
        <v>6.625</v>
      </c>
      <c r="C45" s="569">
        <v>-1.4671054287493974</v>
      </c>
      <c r="D45" s="988">
        <v>-1.3671054287493973</v>
      </c>
      <c r="E45" s="568" t="s">
        <v>16</v>
      </c>
      <c r="F45" s="1066">
        <v>0.5</v>
      </c>
      <c r="G45" s="1066">
        <v>1.5</v>
      </c>
      <c r="H45" s="1066">
        <v>3</v>
      </c>
      <c r="I45" s="1066">
        <v>3</v>
      </c>
      <c r="J45" s="1066">
        <v>3.25</v>
      </c>
      <c r="K45" s="1066">
        <v>3.25</v>
      </c>
      <c r="L45" s="1066">
        <v>3.25</v>
      </c>
      <c r="M45" s="1066">
        <v>3.5</v>
      </c>
      <c r="N45" s="1184" t="s">
        <v>63</v>
      </c>
      <c r="O45" s="1185" t="s">
        <v>30</v>
      </c>
      <c r="P45" s="1121">
        <v>1.5</v>
      </c>
      <c r="Q45" s="1163">
        <v>1.5</v>
      </c>
    </row>
    <row r="46" spans="1:19" ht="15.75" thickBot="1">
      <c r="A46" s="5"/>
      <c r="B46" s="1177">
        <v>6.75</v>
      </c>
      <c r="C46" s="569">
        <v>-1.7601020850356179</v>
      </c>
      <c r="D46" s="991">
        <v>-1.6601020850356178</v>
      </c>
      <c r="E46" s="1181" t="s">
        <v>367</v>
      </c>
      <c r="F46" s="1121">
        <v>0.5</v>
      </c>
      <c r="G46" s="1121">
        <v>1.5</v>
      </c>
      <c r="H46" s="1121">
        <v>3</v>
      </c>
      <c r="I46" s="1121">
        <v>3</v>
      </c>
      <c r="J46" s="1121">
        <v>3.25</v>
      </c>
      <c r="K46" s="1121">
        <v>3.25</v>
      </c>
      <c r="L46" s="1121">
        <v>3.25</v>
      </c>
      <c r="M46" s="1163">
        <v>3.75</v>
      </c>
      <c r="Q46" s="5"/>
    </row>
    <row r="47" spans="1:19" ht="6.75" customHeight="1">
      <c r="A47" s="5"/>
      <c r="B47" s="351"/>
      <c r="C47" s="352"/>
      <c r="D47" s="352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353"/>
    </row>
    <row r="48" spans="1:19" ht="5.25" customHeight="1" thickBot="1">
      <c r="A48" s="5"/>
      <c r="B48" s="359"/>
      <c r="C48" s="273"/>
      <c r="D48" s="861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353"/>
    </row>
    <row r="49" spans="1:18" ht="18.75" customHeight="1" thickTop="1" thickBot="1">
      <c r="A49" s="5"/>
      <c r="B49" s="878"/>
      <c r="C49" s="860" t="s">
        <v>213</v>
      </c>
      <c r="D49" s="1520" t="s">
        <v>54</v>
      </c>
      <c r="E49" s="1521"/>
      <c r="F49" s="1521"/>
      <c r="G49" s="1522"/>
      <c r="I49" s="1197" t="s">
        <v>23</v>
      </c>
      <c r="J49" s="1172"/>
      <c r="K49" s="1173" t="s">
        <v>31</v>
      </c>
      <c r="L49" s="1174" t="s">
        <v>24</v>
      </c>
      <c r="M49" s="1175" t="s">
        <v>25</v>
      </c>
      <c r="N49" s="1175" t="s">
        <v>26</v>
      </c>
      <c r="O49" s="1174" t="s">
        <v>341</v>
      </c>
      <c r="P49" s="1176" t="s">
        <v>342</v>
      </c>
      <c r="Q49" s="862"/>
      <c r="R49" s="4"/>
    </row>
    <row r="50" spans="1:18" ht="15" customHeight="1" thickBot="1">
      <c r="A50" s="5"/>
      <c r="C50" s="1196"/>
      <c r="D50" s="1186" t="s">
        <v>31</v>
      </c>
      <c r="E50" s="1186" t="s">
        <v>24</v>
      </c>
      <c r="F50" s="1187" t="s">
        <v>25</v>
      </c>
      <c r="G50" s="1188" t="s">
        <v>26</v>
      </c>
      <c r="I50" s="1523" t="s">
        <v>340</v>
      </c>
      <c r="J50" s="1349"/>
      <c r="K50" s="1157"/>
      <c r="L50" s="1157"/>
      <c r="M50" s="1157"/>
      <c r="N50" s="1157"/>
      <c r="O50" s="1157"/>
      <c r="P50" s="1198"/>
      <c r="Q50" s="862"/>
    </row>
    <row r="51" spans="1:18" ht="15" customHeight="1">
      <c r="A51" s="5"/>
      <c r="B51" s="878"/>
      <c r="C51" s="1189" t="s">
        <v>22</v>
      </c>
      <c r="D51" s="1190">
        <v>0.375</v>
      </c>
      <c r="E51" s="1066">
        <v>0.75</v>
      </c>
      <c r="F51" s="1129">
        <v>1.375</v>
      </c>
      <c r="G51" s="1130">
        <v>1.875</v>
      </c>
      <c r="I51" s="1524" t="s">
        <v>339</v>
      </c>
      <c r="J51" s="1525"/>
      <c r="K51" s="1117">
        <v>0.5</v>
      </c>
      <c r="L51" s="1117">
        <v>0.75</v>
      </c>
      <c r="M51" s="1117">
        <v>0.75</v>
      </c>
      <c r="N51" s="1119">
        <v>1</v>
      </c>
      <c r="O51" s="1117">
        <v>1</v>
      </c>
      <c r="P51" s="1192">
        <v>1</v>
      </c>
      <c r="Q51" s="862"/>
    </row>
    <row r="52" spans="1:18">
      <c r="A52" s="5"/>
      <c r="B52" s="878"/>
      <c r="C52" s="1189" t="s">
        <v>21</v>
      </c>
      <c r="D52" s="1190">
        <v>0.5</v>
      </c>
      <c r="E52" s="1177">
        <v>1.125</v>
      </c>
      <c r="F52" s="1129">
        <v>1.5</v>
      </c>
      <c r="G52" s="1130">
        <v>2</v>
      </c>
      <c r="I52" s="1526" t="s">
        <v>205</v>
      </c>
      <c r="J52" s="1338"/>
      <c r="K52" s="395">
        <v>1.25</v>
      </c>
      <c r="L52" s="395">
        <v>1.5</v>
      </c>
      <c r="M52" s="395">
        <v>1.5</v>
      </c>
      <c r="N52" s="395">
        <v>1.75</v>
      </c>
      <c r="O52" s="395" t="s">
        <v>71</v>
      </c>
      <c r="P52" s="1200" t="s">
        <v>71</v>
      </c>
      <c r="Q52" s="862"/>
    </row>
    <row r="53" spans="1:18">
      <c r="A53" s="5"/>
      <c r="B53" s="878"/>
      <c r="C53" s="1189" t="s">
        <v>20</v>
      </c>
      <c r="D53" s="1190">
        <v>0.5</v>
      </c>
      <c r="E53" s="1191">
        <v>1.125</v>
      </c>
      <c r="F53" s="1129">
        <v>1.625</v>
      </c>
      <c r="G53" s="1130">
        <v>2</v>
      </c>
      <c r="I53" s="1199"/>
      <c r="J53" s="1069"/>
      <c r="K53" s="1066"/>
      <c r="L53" s="1065"/>
      <c r="M53" s="1065"/>
      <c r="N53" s="1065"/>
      <c r="O53" s="1065"/>
      <c r="P53" s="1125"/>
      <c r="Q53" s="862"/>
    </row>
    <row r="54" spans="1:18" ht="15.75" thickBot="1">
      <c r="A54" s="5"/>
      <c r="B54" s="878"/>
      <c r="C54" s="1189" t="s">
        <v>19</v>
      </c>
      <c r="D54" s="1190">
        <v>0.625</v>
      </c>
      <c r="E54" s="1120">
        <v>1.5</v>
      </c>
      <c r="F54" s="1066">
        <v>1.625</v>
      </c>
      <c r="G54" s="1125">
        <v>2</v>
      </c>
      <c r="I54" s="1527" t="s">
        <v>188</v>
      </c>
      <c r="J54" s="1528"/>
      <c r="K54" s="1108">
        <v>1.125</v>
      </c>
      <c r="L54" s="1201">
        <v>1.625</v>
      </c>
      <c r="M54" s="1201">
        <v>2.125</v>
      </c>
      <c r="N54" s="1201">
        <v>3.375</v>
      </c>
      <c r="O54" s="1201">
        <v>4.125</v>
      </c>
      <c r="P54" s="1130">
        <v>4.125</v>
      </c>
      <c r="Q54" s="862"/>
    </row>
    <row r="55" spans="1:18" ht="15.75" thickTop="1">
      <c r="A55" s="5"/>
      <c r="B55" s="878"/>
      <c r="C55" s="1189" t="s">
        <v>18</v>
      </c>
      <c r="D55" s="1190">
        <v>0.875</v>
      </c>
      <c r="E55" s="1066">
        <v>1.75</v>
      </c>
      <c r="F55" s="1066">
        <v>1.75</v>
      </c>
      <c r="G55" s="1125">
        <v>2</v>
      </c>
      <c r="L55" s="1218" t="s">
        <v>35</v>
      </c>
      <c r="M55" s="1202"/>
      <c r="N55" s="590"/>
      <c r="O55" s="590"/>
      <c r="P55" s="590"/>
      <c r="Q55" s="1219">
        <v>2.125</v>
      </c>
    </row>
    <row r="56" spans="1:18">
      <c r="A56" s="5"/>
      <c r="B56" s="878"/>
      <c r="C56" s="1189" t="s">
        <v>17</v>
      </c>
      <c r="D56" s="1190">
        <v>0.875</v>
      </c>
      <c r="E56" s="1118">
        <v>1.875</v>
      </c>
      <c r="F56" s="1119">
        <v>1.875</v>
      </c>
      <c r="G56" s="1192">
        <v>2.125</v>
      </c>
      <c r="L56" s="1073" t="s">
        <v>36</v>
      </c>
      <c r="M56" s="1203"/>
      <c r="N56" s="19"/>
      <c r="O56" s="19"/>
      <c r="P56" s="19"/>
      <c r="Q56" s="1220">
        <v>3.375</v>
      </c>
    </row>
    <row r="57" spans="1:18" ht="15.75">
      <c r="A57" s="5"/>
      <c r="B57" s="878"/>
      <c r="C57" s="1189" t="s">
        <v>16</v>
      </c>
      <c r="D57" s="1066">
        <v>0.875</v>
      </c>
      <c r="E57" s="1177">
        <v>1.875</v>
      </c>
      <c r="F57" s="1066">
        <v>1.875</v>
      </c>
      <c r="G57" s="1125">
        <v>2.125</v>
      </c>
      <c r="K57" s="119"/>
      <c r="L57" s="1073" t="s">
        <v>37</v>
      </c>
      <c r="M57" s="1203"/>
      <c r="N57" s="19"/>
      <c r="O57" s="19"/>
      <c r="P57" s="19"/>
      <c r="Q57" s="1220">
        <v>4.125</v>
      </c>
    </row>
    <row r="58" spans="1:18" ht="15.75" thickBot="1">
      <c r="A58" s="5"/>
      <c r="B58" s="878"/>
      <c r="C58" s="1193" t="s">
        <v>367</v>
      </c>
      <c r="D58" s="1106">
        <v>0.875</v>
      </c>
      <c r="E58" s="1108">
        <v>1.875</v>
      </c>
      <c r="F58" s="1194">
        <v>1.875</v>
      </c>
      <c r="G58" s="1195">
        <v>2.125</v>
      </c>
      <c r="L58" s="1073" t="s">
        <v>65</v>
      </c>
      <c r="M58" s="1203"/>
      <c r="N58" s="19"/>
      <c r="O58" s="19"/>
      <c r="P58" s="19"/>
      <c r="Q58" s="1220">
        <v>0.75</v>
      </c>
    </row>
    <row r="59" spans="1:18" ht="19.5" customHeight="1" thickTop="1" thickBot="1">
      <c r="A59" s="5"/>
      <c r="B59" s="193"/>
      <c r="L59" s="1073" t="s">
        <v>117</v>
      </c>
      <c r="M59" s="1203"/>
      <c r="N59" s="19"/>
      <c r="O59" s="19"/>
      <c r="P59" s="19"/>
      <c r="Q59" s="1220">
        <v>1.5</v>
      </c>
    </row>
    <row r="60" spans="1:18" ht="15.75" thickBot="1">
      <c r="A60" s="5"/>
      <c r="B60" s="1483" t="s">
        <v>102</v>
      </c>
      <c r="C60" s="1484"/>
      <c r="D60" s="1484"/>
      <c r="E60" s="1484"/>
      <c r="F60" s="1484"/>
      <c r="G60" s="1484"/>
      <c r="H60" s="1484"/>
      <c r="I60" s="1484"/>
      <c r="J60" s="1484"/>
      <c r="K60" s="1484"/>
      <c r="L60" s="1073" t="s">
        <v>39</v>
      </c>
      <c r="M60" s="1203"/>
      <c r="N60" s="19"/>
      <c r="O60" s="19"/>
      <c r="P60" s="19"/>
      <c r="Q60" s="1220">
        <v>0.75</v>
      </c>
    </row>
    <row r="61" spans="1:18">
      <c r="A61" s="5"/>
      <c r="B61" s="1485" t="s">
        <v>96</v>
      </c>
      <c r="C61" s="1486"/>
      <c r="D61" s="1486"/>
      <c r="E61" s="1486"/>
      <c r="F61" s="1486"/>
      <c r="G61" s="1486"/>
      <c r="H61" s="1486"/>
      <c r="I61" s="1486"/>
      <c r="J61" s="1486"/>
      <c r="K61" s="1486"/>
      <c r="L61" s="1073" t="s">
        <v>40</v>
      </c>
      <c r="M61" s="1203"/>
      <c r="N61" s="19"/>
      <c r="O61" s="19"/>
      <c r="P61" s="19"/>
      <c r="Q61" s="1220">
        <v>0.125</v>
      </c>
    </row>
    <row r="62" spans="1:18">
      <c r="A62" s="5"/>
      <c r="B62" s="1224" t="s">
        <v>23</v>
      </c>
      <c r="C62" s="1225" t="s">
        <v>44</v>
      </c>
      <c r="D62" s="1226" t="s">
        <v>45</v>
      </c>
      <c r="E62" s="1225" t="s">
        <v>46</v>
      </c>
      <c r="F62" s="1225" t="s">
        <v>21</v>
      </c>
      <c r="G62" s="1225" t="s">
        <v>20</v>
      </c>
      <c r="H62" s="1225" t="s">
        <v>19</v>
      </c>
      <c r="I62" s="1225" t="s">
        <v>18</v>
      </c>
      <c r="J62" s="1227" t="s">
        <v>17</v>
      </c>
      <c r="K62" s="1227" t="s">
        <v>16</v>
      </c>
      <c r="L62" s="1073" t="s">
        <v>38</v>
      </c>
      <c r="M62" s="1203"/>
      <c r="N62" s="19"/>
      <c r="O62" s="19"/>
      <c r="P62" s="19"/>
      <c r="Q62" s="1220">
        <v>1</v>
      </c>
    </row>
    <row r="63" spans="1:18">
      <c r="A63" s="5"/>
      <c r="B63" s="1228" t="s">
        <v>92</v>
      </c>
      <c r="C63" s="1229">
        <v>0.35</v>
      </c>
      <c r="D63" s="1230">
        <v>2.2999999999999998</v>
      </c>
      <c r="E63" s="1230">
        <v>3.32</v>
      </c>
      <c r="F63" s="1230">
        <v>4.2300000000000004</v>
      </c>
      <c r="G63" s="1230">
        <v>5.05</v>
      </c>
      <c r="H63" s="1230">
        <v>6.27</v>
      </c>
      <c r="I63" s="1230">
        <v>8.42</v>
      </c>
      <c r="J63" s="1230">
        <v>9.1300000000000008</v>
      </c>
      <c r="K63" s="1231">
        <v>10</v>
      </c>
      <c r="L63" s="1073" t="s">
        <v>472</v>
      </c>
      <c r="M63" s="1203"/>
      <c r="N63" s="19"/>
      <c r="O63" s="19"/>
      <c r="P63" s="19"/>
      <c r="Q63" s="988">
        <v>0.125</v>
      </c>
      <c r="R63" s="66"/>
    </row>
    <row r="64" spans="1:18">
      <c r="A64" s="5"/>
      <c r="B64" s="1228" t="s">
        <v>47</v>
      </c>
      <c r="C64" s="1229">
        <v>0.3</v>
      </c>
      <c r="D64" s="1232">
        <v>1.89</v>
      </c>
      <c r="E64" s="1233">
        <v>2.65</v>
      </c>
      <c r="F64" s="1233">
        <v>3.32</v>
      </c>
      <c r="G64" s="1233">
        <v>3.93</v>
      </c>
      <c r="H64" s="1233">
        <v>4.8499999999999996</v>
      </c>
      <c r="I64" s="1233">
        <v>6.43</v>
      </c>
      <c r="J64" s="1234">
        <v>6.99</v>
      </c>
      <c r="K64" s="1234">
        <v>7.75</v>
      </c>
      <c r="L64" s="1073" t="s">
        <v>240</v>
      </c>
      <c r="M64" s="1203"/>
      <c r="N64" s="81"/>
      <c r="O64" s="81"/>
      <c r="P64" s="19"/>
      <c r="Q64" s="1220">
        <v>0.25</v>
      </c>
    </row>
    <row r="65" spans="1:31">
      <c r="A65" s="5"/>
      <c r="B65" s="1235" t="s">
        <v>48</v>
      </c>
      <c r="C65" s="1229">
        <v>0.25</v>
      </c>
      <c r="D65" s="1230">
        <v>1.43</v>
      </c>
      <c r="E65" s="1236">
        <v>2.04</v>
      </c>
      <c r="F65" s="1236">
        <v>2.5</v>
      </c>
      <c r="G65" s="1236">
        <v>3.01</v>
      </c>
      <c r="H65" s="1236">
        <v>3.67</v>
      </c>
      <c r="I65" s="1236">
        <v>5.05</v>
      </c>
      <c r="J65" s="1231">
        <v>5.36</v>
      </c>
      <c r="K65" s="1231">
        <v>5.87</v>
      </c>
      <c r="L65" s="1073" t="s">
        <v>166</v>
      </c>
      <c r="M65" s="1203"/>
      <c r="N65" s="81"/>
      <c r="O65" s="81"/>
      <c r="P65" s="19"/>
      <c r="Q65" s="1220">
        <v>0.125</v>
      </c>
    </row>
    <row r="66" spans="1:31">
      <c r="A66" s="5"/>
      <c r="B66" s="1237" t="s">
        <v>49</v>
      </c>
      <c r="C66" s="1238">
        <v>0.12</v>
      </c>
      <c r="D66" s="1230">
        <v>0.71</v>
      </c>
      <c r="E66" s="1236">
        <v>0.87</v>
      </c>
      <c r="F66" s="1236">
        <v>1.02</v>
      </c>
      <c r="G66" s="1236">
        <v>1.17</v>
      </c>
      <c r="H66" s="1236">
        <v>1.38</v>
      </c>
      <c r="I66" s="1236">
        <v>1.84</v>
      </c>
      <c r="J66" s="1231">
        <v>2.04</v>
      </c>
      <c r="K66" s="1231">
        <v>2.19</v>
      </c>
      <c r="L66" s="1221"/>
      <c r="M66" s="675"/>
      <c r="N66" s="675"/>
      <c r="O66" s="675"/>
      <c r="P66" s="675"/>
      <c r="Q66" s="930"/>
    </row>
    <row r="67" spans="1:31">
      <c r="A67" s="5"/>
      <c r="B67" s="1487" t="s">
        <v>50</v>
      </c>
      <c r="C67" s="1488"/>
      <c r="D67" s="1488"/>
      <c r="E67" s="1488"/>
      <c r="F67" s="1488"/>
      <c r="G67" s="1488"/>
      <c r="H67" s="1488"/>
      <c r="I67" s="1488"/>
      <c r="J67" s="1488"/>
      <c r="K67" s="1488"/>
      <c r="L67" s="589"/>
      <c r="M67" s="127"/>
      <c r="N67" s="127"/>
      <c r="O67" s="19"/>
      <c r="P67" s="19"/>
      <c r="Q67" s="1222"/>
    </row>
    <row r="68" spans="1:31" ht="15.75" thickBot="1">
      <c r="A68" s="5"/>
      <c r="B68" s="1228" t="s">
        <v>47</v>
      </c>
      <c r="C68" s="1229">
        <v>0.25</v>
      </c>
      <c r="D68" s="1230">
        <v>1.45</v>
      </c>
      <c r="E68" s="1236">
        <v>2.12</v>
      </c>
      <c r="F68" s="1236">
        <v>2.68</v>
      </c>
      <c r="G68" s="1236">
        <v>3.09</v>
      </c>
      <c r="H68" s="1236">
        <v>3.9</v>
      </c>
      <c r="I68" s="1236">
        <v>5.12</v>
      </c>
      <c r="J68" s="1231">
        <v>5.63</v>
      </c>
      <c r="K68" s="1231">
        <v>6.24</v>
      </c>
      <c r="L68" s="636"/>
      <c r="M68" s="95"/>
      <c r="N68" s="95"/>
      <c r="O68" s="95"/>
      <c r="P68" s="95"/>
      <c r="Q68" s="1223"/>
    </row>
    <row r="69" spans="1:31">
      <c r="A69" s="5"/>
      <c r="B69" s="1228" t="s">
        <v>48</v>
      </c>
      <c r="C69" s="1239">
        <v>0.12</v>
      </c>
      <c r="D69" s="1230">
        <v>0.79</v>
      </c>
      <c r="E69" s="1236">
        <v>1.04</v>
      </c>
      <c r="F69" s="1236">
        <v>1.3</v>
      </c>
      <c r="G69" s="1236">
        <v>1.45</v>
      </c>
      <c r="H69" s="1236">
        <v>1.76</v>
      </c>
      <c r="I69" s="1236">
        <v>2.31</v>
      </c>
      <c r="J69" s="1231">
        <v>2.52</v>
      </c>
      <c r="K69" s="1240">
        <v>2.77</v>
      </c>
      <c r="L69" s="1258" t="s">
        <v>235</v>
      </c>
      <c r="M69" s="1259"/>
      <c r="N69" s="1259"/>
      <c r="O69" s="1259"/>
      <c r="P69" s="1260"/>
      <c r="Q69" s="1154"/>
    </row>
    <row r="70" spans="1:31">
      <c r="A70" s="5"/>
      <c r="B70" s="1241" t="s">
        <v>49</v>
      </c>
      <c r="C70" s="1242">
        <v>0.06</v>
      </c>
      <c r="D70" s="1243">
        <v>0.55000000000000004</v>
      </c>
      <c r="E70" s="1243">
        <v>0.55000000000000004</v>
      </c>
      <c r="F70" s="1243">
        <v>0.55000000000000004</v>
      </c>
      <c r="G70" s="1243">
        <v>0.55000000000000004</v>
      </c>
      <c r="H70" s="1243">
        <v>0.59</v>
      </c>
      <c r="I70" s="1243">
        <v>0.73</v>
      </c>
      <c r="J70" s="1244">
        <v>0.78</v>
      </c>
      <c r="K70" s="1245">
        <v>0.89</v>
      </c>
      <c r="L70" s="1144" t="s">
        <v>236</v>
      </c>
      <c r="M70" s="1145"/>
      <c r="N70" s="1145"/>
      <c r="O70" s="1145"/>
      <c r="P70" s="1146"/>
      <c r="Q70" s="110"/>
    </row>
    <row r="71" spans="1:31">
      <c r="A71" s="5"/>
      <c r="B71" s="1489" t="s">
        <v>51</v>
      </c>
      <c r="C71" s="1490"/>
      <c r="D71" s="1490"/>
      <c r="E71" s="1490"/>
      <c r="F71" s="1490"/>
      <c r="G71" s="1490"/>
      <c r="H71" s="1490"/>
      <c r="I71" s="1490"/>
      <c r="J71" s="1490"/>
      <c r="K71" s="1491"/>
      <c r="L71" s="1147" t="s">
        <v>232</v>
      </c>
      <c r="M71" s="416"/>
      <c r="N71" s="416"/>
      <c r="O71" s="19"/>
      <c r="P71" s="1067">
        <v>0</v>
      </c>
      <c r="Q71" s="110"/>
      <c r="U71" s="5"/>
      <c r="V71"/>
      <c r="X71" s="20"/>
      <c r="Y71" s="20"/>
      <c r="Z71" s="20"/>
      <c r="AC71" s="20"/>
      <c r="AD71" s="20"/>
      <c r="AE71" s="20"/>
    </row>
    <row r="72" spans="1:31">
      <c r="A72" s="5"/>
      <c r="B72" s="1246" t="s">
        <v>120</v>
      </c>
      <c r="C72" s="1247"/>
      <c r="D72" s="1236">
        <v>1.19</v>
      </c>
      <c r="E72" s="1233">
        <v>1.19</v>
      </c>
      <c r="F72" s="1236">
        <v>1.33</v>
      </c>
      <c r="G72" s="1236">
        <v>1.75</v>
      </c>
      <c r="H72" s="1236">
        <v>1.75</v>
      </c>
      <c r="I72" s="1236">
        <v>2.63</v>
      </c>
      <c r="J72" s="1236">
        <v>2.63</v>
      </c>
      <c r="K72" s="1240">
        <v>2.63</v>
      </c>
      <c r="L72" s="1149" t="s">
        <v>233</v>
      </c>
      <c r="M72" s="418"/>
      <c r="N72" s="418"/>
      <c r="O72" s="19"/>
      <c r="P72" s="1067">
        <v>0.25</v>
      </c>
      <c r="Q72" s="110"/>
      <c r="U72" s="5"/>
      <c r="V72"/>
      <c r="X72" s="20"/>
      <c r="Y72" s="20"/>
      <c r="Z72" s="20"/>
      <c r="AC72" s="20"/>
      <c r="AD72" s="20"/>
      <c r="AE72" s="20"/>
    </row>
    <row r="73" spans="1:31" ht="15.75" thickBot="1">
      <c r="A73" s="5"/>
      <c r="B73" s="1246" t="s">
        <v>94</v>
      </c>
      <c r="C73" s="1247"/>
      <c r="D73" s="1248">
        <v>0.25</v>
      </c>
      <c r="E73" s="1248">
        <v>0.25</v>
      </c>
      <c r="F73" s="1248">
        <v>0.49</v>
      </c>
      <c r="G73" s="1248">
        <v>0.7</v>
      </c>
      <c r="H73" s="1248">
        <v>0.7</v>
      </c>
      <c r="I73" s="1248">
        <v>1.23</v>
      </c>
      <c r="J73" s="1248">
        <v>1.23</v>
      </c>
      <c r="K73" s="1249">
        <v>1.23</v>
      </c>
      <c r="L73" s="1151" t="s">
        <v>234</v>
      </c>
      <c r="M73" s="419"/>
      <c r="N73" s="419"/>
      <c r="O73" s="95"/>
      <c r="P73" s="1153">
        <v>0.5</v>
      </c>
      <c r="Q73" s="110"/>
      <c r="U73" s="5"/>
      <c r="V73"/>
      <c r="X73" s="20"/>
      <c r="Y73" s="20"/>
      <c r="Z73" s="20"/>
      <c r="AC73" s="20"/>
      <c r="AD73" s="20"/>
      <c r="AE73" s="20"/>
    </row>
    <row r="74" spans="1:31" ht="15.75" thickBot="1">
      <c r="A74" s="5"/>
      <c r="B74" s="1246" t="s">
        <v>95</v>
      </c>
      <c r="C74" s="1247"/>
      <c r="D74" s="1248">
        <v>0</v>
      </c>
      <c r="E74" s="1248">
        <v>0</v>
      </c>
      <c r="F74" s="1248">
        <v>0</v>
      </c>
      <c r="G74" s="1248">
        <v>0.53</v>
      </c>
      <c r="H74" s="1248">
        <v>0.53</v>
      </c>
      <c r="I74" s="1248">
        <v>1.05</v>
      </c>
      <c r="J74" s="1248">
        <v>1.05</v>
      </c>
      <c r="K74" s="1249">
        <v>1.05</v>
      </c>
      <c r="L74" s="17"/>
      <c r="M74" s="1203"/>
      <c r="N74" s="19"/>
      <c r="O74" s="19"/>
      <c r="P74" s="19"/>
      <c r="Q74" s="1261"/>
      <c r="U74" s="5"/>
      <c r="V74"/>
      <c r="X74" s="86"/>
      <c r="Y74" s="86"/>
      <c r="Z74" s="86"/>
      <c r="AC74" s="20"/>
      <c r="AD74" s="20"/>
      <c r="AE74" s="20"/>
    </row>
    <row r="75" spans="1:31" ht="15.75" thickTop="1">
      <c r="A75" s="5"/>
      <c r="B75" s="1246" t="s">
        <v>113</v>
      </c>
      <c r="C75" s="1247"/>
      <c r="D75" s="1248">
        <v>0.5</v>
      </c>
      <c r="E75" s="1248">
        <v>0.5</v>
      </c>
      <c r="F75" s="1248">
        <v>0.7</v>
      </c>
      <c r="G75" s="1248">
        <v>1</v>
      </c>
      <c r="H75" s="1248">
        <v>1</v>
      </c>
      <c r="I75" s="1248">
        <v>1.3</v>
      </c>
      <c r="J75" s="1248">
        <v>1.3</v>
      </c>
      <c r="K75" s="1249">
        <v>1.3</v>
      </c>
      <c r="L75" s="1262" t="s">
        <v>41</v>
      </c>
      <c r="M75" s="1263"/>
      <c r="N75" s="1263"/>
      <c r="O75" s="1263"/>
      <c r="P75" s="1264" t="s">
        <v>137</v>
      </c>
      <c r="Q75" s="1264" t="s">
        <v>138</v>
      </c>
      <c r="U75" s="5"/>
      <c r="V75"/>
      <c r="X75" s="20"/>
      <c r="Y75" s="20"/>
      <c r="Z75" s="20"/>
    </row>
    <row r="76" spans="1:31">
      <c r="A76" s="5"/>
      <c r="B76" s="1487" t="s">
        <v>144</v>
      </c>
      <c r="C76" s="1488"/>
      <c r="D76" s="1488"/>
      <c r="E76" s="1488"/>
      <c r="F76" s="1488"/>
      <c r="G76" s="1488"/>
      <c r="H76" s="1488"/>
      <c r="I76" s="1488"/>
      <c r="J76" s="1488"/>
      <c r="K76" s="1492"/>
      <c r="L76" s="1265" t="s">
        <v>43</v>
      </c>
      <c r="M76" s="1266" t="s">
        <v>90</v>
      </c>
      <c r="N76" s="567"/>
      <c r="O76" s="1215"/>
      <c r="P76" s="738">
        <v>-0.125</v>
      </c>
      <c r="Q76" s="1110">
        <v>-0.125</v>
      </c>
      <c r="U76" s="5"/>
      <c r="V76"/>
      <c r="X76" s="20"/>
      <c r="Y76" s="20"/>
      <c r="Z76" s="20"/>
    </row>
    <row r="77" spans="1:31" ht="15.75" thickBot="1">
      <c r="A77" s="5"/>
      <c r="B77" s="1250" t="s">
        <v>92</v>
      </c>
      <c r="C77" s="1251"/>
      <c r="D77" s="1236">
        <v>0.38</v>
      </c>
      <c r="E77" s="1233">
        <v>0.62</v>
      </c>
      <c r="F77" s="1233">
        <v>0.76</v>
      </c>
      <c r="G77" s="1233">
        <v>1.06</v>
      </c>
      <c r="H77" s="1233">
        <v>1.24</v>
      </c>
      <c r="I77" s="1233">
        <v>1.42</v>
      </c>
      <c r="J77" s="1233">
        <v>1.6</v>
      </c>
      <c r="K77" s="1252">
        <v>1.82</v>
      </c>
      <c r="L77" s="1193"/>
      <c r="M77" s="1267"/>
      <c r="N77" s="1105"/>
      <c r="O77" s="1216"/>
      <c r="P77" s="1268"/>
      <c r="Q77" s="1268"/>
      <c r="U77" s="5"/>
      <c r="V77"/>
      <c r="X77" s="20"/>
      <c r="Y77" s="20"/>
      <c r="Z77" s="20"/>
    </row>
    <row r="78" spans="1:31" ht="15.75" thickTop="1">
      <c r="A78" s="5"/>
      <c r="B78" s="1250" t="s">
        <v>47</v>
      </c>
      <c r="C78" s="1251"/>
      <c r="D78" s="1236">
        <v>0.35</v>
      </c>
      <c r="E78" s="1233">
        <v>0.44</v>
      </c>
      <c r="F78" s="1233">
        <v>0.56999999999999995</v>
      </c>
      <c r="G78" s="1233">
        <v>0.72</v>
      </c>
      <c r="H78" s="1233">
        <v>1</v>
      </c>
      <c r="I78" s="1233">
        <v>1.1200000000000001</v>
      </c>
      <c r="J78" s="1233">
        <v>1.27</v>
      </c>
      <c r="K78" s="1252">
        <v>1.53</v>
      </c>
      <c r="L78" s="1269" t="s">
        <v>665</v>
      </c>
      <c r="M78" s="1114"/>
      <c r="N78" s="1115"/>
      <c r="O78" s="19"/>
      <c r="P78" s="19"/>
      <c r="Q78" s="1217"/>
      <c r="U78" s="5"/>
      <c r="V78"/>
      <c r="X78" s="86"/>
      <c r="Y78" s="86"/>
      <c r="Z78" s="86"/>
    </row>
    <row r="79" spans="1:31">
      <c r="A79" s="5"/>
      <c r="B79" s="1250" t="s">
        <v>48</v>
      </c>
      <c r="C79" s="1251"/>
      <c r="D79" s="1236">
        <v>0.28000000000000003</v>
      </c>
      <c r="E79" s="1233">
        <v>0.39</v>
      </c>
      <c r="F79" s="1233">
        <v>0.5</v>
      </c>
      <c r="G79" s="1233">
        <v>0.62</v>
      </c>
      <c r="H79" s="1233">
        <v>0.75</v>
      </c>
      <c r="I79" s="1233">
        <v>0.89</v>
      </c>
      <c r="J79" s="1233">
        <v>1.01</v>
      </c>
      <c r="K79" s="1252">
        <v>1.25</v>
      </c>
      <c r="L79" s="1270" t="s">
        <v>666</v>
      </c>
      <c r="M79" s="19"/>
      <c r="N79" s="19"/>
      <c r="O79" s="19"/>
      <c r="P79" s="19"/>
      <c r="Q79" s="110"/>
      <c r="U79" s="5"/>
      <c r="V79"/>
      <c r="X79" s="20"/>
      <c r="Y79" s="20"/>
    </row>
    <row r="80" spans="1:31" ht="15.75" thickBot="1">
      <c r="A80" s="5"/>
      <c r="B80" s="1253" t="s">
        <v>49</v>
      </c>
      <c r="C80" s="1254"/>
      <c r="D80" s="1255">
        <v>0.11</v>
      </c>
      <c r="E80" s="1255">
        <v>0.17</v>
      </c>
      <c r="F80" s="1255">
        <v>0.22</v>
      </c>
      <c r="G80" s="1255">
        <v>0.3</v>
      </c>
      <c r="H80" s="1256">
        <v>0.38</v>
      </c>
      <c r="I80" s="1256">
        <v>0.42</v>
      </c>
      <c r="J80" s="1256">
        <v>0.44</v>
      </c>
      <c r="K80" s="1257">
        <v>0.49</v>
      </c>
      <c r="L80" s="19"/>
      <c r="M80" s="19"/>
      <c r="N80" s="19"/>
      <c r="O80" s="19"/>
      <c r="P80" s="19"/>
      <c r="Q80" s="593"/>
      <c r="R80" s="4"/>
      <c r="U80" s="5"/>
      <c r="V80"/>
    </row>
    <row r="81" spans="1:28" ht="23.25" customHeight="1" thickBot="1">
      <c r="B81" s="1460" t="s">
        <v>667</v>
      </c>
      <c r="C81" s="1461"/>
      <c r="D81" s="1461"/>
      <c r="E81" s="1461"/>
      <c r="F81" s="1461"/>
      <c r="G81" s="1461"/>
      <c r="H81" s="1366"/>
      <c r="I81" s="1460" t="s">
        <v>663</v>
      </c>
      <c r="J81" s="1461"/>
      <c r="K81" s="1461"/>
      <c r="L81" s="1461"/>
      <c r="M81" s="1461"/>
      <c r="N81" s="1461"/>
      <c r="O81" s="1461"/>
      <c r="P81" s="1461"/>
      <c r="Q81" s="1366"/>
      <c r="U81" s="5"/>
      <c r="V81"/>
    </row>
    <row r="82" spans="1:28" ht="15" customHeight="1">
      <c r="A82" s="5"/>
      <c r="B82" s="803" t="s">
        <v>285</v>
      </c>
      <c r="C82" s="762"/>
      <c r="D82" s="762"/>
      <c r="E82" s="762"/>
      <c r="F82" s="762"/>
      <c r="G82" s="762"/>
      <c r="H82" s="762"/>
      <c r="I82" s="768" t="s">
        <v>525</v>
      </c>
      <c r="J82" s="773"/>
      <c r="K82" s="763"/>
      <c r="L82" s="773"/>
      <c r="M82" s="683" t="s">
        <v>533</v>
      </c>
      <c r="N82" s="764" t="s">
        <v>534</v>
      </c>
      <c r="O82" s="765"/>
      <c r="P82" s="110"/>
      <c r="Q82" s="1139"/>
      <c r="U82" s="5"/>
      <c r="V82"/>
    </row>
    <row r="83" spans="1:28" ht="15" customHeight="1">
      <c r="A83" s="5"/>
      <c r="B83" s="295" t="s">
        <v>286</v>
      </c>
      <c r="C83" s="19"/>
      <c r="D83" s="19"/>
      <c r="E83" s="19"/>
      <c r="F83" s="19"/>
      <c r="G83" s="19"/>
      <c r="H83" s="19"/>
      <c r="I83" s="766" t="s">
        <v>526</v>
      </c>
      <c r="J83" s="773"/>
      <c r="K83" s="763" t="s">
        <v>527</v>
      </c>
      <c r="L83" s="773"/>
      <c r="M83" s="767" t="s">
        <v>535</v>
      </c>
      <c r="N83" s="773"/>
      <c r="O83" s="20"/>
      <c r="P83" s="19"/>
      <c r="Q83" s="110"/>
      <c r="U83" s="5"/>
      <c r="V83"/>
    </row>
    <row r="84" spans="1:28" ht="15" customHeight="1">
      <c r="A84" s="5"/>
      <c r="B84" s="295" t="s">
        <v>287</v>
      </c>
      <c r="C84" s="19"/>
      <c r="D84" s="19"/>
      <c r="E84" s="19"/>
      <c r="F84" s="19"/>
      <c r="G84" s="19"/>
      <c r="H84" s="19"/>
      <c r="I84" s="768" t="s">
        <v>528</v>
      </c>
      <c r="J84" s="773"/>
      <c r="K84" s="763"/>
      <c r="L84" s="773"/>
      <c r="M84" s="767" t="s">
        <v>536</v>
      </c>
      <c r="N84" s="773"/>
      <c r="O84" s="20"/>
      <c r="P84" s="19"/>
      <c r="Q84" s="110"/>
      <c r="U84" s="5"/>
      <c r="V84"/>
      <c r="AB84" s="59"/>
    </row>
    <row r="85" spans="1:28" ht="15.75" customHeight="1">
      <c r="A85" s="5"/>
      <c r="B85" s="295" t="s">
        <v>290</v>
      </c>
      <c r="C85" s="19"/>
      <c r="D85" s="19"/>
      <c r="E85" s="19"/>
      <c r="F85" s="19"/>
      <c r="G85" s="19"/>
      <c r="H85" s="19"/>
      <c r="I85" s="766" t="s">
        <v>538</v>
      </c>
      <c r="J85" s="773"/>
      <c r="K85" s="763"/>
      <c r="L85" s="773"/>
      <c r="M85" s="683" t="s">
        <v>537</v>
      </c>
      <c r="N85" s="773"/>
      <c r="O85" s="20"/>
      <c r="P85" s="19"/>
      <c r="Q85" s="110"/>
      <c r="U85" s="5"/>
      <c r="V85"/>
    </row>
    <row r="86" spans="1:28" ht="15.75" customHeight="1">
      <c r="A86" s="5"/>
      <c r="B86" s="295" t="s">
        <v>288</v>
      </c>
      <c r="C86" s="19"/>
      <c r="D86" s="19"/>
      <c r="E86" s="19"/>
      <c r="F86" s="19"/>
      <c r="G86" s="19"/>
      <c r="H86" s="19"/>
      <c r="I86" s="768" t="s">
        <v>529</v>
      </c>
      <c r="J86" s="773"/>
      <c r="K86" s="763"/>
      <c r="L86" s="773"/>
      <c r="M86" s="763" t="s">
        <v>539</v>
      </c>
      <c r="N86" s="773"/>
      <c r="O86" s="965"/>
      <c r="P86" s="19"/>
      <c r="Q86" s="110"/>
      <c r="U86" s="5"/>
      <c r="V86"/>
      <c r="W86" s="20"/>
      <c r="X86" s="93"/>
      <c r="Y86" s="86"/>
      <c r="Z86" s="86"/>
    </row>
    <row r="87" spans="1:28" ht="15.75" customHeight="1">
      <c r="A87" s="5"/>
      <c r="B87" s="295" t="s">
        <v>289</v>
      </c>
      <c r="C87" s="73"/>
      <c r="D87" s="74"/>
      <c r="E87" s="19"/>
      <c r="F87" s="74"/>
      <c r="G87" s="74"/>
      <c r="H87" s="74"/>
      <c r="I87" s="766" t="s">
        <v>530</v>
      </c>
      <c r="J87" s="773"/>
      <c r="K87" s="767"/>
      <c r="L87" s="773"/>
      <c r="M87" s="763" t="s">
        <v>540</v>
      </c>
      <c r="N87" s="773"/>
      <c r="O87" s="965"/>
      <c r="P87" s="19"/>
      <c r="Q87" s="110"/>
      <c r="U87" s="5"/>
      <c r="V87"/>
    </row>
    <row r="88" spans="1:28" ht="15.75" customHeight="1">
      <c r="A88" s="5"/>
      <c r="B88" s="295"/>
      <c r="C88" s="73"/>
      <c r="D88" s="74"/>
      <c r="E88" s="19"/>
      <c r="F88" s="74"/>
      <c r="G88" s="74"/>
      <c r="H88" s="74"/>
      <c r="I88" s="770" t="s">
        <v>531</v>
      </c>
      <c r="J88" s="73"/>
      <c r="K88" s="763"/>
      <c r="L88" s="771"/>
      <c r="M88" s="683" t="s">
        <v>541</v>
      </c>
      <c r="N88" s="74"/>
      <c r="O88" s="20"/>
      <c r="P88" s="19"/>
      <c r="Q88" s="110"/>
      <c r="U88" s="5"/>
      <c r="V88"/>
    </row>
    <row r="89" spans="1:28" ht="15" customHeight="1" thickBot="1">
      <c r="A89" s="5"/>
      <c r="B89" s="194"/>
      <c r="C89" s="169"/>
      <c r="D89" s="170"/>
      <c r="E89" s="171"/>
      <c r="F89" s="170"/>
      <c r="G89" s="170"/>
      <c r="H89" s="170"/>
      <c r="I89" s="772" t="s">
        <v>532</v>
      </c>
      <c r="J89" s="73"/>
      <c r="K89" s="74"/>
      <c r="L89" s="773"/>
      <c r="M89" s="763" t="s">
        <v>542</v>
      </c>
      <c r="N89" s="74"/>
      <c r="O89" s="97"/>
      <c r="P89" s="95"/>
      <c r="Q89" s="593"/>
      <c r="U89" s="5"/>
      <c r="V89"/>
      <c r="W89" s="21"/>
      <c r="X89" s="86"/>
      <c r="Y89" s="94"/>
      <c r="Z89" s="86"/>
      <c r="AA89" s="66"/>
      <c r="AB89" s="66"/>
    </row>
    <row r="90" spans="1:28" ht="15" customHeight="1">
      <c r="A90" s="161"/>
      <c r="B90" s="1432" t="s">
        <v>519</v>
      </c>
      <c r="C90" s="1353"/>
      <c r="D90" s="1353"/>
      <c r="E90" s="1353"/>
      <c r="F90" s="1353"/>
      <c r="G90" s="1353"/>
      <c r="H90" s="1353"/>
      <c r="I90" s="1353"/>
      <c r="J90" s="1353"/>
      <c r="K90" s="1353"/>
      <c r="L90" s="1353"/>
      <c r="M90" s="1353"/>
      <c r="N90" s="1353"/>
      <c r="O90" s="1353"/>
      <c r="P90" s="1353"/>
      <c r="Q90" s="1354"/>
      <c r="U90" s="5"/>
      <c r="V90"/>
      <c r="X90" s="86"/>
      <c r="Y90" s="105"/>
      <c r="Z90" s="86"/>
      <c r="AA90" s="66"/>
      <c r="AB90" s="66"/>
    </row>
    <row r="91" spans="1:28" ht="15" customHeight="1">
      <c r="A91" s="161"/>
      <c r="B91" s="1436" t="s">
        <v>376</v>
      </c>
      <c r="C91" s="1437"/>
      <c r="D91" s="1437"/>
      <c r="E91" s="1437"/>
      <c r="F91" s="1437"/>
      <c r="G91" s="1437"/>
      <c r="H91" s="1437"/>
      <c r="I91" s="1437"/>
      <c r="J91" s="1437"/>
      <c r="K91" s="1437"/>
      <c r="L91" s="1437"/>
      <c r="M91" s="1437"/>
      <c r="N91" s="1437"/>
      <c r="O91" s="1437"/>
      <c r="P91" s="1437"/>
      <c r="Q91" s="1438"/>
      <c r="U91" s="5"/>
      <c r="V91"/>
    </row>
    <row r="92" spans="1:28" ht="15" customHeight="1">
      <c r="A92" s="161"/>
      <c r="B92" s="1433" t="s">
        <v>217</v>
      </c>
      <c r="C92" s="1434"/>
      <c r="D92" s="1434"/>
      <c r="E92" s="1434"/>
      <c r="F92" s="1434"/>
      <c r="G92" s="1434"/>
      <c r="H92" s="1434"/>
      <c r="I92" s="1434"/>
      <c r="J92" s="1434"/>
      <c r="K92" s="1434"/>
      <c r="L92" s="1434"/>
      <c r="M92" s="1434"/>
      <c r="N92" s="1434"/>
      <c r="O92" s="1434"/>
      <c r="P92" s="1434"/>
      <c r="Q92" s="1435"/>
      <c r="U92" s="5"/>
      <c r="V92"/>
    </row>
    <row r="93" spans="1:28" ht="15" customHeight="1" thickBot="1">
      <c r="A93" s="161"/>
      <c r="B93" s="132"/>
      <c r="C93" s="133"/>
      <c r="D93" s="133"/>
      <c r="E93" s="133"/>
      <c r="F93" s="133"/>
      <c r="G93" s="133"/>
      <c r="H93" s="133" t="s">
        <v>69</v>
      </c>
      <c r="I93" s="133"/>
      <c r="J93" s="133"/>
      <c r="K93" s="133"/>
      <c r="L93" s="133"/>
      <c r="M93" s="133"/>
      <c r="N93" s="133"/>
      <c r="O93" s="133"/>
      <c r="P93" s="133"/>
      <c r="Q93" s="134"/>
      <c r="U93" s="5"/>
      <c r="V93"/>
    </row>
    <row r="94" spans="1:28">
      <c r="U94" s="5"/>
      <c r="V94"/>
    </row>
    <row r="95" spans="1:28">
      <c r="U95" s="5"/>
      <c r="V95"/>
    </row>
    <row r="96" spans="1:28">
      <c r="U96" s="5"/>
      <c r="V96"/>
    </row>
    <row r="97" spans="11:22">
      <c r="U97" s="5"/>
      <c r="V97"/>
    </row>
    <row r="98" spans="11:22">
      <c r="U98" s="5"/>
      <c r="V98"/>
    </row>
    <row r="99" spans="11:22">
      <c r="R99" s="10"/>
    </row>
    <row r="106" spans="11:22">
      <c r="K106" s="11"/>
      <c r="N106" s="8"/>
      <c r="O106" s="9"/>
      <c r="P106" s="9"/>
      <c r="Q106" s="9"/>
      <c r="R106" s="9"/>
    </row>
    <row r="107" spans="11:22">
      <c r="K107" s="11"/>
    </row>
    <row r="108" spans="11:22">
      <c r="K108" s="11"/>
    </row>
  </sheetData>
  <mergeCells count="47">
    <mergeCell ref="N37:Q37"/>
    <mergeCell ref="F37:M37"/>
    <mergeCell ref="I81:Q81"/>
    <mergeCell ref="B81:H81"/>
    <mergeCell ref="N39:N40"/>
    <mergeCell ref="O39:O40"/>
    <mergeCell ref="N38:P38"/>
    <mergeCell ref="P39:Q39"/>
    <mergeCell ref="D49:G49"/>
    <mergeCell ref="I50:J50"/>
    <mergeCell ref="I51:J51"/>
    <mergeCell ref="I52:J52"/>
    <mergeCell ref="I54:J54"/>
    <mergeCell ref="B2:D2"/>
    <mergeCell ref="O2:Q2"/>
    <mergeCell ref="B8:Q8"/>
    <mergeCell ref="B3:D3"/>
    <mergeCell ref="B4:D4"/>
    <mergeCell ref="B5:D5"/>
    <mergeCell ref="B6:D6"/>
    <mergeCell ref="B9:C9"/>
    <mergeCell ref="H9:J9"/>
    <mergeCell ref="K9:M9"/>
    <mergeCell ref="N9:Q9"/>
    <mergeCell ref="B17:J17"/>
    <mergeCell ref="B10:Q11"/>
    <mergeCell ref="N12:Q12"/>
    <mergeCell ref="B16:Q16"/>
    <mergeCell ref="B14:M14"/>
    <mergeCell ref="N13:Q14"/>
    <mergeCell ref="L17:Q17"/>
    <mergeCell ref="B92:Q92"/>
    <mergeCell ref="B12:M13"/>
    <mergeCell ref="B90:Q90"/>
    <mergeCell ref="B91:Q91"/>
    <mergeCell ref="B36:D36"/>
    <mergeCell ref="E36:Q36"/>
    <mergeCell ref="B60:K60"/>
    <mergeCell ref="B61:K61"/>
    <mergeCell ref="B67:K67"/>
    <mergeCell ref="B71:K71"/>
    <mergeCell ref="B76:K76"/>
    <mergeCell ref="H18:J18"/>
    <mergeCell ref="L18:N18"/>
    <mergeCell ref="O18:Q18"/>
    <mergeCell ref="B18:D18"/>
    <mergeCell ref="E18:G18"/>
  </mergeCells>
  <hyperlinks>
    <hyperlink ref="B6" r:id="rId1" xr:uid="{F21A769A-283B-40E0-9A05-CF9E22655D88}"/>
    <hyperlink ref="N13" r:id="rId2" xr:uid="{76A5F9F2-72A5-408E-9F8C-19174C67055A}"/>
    <hyperlink ref="D9" r:id="rId3" display="Lockdesk@amwestfunding.com" xr:uid="{D42EFCB7-5EA3-4361-BEE0-8F929468E5A6}"/>
  </hyperlinks>
  <printOptions horizontalCentered="1" verticalCentered="1"/>
  <pageMargins left="0.1" right="0.1" top="0.1" bottom="0.1" header="0.1" footer="0.1"/>
  <pageSetup scale="56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18C4-1D78-4039-9A51-6C2443C1F381}">
  <dimension ref="A1:AE103"/>
  <sheetViews>
    <sheetView topLeftCell="A6" zoomScale="85" zoomScaleNormal="85" workbookViewId="0">
      <selection activeCell="A6" sqref="A1:XFD1048576"/>
    </sheetView>
  </sheetViews>
  <sheetFormatPr defaultColWidth="8.85546875" defaultRowHeight="15"/>
  <cols>
    <col min="1" max="1" width="2" customWidth="1"/>
    <col min="2" max="2" width="11.5703125" customWidth="1"/>
    <col min="3" max="16" width="10.28515625" customWidth="1"/>
    <col min="17" max="17" width="11.85546875" customWidth="1"/>
    <col min="18" max="18" width="7.5703125" customWidth="1"/>
    <col min="22" max="22" width="8.85546875" style="4"/>
    <col min="23" max="23" width="23.42578125" bestFit="1" customWidth="1"/>
  </cols>
  <sheetData>
    <row r="1" spans="1:24" ht="14.25" customHeight="1">
      <c r="Q1" s="61" t="s">
        <v>638</v>
      </c>
    </row>
    <row r="2" spans="1:24">
      <c r="B2" s="1406" t="s">
        <v>167</v>
      </c>
      <c r="C2" s="1407"/>
      <c r="D2" s="1408"/>
      <c r="O2" s="1406" t="s">
        <v>0</v>
      </c>
      <c r="P2" s="1407"/>
      <c r="Q2" s="1408"/>
    </row>
    <row r="3" spans="1:24" ht="17.25" customHeight="1">
      <c r="A3" s="5"/>
      <c r="B3" s="1409" t="s">
        <v>146</v>
      </c>
      <c r="C3" s="1410"/>
      <c r="D3" s="1411"/>
      <c r="F3" s="23"/>
      <c r="G3" s="23"/>
      <c r="H3" s="23"/>
      <c r="I3" s="23"/>
      <c r="J3" s="23"/>
      <c r="K3" s="23"/>
      <c r="L3" s="23"/>
      <c r="M3" s="23"/>
      <c r="O3" s="35"/>
      <c r="P3" s="36"/>
      <c r="Q3" s="52"/>
    </row>
    <row r="4" spans="1:24" ht="15" customHeight="1">
      <c r="A4" s="5"/>
      <c r="B4" s="1409" t="s">
        <v>100</v>
      </c>
      <c r="C4" s="1410"/>
      <c r="D4" s="1411"/>
      <c r="F4" s="23"/>
      <c r="G4" s="23"/>
      <c r="H4" s="23"/>
      <c r="I4" s="23"/>
      <c r="J4" s="23"/>
      <c r="K4" s="23"/>
      <c r="L4" s="23"/>
      <c r="M4" s="23"/>
      <c r="O4" s="35" t="s">
        <v>1</v>
      </c>
      <c r="P4" s="36"/>
      <c r="Q4" s="52">
        <v>45008</v>
      </c>
    </row>
    <row r="5" spans="1:24">
      <c r="A5" s="5"/>
      <c r="B5" s="1409" t="s">
        <v>74</v>
      </c>
      <c r="C5" s="1410"/>
      <c r="D5" s="1411"/>
      <c r="E5" s="17"/>
      <c r="F5" s="19"/>
      <c r="G5" s="19"/>
      <c r="H5" s="19"/>
      <c r="I5" s="19"/>
      <c r="J5" s="19"/>
      <c r="K5" s="19"/>
      <c r="L5" s="19"/>
      <c r="M5" s="19"/>
      <c r="N5" s="110"/>
      <c r="O5" s="35" t="s">
        <v>2</v>
      </c>
      <c r="P5" s="36"/>
      <c r="Q5" s="52">
        <v>45023</v>
      </c>
    </row>
    <row r="6" spans="1:24">
      <c r="A6" s="5"/>
      <c r="B6" s="1379" t="s">
        <v>98</v>
      </c>
      <c r="C6" s="1380"/>
      <c r="D6" s="1381"/>
      <c r="E6" s="63"/>
      <c r="F6" s="21"/>
      <c r="G6" s="21"/>
      <c r="H6" s="138"/>
      <c r="I6" s="138"/>
      <c r="J6" s="138"/>
      <c r="K6" s="138"/>
      <c r="L6" s="21"/>
      <c r="M6" s="21"/>
      <c r="N6" s="92"/>
      <c r="O6" s="33" t="s">
        <v>3</v>
      </c>
      <c r="P6" s="37"/>
      <c r="Q6" s="52">
        <v>45038</v>
      </c>
    </row>
    <row r="7" spans="1:24">
      <c r="B7" s="16"/>
      <c r="E7" s="19"/>
      <c r="F7" s="21" t="s">
        <v>84</v>
      </c>
      <c r="G7" s="21"/>
      <c r="H7" s="21"/>
      <c r="I7" s="21"/>
      <c r="J7" s="21"/>
      <c r="K7" s="21" t="s">
        <v>4</v>
      </c>
      <c r="L7" s="24">
        <v>44978</v>
      </c>
      <c r="M7" s="25">
        <v>0.51041666666666663</v>
      </c>
      <c r="N7" s="19"/>
      <c r="Q7" s="16"/>
    </row>
    <row r="8" spans="1:24" ht="15.75">
      <c r="A8" s="5"/>
      <c r="B8" s="1387" t="s">
        <v>139</v>
      </c>
      <c r="C8" s="1388"/>
      <c r="D8" s="1388"/>
      <c r="E8" s="1388"/>
      <c r="F8" s="1388"/>
      <c r="G8" s="1388"/>
      <c r="H8" s="1388"/>
      <c r="I8" s="1388"/>
      <c r="J8" s="1388"/>
      <c r="K8" s="1388"/>
      <c r="L8" s="1388"/>
      <c r="M8" s="1388"/>
      <c r="N8" s="1388"/>
      <c r="O8" s="1388"/>
      <c r="P8" s="1388"/>
      <c r="Q8" s="1389"/>
      <c r="W8" t="s">
        <v>11</v>
      </c>
    </row>
    <row r="9" spans="1:24" ht="19.5" customHeight="1" thickBot="1">
      <c r="A9" s="5"/>
      <c r="B9" s="1398" t="s">
        <v>81</v>
      </c>
      <c r="C9" s="1399"/>
      <c r="D9" s="248" t="s">
        <v>99</v>
      </c>
      <c r="E9" s="249"/>
      <c r="F9" s="249"/>
      <c r="G9" s="16"/>
      <c r="H9" s="1397" t="s">
        <v>140</v>
      </c>
      <c r="I9" s="1397"/>
      <c r="J9" s="1397"/>
      <c r="K9" s="1397" t="s">
        <v>141</v>
      </c>
      <c r="L9" s="1397"/>
      <c r="M9" s="1397"/>
      <c r="N9" s="1395" t="s">
        <v>376</v>
      </c>
      <c r="O9" s="1395"/>
      <c r="P9" s="1395"/>
      <c r="Q9" s="1396"/>
      <c r="W9" t="s">
        <v>12</v>
      </c>
      <c r="X9" t="s">
        <v>9</v>
      </c>
    </row>
    <row r="10" spans="1:24" ht="15.75" customHeight="1">
      <c r="A10" s="5"/>
      <c r="B10" s="1494" t="s">
        <v>142</v>
      </c>
      <c r="C10" s="1495"/>
      <c r="D10" s="1495"/>
      <c r="E10" s="1495"/>
      <c r="F10" s="1495"/>
      <c r="G10" s="1495"/>
      <c r="H10" s="1495"/>
      <c r="I10" s="1495"/>
      <c r="J10" s="1495"/>
      <c r="K10" s="1495"/>
      <c r="L10" s="1495"/>
      <c r="M10" s="1495"/>
      <c r="N10" s="1495"/>
      <c r="O10" s="1495"/>
      <c r="P10" s="1495"/>
      <c r="Q10" s="1496"/>
      <c r="W10" t="s">
        <v>13</v>
      </c>
      <c r="X10" t="s">
        <v>9</v>
      </c>
    </row>
    <row r="11" spans="1:24" ht="9" customHeight="1">
      <c r="A11" s="5"/>
      <c r="B11" s="1392"/>
      <c r="C11" s="1393"/>
      <c r="D11" s="1393"/>
      <c r="E11" s="1393"/>
      <c r="F11" s="1393"/>
      <c r="G11" s="1393"/>
      <c r="H11" s="1393"/>
      <c r="I11" s="1393"/>
      <c r="J11" s="1393"/>
      <c r="K11" s="1393"/>
      <c r="L11" s="1393"/>
      <c r="M11" s="1393"/>
      <c r="N11" s="1393"/>
      <c r="O11" s="1393"/>
      <c r="P11" s="1393"/>
      <c r="Q11" s="1394"/>
      <c r="W11" t="s">
        <v>14</v>
      </c>
      <c r="X11" t="s">
        <v>10</v>
      </c>
    </row>
    <row r="12" spans="1:24" ht="10.5" customHeight="1">
      <c r="A12" s="5"/>
      <c r="B12" s="1400"/>
      <c r="C12" s="1401"/>
      <c r="D12" s="1401"/>
      <c r="E12" s="1401"/>
      <c r="F12" s="1401"/>
      <c r="G12" s="1401"/>
      <c r="H12" s="1401"/>
      <c r="I12" s="1401"/>
      <c r="J12" s="1401"/>
      <c r="K12" s="1401"/>
      <c r="L12" s="1401"/>
      <c r="M12" s="1401"/>
      <c r="N12" s="1401"/>
      <c r="O12" s="1401"/>
      <c r="P12" s="1401"/>
      <c r="Q12" s="1402"/>
    </row>
    <row r="13" spans="1:24" ht="9" customHeight="1">
      <c r="A13" s="5"/>
      <c r="B13" s="1400"/>
      <c r="C13" s="1401"/>
      <c r="D13" s="1401"/>
      <c r="E13" s="1401"/>
      <c r="F13" s="1401"/>
      <c r="G13" s="1401"/>
      <c r="H13" s="1401"/>
      <c r="I13" s="1401"/>
      <c r="J13" s="1401"/>
      <c r="K13" s="1401"/>
      <c r="L13" s="1401"/>
      <c r="M13" s="1401"/>
      <c r="N13" s="1401"/>
      <c r="O13" s="1401"/>
      <c r="P13" s="1401"/>
      <c r="Q13" s="1402"/>
    </row>
    <row r="14" spans="1:24" ht="3.75" customHeight="1">
      <c r="A14" s="5"/>
      <c r="B14" s="1543"/>
      <c r="C14" s="1544"/>
      <c r="D14" s="1544"/>
      <c r="E14" s="1544"/>
      <c r="F14" s="1544"/>
      <c r="G14" s="1544"/>
      <c r="H14" s="1544"/>
      <c r="I14" s="1544"/>
      <c r="J14" s="1544"/>
      <c r="K14" s="1544"/>
      <c r="L14" s="1544"/>
      <c r="M14" s="1544"/>
      <c r="N14" s="1544"/>
      <c r="O14" s="1544"/>
      <c r="P14" s="1544"/>
      <c r="Q14" s="1545"/>
    </row>
    <row r="15" spans="1:24" ht="4.5" customHeight="1">
      <c r="A15" s="5"/>
      <c r="B15" s="238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40"/>
      <c r="O15" s="240"/>
      <c r="P15" s="240"/>
      <c r="Q15" s="241"/>
    </row>
    <row r="16" spans="1:24" ht="23.25" customHeight="1">
      <c r="A16" s="5"/>
      <c r="B16" s="1539" t="s">
        <v>265</v>
      </c>
      <c r="C16" s="1540"/>
      <c r="D16" s="1540"/>
      <c r="E16" s="1540"/>
      <c r="F16" s="1540"/>
      <c r="G16" s="1540"/>
      <c r="H16" s="1540"/>
      <c r="I16" s="1540"/>
      <c r="J16" s="1540"/>
      <c r="K16" s="1540"/>
      <c r="L16" s="1541"/>
      <c r="M16" s="1541"/>
      <c r="N16" s="1541"/>
      <c r="O16" s="1541"/>
      <c r="P16" s="1541"/>
      <c r="Q16" s="1542"/>
    </row>
    <row r="17" spans="1:23" ht="20.25" customHeight="1">
      <c r="A17" s="5"/>
      <c r="B17" s="1372" t="s">
        <v>261</v>
      </c>
      <c r="C17" s="1370"/>
      <c r="D17" s="1370"/>
      <c r="E17" s="1370"/>
      <c r="F17" s="1370"/>
      <c r="G17" s="1370"/>
      <c r="H17" s="1370"/>
      <c r="I17" s="1370"/>
      <c r="J17" s="1370"/>
      <c r="K17" s="19"/>
      <c r="L17" s="1372" t="s">
        <v>260</v>
      </c>
      <c r="M17" s="1370"/>
      <c r="N17" s="1370"/>
      <c r="O17" s="1370"/>
      <c r="P17" s="1370"/>
      <c r="Q17" s="1371"/>
      <c r="R17" s="72"/>
      <c r="S17" s="72"/>
      <c r="W17" s="223" t="s">
        <v>239</v>
      </c>
    </row>
    <row r="18" spans="1:23" ht="18" customHeight="1">
      <c r="A18" s="5"/>
      <c r="B18" s="1363" t="s">
        <v>305</v>
      </c>
      <c r="C18" s="1529"/>
      <c r="D18" s="1364"/>
      <c r="E18" s="1363" t="s">
        <v>306</v>
      </c>
      <c r="F18" s="1529"/>
      <c r="G18" s="1364"/>
      <c r="H18" s="1363" t="s">
        <v>307</v>
      </c>
      <c r="I18" s="1529"/>
      <c r="J18" s="1364"/>
      <c r="K18" s="19"/>
      <c r="L18" s="1363" t="s">
        <v>669</v>
      </c>
      <c r="M18" s="1529"/>
      <c r="N18" s="1364"/>
      <c r="O18" s="1363" t="s">
        <v>670</v>
      </c>
      <c r="P18" s="1529"/>
      <c r="Q18" s="1364"/>
      <c r="W18" s="222" t="s">
        <v>470</v>
      </c>
    </row>
    <row r="19" spans="1:23" ht="17.25">
      <c r="A19" s="5"/>
      <c r="B19" s="1025" t="s">
        <v>5</v>
      </c>
      <c r="C19" s="1059" t="s">
        <v>469</v>
      </c>
      <c r="D19" s="755" t="s">
        <v>6</v>
      </c>
      <c r="E19" s="1025" t="s">
        <v>5</v>
      </c>
      <c r="F19" s="1059" t="s">
        <v>469</v>
      </c>
      <c r="G19" s="755" t="s">
        <v>6</v>
      </c>
      <c r="H19" s="1025" t="s">
        <v>5</v>
      </c>
      <c r="I19" s="1059" t="s">
        <v>469</v>
      </c>
      <c r="J19" s="755" t="s">
        <v>6</v>
      </c>
      <c r="K19" s="19"/>
      <c r="L19" s="1025" t="s">
        <v>5</v>
      </c>
      <c r="M19" s="1059" t="s">
        <v>469</v>
      </c>
      <c r="N19" s="755" t="s">
        <v>6</v>
      </c>
      <c r="O19" s="1025" t="s">
        <v>5</v>
      </c>
      <c r="P19" s="1059" t="s">
        <v>469</v>
      </c>
      <c r="Q19" s="755" t="s">
        <v>6</v>
      </c>
      <c r="S19" s="139"/>
      <c r="U19" s="139"/>
      <c r="W19" s="116">
        <v>0.1</v>
      </c>
    </row>
    <row r="20" spans="1:23">
      <c r="A20" s="5"/>
      <c r="B20" s="64">
        <v>5.375</v>
      </c>
      <c r="C20" s="569">
        <v>2.3749778133384267</v>
      </c>
      <c r="D20" s="569">
        <v>2.4749778133384268</v>
      </c>
      <c r="E20" s="64">
        <v>5.5</v>
      </c>
      <c r="F20" s="569">
        <v>1.4040000000000048</v>
      </c>
      <c r="G20" s="569">
        <v>1.5040000000000049</v>
      </c>
      <c r="H20" s="64">
        <v>5.375</v>
      </c>
      <c r="I20" s="569">
        <v>3.4254233332563699</v>
      </c>
      <c r="J20" s="570">
        <v>3.52542333325637</v>
      </c>
      <c r="K20" s="19"/>
      <c r="L20" s="64">
        <v>5.375</v>
      </c>
      <c r="M20" s="569">
        <v>1.5460000000000007</v>
      </c>
      <c r="N20" s="569">
        <v>1.6460000000000008</v>
      </c>
      <c r="O20" s="64">
        <v>5.5</v>
      </c>
      <c r="P20" s="569">
        <v>2.8402672905064548</v>
      </c>
      <c r="Q20" s="570">
        <v>2.9402672905064549</v>
      </c>
      <c r="R20" s="4"/>
      <c r="S20" s="139"/>
      <c r="U20" s="139"/>
    </row>
    <row r="21" spans="1:23">
      <c r="A21" s="5"/>
      <c r="B21" s="64">
        <v>5.5</v>
      </c>
      <c r="C21" s="569">
        <v>2.0865792630594142</v>
      </c>
      <c r="D21" s="569">
        <v>2.1865792630594143</v>
      </c>
      <c r="E21" s="64">
        <v>5.625</v>
      </c>
      <c r="F21" s="569">
        <v>1.9190000000000054</v>
      </c>
      <c r="G21" s="569">
        <v>2.0190000000000055</v>
      </c>
      <c r="H21" s="64">
        <v>5.5</v>
      </c>
      <c r="I21" s="569">
        <v>3.1306225492172444</v>
      </c>
      <c r="J21" s="570">
        <v>3.2306225492172445</v>
      </c>
      <c r="K21" s="19"/>
      <c r="L21" s="64">
        <v>5.5</v>
      </c>
      <c r="M21" s="569">
        <v>1.1520000000000095</v>
      </c>
      <c r="N21" s="569">
        <v>1.2520000000000095</v>
      </c>
      <c r="O21" s="64">
        <v>5.625</v>
      </c>
      <c r="P21" s="569">
        <v>2.5124667075414577</v>
      </c>
      <c r="Q21" s="570">
        <v>2.6124667075414578</v>
      </c>
      <c r="S21" s="139"/>
    </row>
    <row r="22" spans="1:23">
      <c r="A22" s="5"/>
      <c r="B22" s="64">
        <v>5.625</v>
      </c>
      <c r="C22" s="569">
        <v>1.7999167842877113</v>
      </c>
      <c r="D22" s="569">
        <v>1.8999167842877114</v>
      </c>
      <c r="E22" s="64">
        <v>5.75</v>
      </c>
      <c r="F22" s="569">
        <v>1.4919999999999987</v>
      </c>
      <c r="G22" s="569">
        <v>1.5919999999999987</v>
      </c>
      <c r="H22" s="64">
        <v>5.625</v>
      </c>
      <c r="I22" s="569">
        <v>2.8280000000000114</v>
      </c>
      <c r="J22" s="570">
        <v>2.9280000000000115</v>
      </c>
      <c r="K22" s="19"/>
      <c r="L22" s="64">
        <v>5.625</v>
      </c>
      <c r="M22" s="569">
        <v>2.1698651315810706</v>
      </c>
      <c r="N22" s="569">
        <v>2.2698651315810707</v>
      </c>
      <c r="O22" s="64">
        <v>5.75</v>
      </c>
      <c r="P22" s="569">
        <v>2.1770522993190666</v>
      </c>
      <c r="Q22" s="570">
        <v>2.2770522993190667</v>
      </c>
      <c r="S22" s="139"/>
    </row>
    <row r="23" spans="1:23">
      <c r="A23" s="5"/>
      <c r="B23" s="64">
        <v>5.75</v>
      </c>
      <c r="C23" s="569">
        <v>1.5090676053393053</v>
      </c>
      <c r="D23" s="569">
        <v>1.6090676053393054</v>
      </c>
      <c r="E23" s="64">
        <v>5.875</v>
      </c>
      <c r="F23" s="569">
        <v>1.1390000000000042</v>
      </c>
      <c r="G23" s="569">
        <v>1.2390000000000043</v>
      </c>
      <c r="H23" s="64">
        <v>5.75</v>
      </c>
      <c r="I23" s="569">
        <v>2.2610000000000041</v>
      </c>
      <c r="J23" s="570">
        <v>2.3610000000000042</v>
      </c>
      <c r="K23" s="19"/>
      <c r="L23" s="64">
        <v>5.75</v>
      </c>
      <c r="M23" s="569">
        <v>1.5030000000000086</v>
      </c>
      <c r="N23" s="569">
        <v>1.6030000000000086</v>
      </c>
      <c r="O23" s="64">
        <v>5.875</v>
      </c>
      <c r="P23" s="569">
        <v>1.841610934482</v>
      </c>
      <c r="Q23" s="570">
        <v>1.9416109344820001</v>
      </c>
      <c r="S23" s="139"/>
    </row>
    <row r="24" spans="1:23">
      <c r="A24" s="5"/>
      <c r="B24" s="64">
        <v>5.875</v>
      </c>
      <c r="C24" s="569">
        <v>1.2167761885287631</v>
      </c>
      <c r="D24" s="569">
        <v>1.3167761885287632</v>
      </c>
      <c r="E24" s="64">
        <v>6</v>
      </c>
      <c r="F24" s="569">
        <v>0.9290000000000106</v>
      </c>
      <c r="G24" s="569">
        <v>1.0290000000000106</v>
      </c>
      <c r="H24" s="64">
        <v>5.875</v>
      </c>
      <c r="I24" s="569">
        <v>1.758000000000004</v>
      </c>
      <c r="J24" s="570">
        <v>1.8580000000000041</v>
      </c>
      <c r="K24" s="19"/>
      <c r="L24" s="64">
        <v>5.875</v>
      </c>
      <c r="M24" s="569">
        <v>0.87800000000000866</v>
      </c>
      <c r="N24" s="569">
        <v>0.97800000000000864</v>
      </c>
      <c r="O24" s="64">
        <v>6</v>
      </c>
      <c r="P24" s="569">
        <v>1.5077674760328477</v>
      </c>
      <c r="Q24" s="570">
        <v>1.6077674760328478</v>
      </c>
      <c r="S24" s="139"/>
    </row>
    <row r="25" spans="1:23">
      <c r="A25" s="5"/>
      <c r="B25" s="64">
        <v>6</v>
      </c>
      <c r="C25" s="569">
        <v>0.98823000066601596</v>
      </c>
      <c r="D25" s="569">
        <v>1.0882300006660159</v>
      </c>
      <c r="E25" s="64">
        <v>6.125</v>
      </c>
      <c r="F25" s="569">
        <v>0.81098377165766922</v>
      </c>
      <c r="G25" s="569">
        <v>0.91098377165766919</v>
      </c>
      <c r="H25" s="64">
        <v>6</v>
      </c>
      <c r="I25" s="569">
        <v>1.3390000000000071</v>
      </c>
      <c r="J25" s="570">
        <v>1.4390000000000072</v>
      </c>
      <c r="K25" s="19"/>
      <c r="L25" s="64">
        <v>6</v>
      </c>
      <c r="M25" s="569">
        <v>0.49600000000000366</v>
      </c>
      <c r="N25" s="569">
        <v>0.59600000000000364</v>
      </c>
      <c r="O25" s="64">
        <v>6.125</v>
      </c>
      <c r="P25" s="569">
        <v>1.1869620777578915</v>
      </c>
      <c r="Q25" s="570">
        <v>1.2869620777578916</v>
      </c>
      <c r="S25" s="139"/>
    </row>
    <row r="26" spans="1:23">
      <c r="A26" s="5"/>
      <c r="B26" s="64">
        <v>6.125</v>
      </c>
      <c r="C26" s="569">
        <v>0.77667176760071188</v>
      </c>
      <c r="D26" s="569">
        <v>0.87667176760071186</v>
      </c>
      <c r="E26" s="64">
        <v>6.25</v>
      </c>
      <c r="F26" s="569">
        <v>0.74801935009166132</v>
      </c>
      <c r="G26" s="569">
        <v>0.84801935009166129</v>
      </c>
      <c r="H26" s="64">
        <v>6.125</v>
      </c>
      <c r="I26" s="569">
        <v>1.0290000000000048</v>
      </c>
      <c r="J26" s="570">
        <v>1.1290000000000049</v>
      </c>
      <c r="K26" s="19"/>
      <c r="L26" s="64">
        <v>6.125</v>
      </c>
      <c r="M26" s="569">
        <v>1.1474855076349058</v>
      </c>
      <c r="N26" s="569">
        <v>1.2474855076349058</v>
      </c>
      <c r="O26" s="64">
        <v>6.25</v>
      </c>
      <c r="P26" s="569">
        <v>1.123864635782533</v>
      </c>
      <c r="Q26" s="570">
        <v>1.2238646357825331</v>
      </c>
      <c r="S26" s="139"/>
    </row>
    <row r="27" spans="1:23">
      <c r="A27" s="5"/>
      <c r="B27" s="64">
        <v>6.25</v>
      </c>
      <c r="C27" s="569">
        <v>0.74451720829751766</v>
      </c>
      <c r="D27" s="569">
        <v>0.84451720829751764</v>
      </c>
      <c r="E27" s="64">
        <v>6.375</v>
      </c>
      <c r="F27" s="569">
        <v>0.75298702383516913</v>
      </c>
      <c r="G27" s="569">
        <v>0.85298702383516911</v>
      </c>
      <c r="H27" s="64">
        <v>6.25</v>
      </c>
      <c r="I27" s="569">
        <v>0.87400000000000377</v>
      </c>
      <c r="J27" s="570">
        <v>0.97400000000000375</v>
      </c>
      <c r="K27" s="19"/>
      <c r="L27" s="64">
        <v>6.25</v>
      </c>
      <c r="M27" s="569">
        <v>1.1153193093271567</v>
      </c>
      <c r="N27" s="569">
        <v>1.2153193093271568</v>
      </c>
      <c r="O27" s="64">
        <v>6.375</v>
      </c>
      <c r="P27" s="569">
        <v>0.68500000000001082</v>
      </c>
      <c r="Q27" s="570">
        <v>0.7850000000000108</v>
      </c>
      <c r="S27" s="139"/>
    </row>
    <row r="28" spans="1:23">
      <c r="A28" s="5"/>
      <c r="B28" s="64">
        <v>6.375</v>
      </c>
      <c r="C28" s="569">
        <v>0.43500000000001082</v>
      </c>
      <c r="D28" s="569">
        <v>0.5350000000000108</v>
      </c>
      <c r="E28" s="64">
        <v>6.5</v>
      </c>
      <c r="F28" s="569">
        <v>0.75238244116634123</v>
      </c>
      <c r="G28" s="569">
        <v>0.85238244116634121</v>
      </c>
      <c r="H28" s="64">
        <v>6.375</v>
      </c>
      <c r="I28" s="569">
        <v>0.41500000000000059</v>
      </c>
      <c r="J28" s="570">
        <v>0.51500000000000057</v>
      </c>
      <c r="K28" s="19"/>
      <c r="L28" s="64">
        <v>6.375</v>
      </c>
      <c r="M28" s="569">
        <v>1.1171312628984906</v>
      </c>
      <c r="N28" s="569">
        <v>1.2171312628984907</v>
      </c>
      <c r="O28" s="64">
        <v>6.5</v>
      </c>
      <c r="P28" s="569">
        <v>0.28600000000000991</v>
      </c>
      <c r="Q28" s="570">
        <v>0.38600000000000989</v>
      </c>
      <c r="S28" s="139"/>
    </row>
    <row r="29" spans="1:23">
      <c r="A29" s="5"/>
      <c r="B29" s="64">
        <v>6.5</v>
      </c>
      <c r="C29" s="569">
        <v>3.6000000000009885E-2</v>
      </c>
      <c r="D29" s="569">
        <v>0.13600000000000989</v>
      </c>
      <c r="E29" s="64"/>
      <c r="F29" s="569"/>
      <c r="G29" s="569"/>
      <c r="H29" s="64">
        <v>6.5</v>
      </c>
      <c r="I29" s="569">
        <v>3.6000000000009885E-2</v>
      </c>
      <c r="J29" s="570">
        <v>0.13600000000000989</v>
      </c>
      <c r="K29" s="19"/>
      <c r="L29" s="64">
        <v>6.5</v>
      </c>
      <c r="M29" s="569">
        <v>1.119536138077629</v>
      </c>
      <c r="N29" s="569">
        <v>1.2195361380776291</v>
      </c>
      <c r="O29" s="64">
        <v>6.625</v>
      </c>
      <c r="P29" s="569">
        <v>1.2000000000008976E-2</v>
      </c>
      <c r="Q29" s="570">
        <v>0.11200000000000898</v>
      </c>
      <c r="S29" s="139"/>
    </row>
    <row r="30" spans="1:23" ht="17.25" customHeight="1">
      <c r="A30" s="5"/>
      <c r="B30" s="64">
        <v>6.625</v>
      </c>
      <c r="C30" s="569">
        <v>-0.23799999999999102</v>
      </c>
      <c r="D30" s="569">
        <v>-0.13799999999999102</v>
      </c>
      <c r="E30" s="64"/>
      <c r="F30" s="569"/>
      <c r="G30" s="569"/>
      <c r="H30" s="64">
        <v>6.625</v>
      </c>
      <c r="I30" s="569">
        <v>-0.23599999999999569</v>
      </c>
      <c r="J30" s="570">
        <v>-0.13599999999999568</v>
      </c>
      <c r="K30" s="19"/>
      <c r="L30" s="64"/>
      <c r="M30" s="569"/>
      <c r="N30" s="569"/>
      <c r="O30" s="64"/>
      <c r="P30" s="569"/>
      <c r="Q30" s="570"/>
      <c r="S30" s="139"/>
    </row>
    <row r="31" spans="1:23" ht="3" customHeight="1">
      <c r="A31" s="5"/>
      <c r="B31" s="67"/>
      <c r="C31" s="1062"/>
      <c r="D31" s="577"/>
      <c r="E31" s="67"/>
      <c r="F31" s="1140"/>
      <c r="G31" s="577"/>
      <c r="H31" s="67"/>
      <c r="I31" s="577"/>
      <c r="J31" s="578"/>
      <c r="K31" s="19"/>
      <c r="L31" s="67"/>
      <c r="M31" s="577"/>
      <c r="N31" s="578"/>
      <c r="O31" s="67"/>
      <c r="P31" s="577"/>
      <c r="Q31" s="578"/>
      <c r="S31" s="139"/>
    </row>
    <row r="32" spans="1:23" ht="19.5">
      <c r="A32" s="5"/>
      <c r="B32" s="1372" t="s">
        <v>262</v>
      </c>
      <c r="C32" s="1370"/>
      <c r="D32" s="1370"/>
      <c r="E32" s="1370"/>
      <c r="F32" s="1370"/>
      <c r="G32" s="1370"/>
      <c r="H32" s="1370"/>
      <c r="I32" s="1370"/>
      <c r="J32" s="1371"/>
      <c r="K32" s="17"/>
      <c r="L32" s="19"/>
      <c r="M32" s="19"/>
      <c r="N32" s="60"/>
      <c r="O32" s="1363" t="s">
        <v>668</v>
      </c>
      <c r="P32" s="1529"/>
      <c r="Q32" s="1364"/>
      <c r="S32" s="139"/>
    </row>
    <row r="33" spans="1:19">
      <c r="A33" s="5"/>
      <c r="B33" s="1363" t="s">
        <v>308</v>
      </c>
      <c r="C33" s="1529"/>
      <c r="D33" s="1364"/>
      <c r="E33" s="1363" t="s">
        <v>309</v>
      </c>
      <c r="F33" s="1529"/>
      <c r="G33" s="1364"/>
      <c r="H33" s="1363" t="s">
        <v>310</v>
      </c>
      <c r="I33" s="1529"/>
      <c r="J33" s="1364"/>
      <c r="K33" s="19"/>
      <c r="L33" s="19"/>
      <c r="M33" s="19"/>
      <c r="N33" s="59"/>
      <c r="O33" s="1025" t="s">
        <v>5</v>
      </c>
      <c r="P33" s="1059" t="s">
        <v>469</v>
      </c>
      <c r="Q33" s="755" t="s">
        <v>6</v>
      </c>
      <c r="S33" s="139"/>
    </row>
    <row r="34" spans="1:19">
      <c r="A34" s="5"/>
      <c r="B34" s="1025" t="s">
        <v>5</v>
      </c>
      <c r="C34" s="1059" t="s">
        <v>469</v>
      </c>
      <c r="D34" s="755" t="s">
        <v>6</v>
      </c>
      <c r="E34" s="1025" t="s">
        <v>5</v>
      </c>
      <c r="F34" s="1059" t="s">
        <v>469</v>
      </c>
      <c r="G34" s="755" t="s">
        <v>6</v>
      </c>
      <c r="H34" s="1025" t="s">
        <v>5</v>
      </c>
      <c r="I34" s="1059" t="s">
        <v>469</v>
      </c>
      <c r="J34" s="755" t="s">
        <v>6</v>
      </c>
      <c r="K34" s="864" t="s">
        <v>284</v>
      </c>
      <c r="L34" s="865"/>
      <c r="M34" s="865"/>
      <c r="N34" s="866"/>
      <c r="O34" s="64">
        <v>5.5</v>
      </c>
      <c r="P34" s="569">
        <v>3.5106824808153987</v>
      </c>
      <c r="Q34" s="570">
        <v>3.6106824808153988</v>
      </c>
    </row>
    <row r="35" spans="1:19">
      <c r="A35" s="5"/>
      <c r="B35" s="64">
        <v>4.75</v>
      </c>
      <c r="C35" s="569">
        <v>3.6990000000000065</v>
      </c>
      <c r="D35" s="569">
        <v>3.7990000000000066</v>
      </c>
      <c r="E35" s="64">
        <v>5.5</v>
      </c>
      <c r="F35" s="569">
        <v>2.7599999999999993</v>
      </c>
      <c r="G35" s="569">
        <v>2.8599999999999994</v>
      </c>
      <c r="H35" s="64">
        <v>5.5</v>
      </c>
      <c r="I35" s="569">
        <v>3.5235950816938355</v>
      </c>
      <c r="J35" s="570">
        <v>3.6235950816938356</v>
      </c>
      <c r="K35" s="19"/>
      <c r="L35" s="19"/>
      <c r="M35" s="19"/>
      <c r="N35" s="19"/>
      <c r="O35" s="64">
        <v>5.625</v>
      </c>
      <c r="P35" s="569">
        <v>3.0780000000000114</v>
      </c>
      <c r="Q35" s="570">
        <v>3.1780000000000115</v>
      </c>
    </row>
    <row r="36" spans="1:19" ht="15.75" thickBot="1">
      <c r="A36" s="5"/>
      <c r="B36" s="64">
        <v>4.875</v>
      </c>
      <c r="C36" s="569">
        <v>3.2830000000000097</v>
      </c>
      <c r="D36" s="569">
        <v>3.3830000000000098</v>
      </c>
      <c r="E36" s="64">
        <v>5.625</v>
      </c>
      <c r="F36" s="569">
        <v>2.5270000000000095</v>
      </c>
      <c r="G36" s="569">
        <v>2.6270000000000095</v>
      </c>
      <c r="H36" s="64">
        <v>5.625</v>
      </c>
      <c r="I36" s="569">
        <v>2.9230000000000103</v>
      </c>
      <c r="J36" s="570">
        <v>3.0230000000000103</v>
      </c>
      <c r="K36" s="19"/>
      <c r="L36" s="1553" t="s">
        <v>249</v>
      </c>
      <c r="M36" s="1554"/>
      <c r="N36" s="19"/>
      <c r="O36" s="64">
        <v>5.75</v>
      </c>
      <c r="P36" s="569">
        <v>2.5110000000000041</v>
      </c>
      <c r="Q36" s="570">
        <v>2.6110000000000042</v>
      </c>
    </row>
    <row r="37" spans="1:19" ht="16.5" customHeight="1" thickTop="1">
      <c r="A37" s="5"/>
      <c r="B37" s="64">
        <v>5</v>
      </c>
      <c r="C37" s="569">
        <v>2.8870000000000089</v>
      </c>
      <c r="D37" s="569">
        <v>2.987000000000009</v>
      </c>
      <c r="E37" s="64">
        <v>5.75</v>
      </c>
      <c r="F37" s="569">
        <v>2.2940000000000054</v>
      </c>
      <c r="G37" s="569">
        <v>2.3940000000000055</v>
      </c>
      <c r="H37" s="64">
        <v>5.75</v>
      </c>
      <c r="I37" s="569">
        <v>2.343000000000012</v>
      </c>
      <c r="J37" s="570">
        <v>2.4430000000000121</v>
      </c>
      <c r="K37" s="19"/>
      <c r="L37" s="284" t="s">
        <v>250</v>
      </c>
      <c r="M37" s="1271" t="s">
        <v>251</v>
      </c>
      <c r="N37" s="19"/>
      <c r="O37" s="64">
        <v>5.875</v>
      </c>
      <c r="P37" s="569">
        <v>2.008000000000004</v>
      </c>
      <c r="Q37" s="570">
        <v>2.1080000000000041</v>
      </c>
    </row>
    <row r="38" spans="1:19" ht="15.75">
      <c r="A38" s="5"/>
      <c r="B38" s="64">
        <v>5.125</v>
      </c>
      <c r="C38" s="569">
        <v>2.4530000000000114</v>
      </c>
      <c r="D38" s="569">
        <v>2.5530000000000115</v>
      </c>
      <c r="E38" s="64">
        <v>5.875</v>
      </c>
      <c r="F38" s="569">
        <v>2.0620000000000061</v>
      </c>
      <c r="G38" s="569">
        <v>2.1620000000000061</v>
      </c>
      <c r="H38" s="64">
        <v>5.875</v>
      </c>
      <c r="I38" s="569">
        <v>1.8230000000000017</v>
      </c>
      <c r="J38" s="570">
        <v>1.9230000000000018</v>
      </c>
      <c r="K38" s="19"/>
      <c r="L38" s="285" t="s">
        <v>252</v>
      </c>
      <c r="M38" s="1271" t="s">
        <v>253</v>
      </c>
      <c r="N38" s="19"/>
      <c r="O38" s="64">
        <v>6</v>
      </c>
      <c r="P38" s="569">
        <v>1.5890000000000071</v>
      </c>
      <c r="Q38" s="570">
        <v>1.6890000000000072</v>
      </c>
    </row>
    <row r="39" spans="1:19" ht="16.5" thickBot="1">
      <c r="A39" s="5"/>
      <c r="B39" s="64">
        <v>5.25</v>
      </c>
      <c r="C39" s="569">
        <v>2.015000000000009</v>
      </c>
      <c r="D39" s="569">
        <v>2.1150000000000091</v>
      </c>
      <c r="E39" s="64">
        <v>6</v>
      </c>
      <c r="F39" s="569">
        <v>1.829000000000002</v>
      </c>
      <c r="G39" s="569">
        <v>1.929000000000002</v>
      </c>
      <c r="H39" s="64">
        <v>6</v>
      </c>
      <c r="I39" s="569">
        <v>1.3600000000000079</v>
      </c>
      <c r="J39" s="570">
        <v>1.460000000000008</v>
      </c>
      <c r="K39" s="19"/>
      <c r="L39" s="286" t="s">
        <v>255</v>
      </c>
      <c r="M39" s="1272" t="s">
        <v>253</v>
      </c>
      <c r="N39" s="19"/>
      <c r="O39" s="64">
        <v>6.125</v>
      </c>
      <c r="P39" s="569">
        <v>1.2790000000000048</v>
      </c>
      <c r="Q39" s="570">
        <v>1.3790000000000049</v>
      </c>
    </row>
    <row r="40" spans="1:19" ht="16.5" thickTop="1" thickBot="1">
      <c r="A40" s="5"/>
      <c r="B40" s="64">
        <v>5.375</v>
      </c>
      <c r="C40" s="569">
        <v>1.6430000000000091</v>
      </c>
      <c r="D40" s="569">
        <v>1.7430000000000092</v>
      </c>
      <c r="E40" s="64">
        <v>6.125</v>
      </c>
      <c r="F40" s="569">
        <v>1.5960000000000121</v>
      </c>
      <c r="G40" s="569">
        <v>1.6960000000000122</v>
      </c>
      <c r="H40" s="64">
        <v>6.125</v>
      </c>
      <c r="I40" s="569">
        <v>1.0410000000000053</v>
      </c>
      <c r="J40" s="570">
        <v>1.1410000000000053</v>
      </c>
      <c r="K40" s="19"/>
      <c r="L40" s="1537" t="s">
        <v>254</v>
      </c>
      <c r="M40" s="1538"/>
      <c r="N40" s="19"/>
      <c r="O40" s="64">
        <v>6.25</v>
      </c>
      <c r="P40" s="569">
        <v>1.1240000000000037</v>
      </c>
      <c r="Q40" s="570">
        <v>1.2240000000000038</v>
      </c>
    </row>
    <row r="41" spans="1:19" ht="18" thickTop="1" thickBot="1">
      <c r="A41" s="5"/>
      <c r="B41" s="64">
        <v>5.5</v>
      </c>
      <c r="C41" s="569">
        <v>1.4040000000000048</v>
      </c>
      <c r="D41" s="569">
        <v>1.5040000000000049</v>
      </c>
      <c r="E41" s="64">
        <v>6.25</v>
      </c>
      <c r="F41" s="569">
        <v>1.363000000000008</v>
      </c>
      <c r="G41" s="569">
        <v>1.4630000000000081</v>
      </c>
      <c r="H41" s="64">
        <v>6.25</v>
      </c>
      <c r="I41" s="569">
        <v>0.88499999999999945</v>
      </c>
      <c r="J41" s="570">
        <v>0.98499999999999943</v>
      </c>
      <c r="K41" s="19"/>
      <c r="L41" s="1273">
        <v>0.03</v>
      </c>
      <c r="M41" s="1274"/>
      <c r="N41" s="19"/>
      <c r="O41" s="64">
        <v>6.375</v>
      </c>
      <c r="P41" s="569">
        <v>0.66500000000000059</v>
      </c>
      <c r="Q41" s="570">
        <v>0.76500000000000057</v>
      </c>
    </row>
    <row r="42" spans="1:19" ht="15.75" thickTop="1">
      <c r="A42" s="5"/>
      <c r="B42" s="64">
        <v>5.625</v>
      </c>
      <c r="C42" s="569">
        <v>1.9190000000000054</v>
      </c>
      <c r="D42" s="569">
        <v>2.0190000000000055</v>
      </c>
      <c r="E42" s="64">
        <v>6.375</v>
      </c>
      <c r="F42" s="569">
        <v>1.1289999999999991</v>
      </c>
      <c r="G42" s="569">
        <v>1.2289999999999992</v>
      </c>
      <c r="H42" s="64">
        <v>6.375</v>
      </c>
      <c r="I42" s="569">
        <v>0.43500000000001082</v>
      </c>
      <c r="J42" s="570">
        <v>0.5350000000000108</v>
      </c>
      <c r="K42" s="19"/>
      <c r="L42" s="19"/>
      <c r="M42" s="19"/>
      <c r="N42" s="110"/>
      <c r="O42" s="64">
        <v>6.5</v>
      </c>
      <c r="P42" s="569">
        <v>0.28600000000000991</v>
      </c>
      <c r="Q42" s="570">
        <v>0.38600000000000989</v>
      </c>
    </row>
    <row r="43" spans="1:19">
      <c r="A43" s="5"/>
      <c r="B43" s="64">
        <v>5.75</v>
      </c>
      <c r="C43" s="569">
        <v>1.4919999999999987</v>
      </c>
      <c r="D43" s="569">
        <v>1.5919999999999987</v>
      </c>
      <c r="E43" s="64">
        <v>6.5</v>
      </c>
      <c r="F43" s="569">
        <v>0.96500000000001196</v>
      </c>
      <c r="G43" s="569">
        <v>1.0650000000000119</v>
      </c>
      <c r="H43" s="64">
        <v>6.5</v>
      </c>
      <c r="I43" s="569">
        <v>3.6000000000009885E-2</v>
      </c>
      <c r="J43" s="570">
        <v>0.13600000000000989</v>
      </c>
      <c r="K43" s="19"/>
      <c r="L43" s="19"/>
      <c r="M43" s="19"/>
      <c r="N43" s="19"/>
      <c r="O43" s="64">
        <v>6.625</v>
      </c>
      <c r="P43" s="569">
        <v>1.4000000000004315E-2</v>
      </c>
      <c r="Q43" s="570">
        <v>0.11400000000000432</v>
      </c>
    </row>
    <row r="44" spans="1:19" ht="15.75" customHeight="1">
      <c r="A44" s="5"/>
      <c r="B44" s="64">
        <v>5.875</v>
      </c>
      <c r="C44" s="569">
        <v>1.1390000000000042</v>
      </c>
      <c r="D44" s="569">
        <v>1.2390000000000043</v>
      </c>
      <c r="E44" s="64">
        <v>6.625</v>
      </c>
      <c r="F44" s="569">
        <v>0.81800000000000639</v>
      </c>
      <c r="G44" s="569">
        <v>0.91800000000000637</v>
      </c>
      <c r="H44" s="64">
        <v>6.625</v>
      </c>
      <c r="I44" s="569">
        <v>-0.23799999999999102</v>
      </c>
      <c r="J44" s="570">
        <v>-0.13799999999999102</v>
      </c>
      <c r="K44" s="19"/>
      <c r="L44" s="19"/>
      <c r="M44" s="19"/>
      <c r="N44" s="273"/>
      <c r="O44" s="64"/>
      <c r="P44" s="569"/>
      <c r="Q44" s="570"/>
    </row>
    <row r="45" spans="1:19" ht="15.75" customHeight="1">
      <c r="A45" s="5"/>
      <c r="B45" s="64">
        <v>6</v>
      </c>
      <c r="C45" s="569">
        <v>0.9290000000000106</v>
      </c>
      <c r="D45" s="569">
        <v>1.0290000000000106</v>
      </c>
      <c r="E45" s="64">
        <v>6.75</v>
      </c>
      <c r="F45" s="569">
        <v>0.67100000000000082</v>
      </c>
      <c r="G45" s="569">
        <v>0.7710000000000008</v>
      </c>
      <c r="H45" s="64">
        <v>6.75</v>
      </c>
      <c r="I45" s="569">
        <v>0.39500000000000457</v>
      </c>
      <c r="J45" s="570">
        <v>0.49500000000000455</v>
      </c>
      <c r="K45" s="19"/>
      <c r="L45" s="19"/>
      <c r="M45" s="19"/>
      <c r="N45" s="19"/>
      <c r="O45" s="64"/>
      <c r="P45" s="569"/>
      <c r="Q45" s="570"/>
    </row>
    <row r="46" spans="1:19" ht="6" customHeight="1" thickBot="1">
      <c r="B46" s="64"/>
      <c r="C46" s="569"/>
      <c r="D46" s="569"/>
      <c r="E46" s="96"/>
      <c r="F46" s="989"/>
      <c r="G46" s="989"/>
      <c r="H46" s="96"/>
      <c r="I46" s="989"/>
      <c r="J46" s="1275"/>
      <c r="K46" s="95"/>
      <c r="L46" s="95"/>
      <c r="M46" s="95"/>
      <c r="N46" s="95"/>
      <c r="O46" s="96"/>
      <c r="P46" s="989"/>
      <c r="Q46" s="1275"/>
    </row>
    <row r="47" spans="1:19" ht="21" customHeight="1" thickBot="1">
      <c r="A47" s="161"/>
      <c r="B47" s="1530" t="s">
        <v>256</v>
      </c>
      <c r="C47" s="1531"/>
      <c r="D47" s="1531"/>
      <c r="E47" s="1531"/>
      <c r="F47" s="1531"/>
      <c r="G47" s="1531"/>
      <c r="H47" s="1531"/>
      <c r="I47" s="1531"/>
      <c r="J47" s="1531"/>
      <c r="K47" s="1532"/>
      <c r="L47" s="1531"/>
      <c r="M47" s="1531"/>
      <c r="N47" s="1531"/>
      <c r="O47" s="1531"/>
      <c r="P47" s="1531"/>
      <c r="Q47" s="1533"/>
    </row>
    <row r="48" spans="1:19" ht="16.5" thickTop="1" thickBot="1">
      <c r="B48" s="1293" t="s">
        <v>52</v>
      </c>
      <c r="C48" s="1534" t="s">
        <v>53</v>
      </c>
      <c r="D48" s="1534"/>
      <c r="E48" s="1534"/>
      <c r="F48" s="1534"/>
      <c r="G48" s="1534"/>
      <c r="H48" s="1534"/>
      <c r="I48" s="1534"/>
      <c r="J48" s="876"/>
      <c r="K48" s="1276"/>
      <c r="L48" s="1535" t="s">
        <v>54</v>
      </c>
      <c r="M48" s="1534"/>
      <c r="N48" s="1534"/>
      <c r="O48" s="1534"/>
      <c r="P48" s="1536"/>
      <c r="Q48" s="1277"/>
      <c r="R48" s="4"/>
    </row>
    <row r="49" spans="1:22" ht="15.75" thickTop="1">
      <c r="A49" s="5"/>
      <c r="B49" s="881"/>
      <c r="C49" s="354" t="s">
        <v>31</v>
      </c>
      <c r="D49" s="354" t="s">
        <v>24</v>
      </c>
      <c r="E49" s="354" t="s">
        <v>25</v>
      </c>
      <c r="F49" s="172" t="s">
        <v>26</v>
      </c>
      <c r="G49" s="172" t="s">
        <v>27</v>
      </c>
      <c r="H49" s="172" t="s">
        <v>28</v>
      </c>
      <c r="I49" s="172" t="s">
        <v>29</v>
      </c>
      <c r="J49" s="203" t="s">
        <v>30</v>
      </c>
      <c r="K49" s="1278"/>
      <c r="L49" s="875"/>
      <c r="M49" s="172" t="s">
        <v>31</v>
      </c>
      <c r="N49" s="172" t="s">
        <v>24</v>
      </c>
      <c r="O49" s="172" t="s">
        <v>25</v>
      </c>
      <c r="P49" s="212" t="s">
        <v>26</v>
      </c>
      <c r="Q49" s="110"/>
    </row>
    <row r="50" spans="1:22">
      <c r="A50" s="5"/>
      <c r="B50" s="103" t="s">
        <v>22</v>
      </c>
      <c r="C50" s="57">
        <v>0</v>
      </c>
      <c r="D50" s="57">
        <v>0.25</v>
      </c>
      <c r="E50" s="57">
        <v>0.25</v>
      </c>
      <c r="F50" s="57">
        <v>0.5</v>
      </c>
      <c r="G50" s="57">
        <v>0.25</v>
      </c>
      <c r="H50" s="57">
        <v>0.25</v>
      </c>
      <c r="I50" s="57">
        <v>0.25</v>
      </c>
      <c r="J50" s="197">
        <v>0.75</v>
      </c>
      <c r="K50" s="1278"/>
      <c r="L50" s="822" t="s">
        <v>22</v>
      </c>
      <c r="M50" s="57">
        <v>0.375</v>
      </c>
      <c r="N50" s="1066">
        <v>0.75</v>
      </c>
      <c r="O50" s="57">
        <v>1.375</v>
      </c>
      <c r="P50" s="211">
        <v>1.875</v>
      </c>
      <c r="Q50" s="110"/>
    </row>
    <row r="51" spans="1:22">
      <c r="A51" s="5"/>
      <c r="B51" s="103" t="s">
        <v>21</v>
      </c>
      <c r="C51" s="57">
        <v>0</v>
      </c>
      <c r="D51" s="57">
        <v>0.25</v>
      </c>
      <c r="E51" s="57">
        <v>0.5</v>
      </c>
      <c r="F51" s="57">
        <v>0.75</v>
      </c>
      <c r="G51" s="57">
        <v>0.5</v>
      </c>
      <c r="H51" s="57">
        <v>0.5</v>
      </c>
      <c r="I51" s="57">
        <v>0.5</v>
      </c>
      <c r="J51" s="197">
        <v>1</v>
      </c>
      <c r="K51" s="1278"/>
      <c r="L51" s="822" t="s">
        <v>21</v>
      </c>
      <c r="M51" s="168">
        <v>0.5</v>
      </c>
      <c r="N51" s="1066">
        <v>1.125</v>
      </c>
      <c r="O51" s="57">
        <v>1.5</v>
      </c>
      <c r="P51" s="211">
        <v>2</v>
      </c>
      <c r="Q51" s="110"/>
    </row>
    <row r="52" spans="1:22">
      <c r="A52" s="5"/>
      <c r="B52" s="103" t="s">
        <v>20</v>
      </c>
      <c r="C52" s="57">
        <v>0</v>
      </c>
      <c r="D52" s="57">
        <v>0.5</v>
      </c>
      <c r="E52" s="57">
        <v>1</v>
      </c>
      <c r="F52" s="57">
        <v>1.25</v>
      </c>
      <c r="G52" s="57">
        <v>1</v>
      </c>
      <c r="H52" s="57">
        <v>1</v>
      </c>
      <c r="I52" s="57">
        <v>1</v>
      </c>
      <c r="J52" s="197">
        <v>1.5</v>
      </c>
      <c r="K52" s="1278"/>
      <c r="L52" s="822" t="s">
        <v>20</v>
      </c>
      <c r="M52" s="168">
        <v>0.5</v>
      </c>
      <c r="N52" s="1066">
        <v>1.125</v>
      </c>
      <c r="O52" s="57">
        <v>1.625</v>
      </c>
      <c r="P52" s="211">
        <v>2</v>
      </c>
      <c r="Q52" s="110"/>
    </row>
    <row r="53" spans="1:22">
      <c r="A53" s="5"/>
      <c r="B53" s="103" t="s">
        <v>19</v>
      </c>
      <c r="C53" s="57">
        <v>0</v>
      </c>
      <c r="D53" s="57">
        <v>0.5</v>
      </c>
      <c r="E53" s="57">
        <v>1.25</v>
      </c>
      <c r="F53" s="57">
        <v>1.75</v>
      </c>
      <c r="G53" s="57">
        <v>1.5</v>
      </c>
      <c r="H53" s="57">
        <v>1.25</v>
      </c>
      <c r="I53" s="57">
        <v>1.25</v>
      </c>
      <c r="J53" s="197">
        <v>1.5</v>
      </c>
      <c r="K53" s="1278"/>
      <c r="L53" s="822" t="s">
        <v>19</v>
      </c>
      <c r="M53" s="168">
        <v>0.625</v>
      </c>
      <c r="N53" s="1066">
        <v>1.5</v>
      </c>
      <c r="O53" s="57">
        <v>1.625</v>
      </c>
      <c r="P53" s="211">
        <v>2</v>
      </c>
      <c r="Q53" s="110"/>
    </row>
    <row r="54" spans="1:22">
      <c r="A54" s="5"/>
      <c r="B54" s="103" t="s">
        <v>18</v>
      </c>
      <c r="C54" s="57">
        <v>0</v>
      </c>
      <c r="D54" s="57">
        <v>1</v>
      </c>
      <c r="E54" s="57">
        <v>2.25</v>
      </c>
      <c r="F54" s="57">
        <v>2.75</v>
      </c>
      <c r="G54" s="57">
        <v>2.75</v>
      </c>
      <c r="H54" s="57">
        <v>2.25</v>
      </c>
      <c r="I54" s="57">
        <v>2.25</v>
      </c>
      <c r="J54" s="197">
        <v>2.25</v>
      </c>
      <c r="K54" s="1278"/>
      <c r="L54" s="822" t="s">
        <v>18</v>
      </c>
      <c r="M54" s="168">
        <v>0.875</v>
      </c>
      <c r="N54" s="1066">
        <v>1.75</v>
      </c>
      <c r="O54" s="57">
        <v>1.75</v>
      </c>
      <c r="P54" s="211">
        <v>2</v>
      </c>
      <c r="Q54" s="110"/>
    </row>
    <row r="55" spans="1:22">
      <c r="A55" s="5"/>
      <c r="B55" s="103" t="s">
        <v>17</v>
      </c>
      <c r="C55" s="173">
        <v>0.5</v>
      </c>
      <c r="D55" s="57">
        <v>1.25</v>
      </c>
      <c r="E55" s="57">
        <v>2.75</v>
      </c>
      <c r="F55" s="57">
        <v>3</v>
      </c>
      <c r="G55" s="57">
        <v>3.25</v>
      </c>
      <c r="H55" s="57">
        <v>2.75</v>
      </c>
      <c r="I55" s="57">
        <v>2.75</v>
      </c>
      <c r="J55" s="197">
        <v>2.75</v>
      </c>
      <c r="K55" s="1278"/>
      <c r="L55" s="822" t="s">
        <v>17</v>
      </c>
      <c r="M55" s="168">
        <v>0.875</v>
      </c>
      <c r="N55" s="1066">
        <v>1.875</v>
      </c>
      <c r="O55" s="57">
        <v>1.875</v>
      </c>
      <c r="P55" s="211">
        <v>2.125</v>
      </c>
      <c r="Q55" s="110"/>
    </row>
    <row r="56" spans="1:22">
      <c r="A56" s="5"/>
      <c r="B56" s="103" t="s">
        <v>16</v>
      </c>
      <c r="C56" s="186">
        <v>0.5</v>
      </c>
      <c r="D56" s="57">
        <v>1.5</v>
      </c>
      <c r="E56" s="57">
        <v>3</v>
      </c>
      <c r="F56" s="57">
        <v>3</v>
      </c>
      <c r="G56" s="57">
        <v>3.25</v>
      </c>
      <c r="H56" s="57">
        <v>3.25</v>
      </c>
      <c r="I56" s="57">
        <v>3.25</v>
      </c>
      <c r="J56" s="197">
        <v>3.5</v>
      </c>
      <c r="K56" s="1278"/>
      <c r="L56" s="822" t="s">
        <v>16</v>
      </c>
      <c r="M56" s="168">
        <v>0.875</v>
      </c>
      <c r="N56" s="1066">
        <v>1.875</v>
      </c>
      <c r="O56" s="57">
        <v>1.875</v>
      </c>
      <c r="P56" s="211">
        <v>2.125</v>
      </c>
      <c r="Q56" s="110"/>
    </row>
    <row r="57" spans="1:22" ht="15.75" thickBot="1">
      <c r="A57" s="5"/>
      <c r="B57" s="823" t="s">
        <v>367</v>
      </c>
      <c r="C57" s="793">
        <v>0.5</v>
      </c>
      <c r="D57" s="793">
        <v>1.5</v>
      </c>
      <c r="E57" s="793">
        <v>3</v>
      </c>
      <c r="F57" s="173">
        <v>3</v>
      </c>
      <c r="G57" s="173">
        <v>3.25</v>
      </c>
      <c r="H57" s="173">
        <v>3.25</v>
      </c>
      <c r="I57" s="173">
        <v>3.25</v>
      </c>
      <c r="J57" s="867">
        <v>3.75</v>
      </c>
      <c r="K57" s="1279"/>
      <c r="L57" s="874" t="s">
        <v>367</v>
      </c>
      <c r="M57" s="793">
        <v>0.875</v>
      </c>
      <c r="N57" s="1129">
        <v>1.875</v>
      </c>
      <c r="O57" s="173">
        <v>1.875</v>
      </c>
      <c r="P57" s="756">
        <v>2.125</v>
      </c>
      <c r="Q57" s="873"/>
    </row>
    <row r="58" spans="1:22" ht="16.5" thickTop="1" thickBot="1">
      <c r="A58" s="879"/>
      <c r="B58" s="1520" t="s">
        <v>32</v>
      </c>
      <c r="C58" s="1521"/>
      <c r="D58" s="1521"/>
      <c r="E58" s="1522"/>
      <c r="F58" s="1573" t="s">
        <v>23</v>
      </c>
      <c r="G58" s="1574"/>
      <c r="H58" s="817" t="s">
        <v>31</v>
      </c>
      <c r="I58" s="818" t="s">
        <v>24</v>
      </c>
      <c r="J58" s="819" t="s">
        <v>25</v>
      </c>
      <c r="K58" s="819" t="s">
        <v>26</v>
      </c>
      <c r="L58" s="818" t="s">
        <v>341</v>
      </c>
      <c r="M58" s="868" t="s">
        <v>342</v>
      </c>
      <c r="N58" s="1562" t="s">
        <v>235</v>
      </c>
      <c r="O58" s="1563"/>
      <c r="P58" s="1563"/>
      <c r="Q58" s="1564"/>
      <c r="R58" s="14"/>
    </row>
    <row r="59" spans="1:22" ht="17.25" thickBot="1">
      <c r="A59" s="5"/>
      <c r="B59" s="880" t="s">
        <v>55</v>
      </c>
      <c r="C59" s="869"/>
      <c r="D59" s="870"/>
      <c r="E59" s="871">
        <v>0.375</v>
      </c>
      <c r="F59" s="1568" t="s">
        <v>660</v>
      </c>
      <c r="G59" s="1569"/>
      <c r="H59" s="1157"/>
      <c r="I59" s="1157"/>
      <c r="J59" s="1157"/>
      <c r="K59" s="1157"/>
      <c r="L59" s="1157"/>
      <c r="M59" s="1280"/>
      <c r="N59" s="1565" t="s">
        <v>236</v>
      </c>
      <c r="O59" s="1566"/>
      <c r="P59" s="1566"/>
      <c r="Q59" s="1567"/>
      <c r="R59" s="335"/>
    </row>
    <row r="60" spans="1:22" ht="15.75" thickTop="1">
      <c r="A60" s="5"/>
      <c r="B60" s="872" t="s">
        <v>23</v>
      </c>
      <c r="C60" s="872" t="s">
        <v>56</v>
      </c>
      <c r="D60" s="1570" t="s">
        <v>15</v>
      </c>
      <c r="E60" s="1571"/>
      <c r="F60" s="1524" t="s">
        <v>339</v>
      </c>
      <c r="G60" s="1525"/>
      <c r="H60" s="1117">
        <v>0.5</v>
      </c>
      <c r="I60" s="1117">
        <v>0.75</v>
      </c>
      <c r="J60" s="1117">
        <v>0.75</v>
      </c>
      <c r="K60" s="1119">
        <v>1</v>
      </c>
      <c r="L60" s="1117">
        <v>1</v>
      </c>
      <c r="M60" s="1192">
        <v>1</v>
      </c>
      <c r="N60" s="1555" t="s">
        <v>232</v>
      </c>
      <c r="O60" s="1556"/>
      <c r="P60" s="1556"/>
      <c r="Q60" s="1281">
        <v>0</v>
      </c>
    </row>
    <row r="61" spans="1:22">
      <c r="A61" s="5"/>
      <c r="B61" s="877"/>
      <c r="C61" s="877"/>
      <c r="D61" s="103" t="s">
        <v>33</v>
      </c>
      <c r="E61" s="821" t="s">
        <v>34</v>
      </c>
      <c r="F61" s="1526" t="s">
        <v>205</v>
      </c>
      <c r="G61" s="1338"/>
      <c r="H61" s="395">
        <v>1.25</v>
      </c>
      <c r="I61" s="395">
        <v>1.5</v>
      </c>
      <c r="J61" s="395">
        <v>1.5</v>
      </c>
      <c r="K61" s="395">
        <v>1.75</v>
      </c>
      <c r="L61" s="395" t="s">
        <v>71</v>
      </c>
      <c r="M61" s="1200" t="s">
        <v>71</v>
      </c>
      <c r="N61" s="1557" t="s">
        <v>233</v>
      </c>
      <c r="O61" s="1558"/>
      <c r="P61" s="1558"/>
      <c r="Q61" s="1281">
        <v>0.25</v>
      </c>
    </row>
    <row r="62" spans="1:22" ht="15.75" thickBot="1">
      <c r="A62" s="5"/>
      <c r="B62" s="103" t="s">
        <v>57</v>
      </c>
      <c r="C62" s="103" t="s">
        <v>58</v>
      </c>
      <c r="D62" s="57">
        <v>0.5</v>
      </c>
      <c r="E62" s="211">
        <v>0.25</v>
      </c>
      <c r="F62" s="1526" t="s">
        <v>344</v>
      </c>
      <c r="G62" s="1338"/>
      <c r="H62" s="1066">
        <v>0.75</v>
      </c>
      <c r="I62" s="1065">
        <v>0.75</v>
      </c>
      <c r="J62" s="1065">
        <v>0.75</v>
      </c>
      <c r="K62" s="1065">
        <v>1.5</v>
      </c>
      <c r="L62" s="1065">
        <v>1.5</v>
      </c>
      <c r="M62" s="1125">
        <v>1.75</v>
      </c>
      <c r="N62" s="1546" t="s">
        <v>234</v>
      </c>
      <c r="O62" s="1547"/>
      <c r="P62" s="1547"/>
      <c r="Q62" s="1282">
        <v>0.5</v>
      </c>
    </row>
    <row r="63" spans="1:22" ht="17.25" thickTop="1" thickBot="1">
      <c r="A63" s="5"/>
      <c r="B63" s="103" t="s">
        <v>59</v>
      </c>
      <c r="C63" s="103" t="s">
        <v>58</v>
      </c>
      <c r="D63" s="57">
        <v>0.75</v>
      </c>
      <c r="E63" s="211">
        <v>0.5</v>
      </c>
      <c r="F63" s="1572" t="s">
        <v>671</v>
      </c>
      <c r="G63" s="1441"/>
      <c r="H63" s="1108">
        <v>1.125</v>
      </c>
      <c r="I63" s="1283">
        <v>1.625</v>
      </c>
      <c r="J63" s="1283">
        <v>2.125</v>
      </c>
      <c r="K63" s="1283">
        <v>3.375</v>
      </c>
      <c r="L63" s="1283">
        <v>4.125</v>
      </c>
      <c r="M63" s="1284">
        <v>4.125</v>
      </c>
      <c r="N63" s="19"/>
      <c r="O63" s="19"/>
      <c r="P63" s="19"/>
      <c r="Q63" s="1217"/>
    </row>
    <row r="64" spans="1:22" ht="16.5" thickTop="1">
      <c r="A64" s="5"/>
      <c r="B64" s="103" t="s">
        <v>60</v>
      </c>
      <c r="C64" s="103" t="s">
        <v>29</v>
      </c>
      <c r="D64" s="57">
        <v>1</v>
      </c>
      <c r="E64" s="211">
        <v>0.75</v>
      </c>
      <c r="F64" s="1285"/>
      <c r="G64" s="1286"/>
      <c r="H64" s="51"/>
      <c r="I64" s="51"/>
      <c r="J64" s="51"/>
      <c r="K64" s="51"/>
      <c r="L64" s="51"/>
      <c r="M64" s="51"/>
      <c r="N64" s="19"/>
      <c r="O64" s="19"/>
      <c r="P64" s="19"/>
      <c r="Q64" s="110"/>
      <c r="V64"/>
    </row>
    <row r="65" spans="1:31" ht="15.75">
      <c r="A65" s="5"/>
      <c r="B65" s="103" t="s">
        <v>61</v>
      </c>
      <c r="C65" s="103" t="s">
        <v>62</v>
      </c>
      <c r="D65" s="57">
        <v>1</v>
      </c>
      <c r="E65" s="211">
        <v>0.75</v>
      </c>
      <c r="F65" s="1287"/>
      <c r="G65" s="1287"/>
      <c r="H65" s="51"/>
      <c r="I65" s="51"/>
      <c r="J65" s="51"/>
      <c r="K65" s="51"/>
      <c r="L65" s="51"/>
      <c r="M65" s="51"/>
      <c r="N65" s="19"/>
      <c r="O65" s="19"/>
      <c r="P65" s="19"/>
      <c r="Q65" s="110"/>
      <c r="V65"/>
    </row>
    <row r="66" spans="1:31" ht="14.25" customHeight="1" thickBot="1">
      <c r="B66" s="823" t="s">
        <v>63</v>
      </c>
      <c r="C66" s="823" t="s">
        <v>30</v>
      </c>
      <c r="D66" s="793">
        <v>1.5</v>
      </c>
      <c r="E66" s="824">
        <v>1.5</v>
      </c>
      <c r="F66" s="19"/>
      <c r="G66" s="19"/>
      <c r="H66" s="1288"/>
      <c r="I66" s="95"/>
      <c r="J66" s="19"/>
      <c r="K66" s="19"/>
      <c r="L66" s="19"/>
      <c r="M66" s="95"/>
      <c r="N66" s="19"/>
      <c r="O66" s="19"/>
      <c r="P66" s="19"/>
      <c r="Q66" s="593"/>
      <c r="U66" s="5"/>
      <c r="V66"/>
      <c r="X66" s="20"/>
      <c r="Y66" s="20"/>
      <c r="Z66" s="20"/>
      <c r="AC66" s="20"/>
      <c r="AD66" s="20"/>
      <c r="AE66" s="20"/>
    </row>
    <row r="67" spans="1:31" ht="18" thickTop="1" thickBot="1">
      <c r="A67" s="5"/>
      <c r="B67" s="1548" t="s">
        <v>257</v>
      </c>
      <c r="C67" s="1549"/>
      <c r="D67" s="1549"/>
      <c r="E67" s="1549"/>
      <c r="F67" s="1550"/>
      <c r="G67" s="1550"/>
      <c r="H67" s="1549"/>
      <c r="I67" s="1550"/>
      <c r="J67" s="1550"/>
      <c r="K67" s="1550"/>
      <c r="L67" s="1559" t="s">
        <v>672</v>
      </c>
      <c r="M67" s="1560"/>
      <c r="N67" s="1560"/>
      <c r="O67" s="1560"/>
      <c r="P67" s="1560"/>
      <c r="Q67" s="1561"/>
      <c r="U67" s="5"/>
      <c r="V67"/>
      <c r="X67" s="20"/>
      <c r="Y67" s="20"/>
      <c r="Z67" s="20"/>
      <c r="AC67" s="20"/>
      <c r="AD67" s="20"/>
      <c r="AE67" s="20"/>
    </row>
    <row r="68" spans="1:31">
      <c r="A68" s="5"/>
      <c r="B68" s="1485" t="s">
        <v>96</v>
      </c>
      <c r="C68" s="1486"/>
      <c r="D68" s="1486"/>
      <c r="E68" s="1486"/>
      <c r="F68" s="1486"/>
      <c r="G68" s="1486"/>
      <c r="H68" s="1486"/>
      <c r="I68" s="1486"/>
      <c r="J68" s="1486"/>
      <c r="K68" s="1551"/>
      <c r="L68" s="274" t="s">
        <v>35</v>
      </c>
      <c r="M68" s="1203"/>
      <c r="N68" s="19"/>
      <c r="O68" s="19"/>
      <c r="P68" s="19"/>
      <c r="Q68" s="60">
        <v>2.125</v>
      </c>
      <c r="U68" s="5"/>
      <c r="V68"/>
      <c r="X68" s="20"/>
      <c r="Y68" s="20"/>
      <c r="Z68" s="20"/>
      <c r="AC68" s="20"/>
      <c r="AD68" s="20"/>
      <c r="AE68" s="20"/>
    </row>
    <row r="69" spans="1:31">
      <c r="A69" s="5"/>
      <c r="B69" s="195" t="s">
        <v>23</v>
      </c>
      <c r="C69" s="39" t="s">
        <v>44</v>
      </c>
      <c r="D69" s="40" t="s">
        <v>45</v>
      </c>
      <c r="E69" s="39" t="s">
        <v>46</v>
      </c>
      <c r="F69" s="39" t="s">
        <v>21</v>
      </c>
      <c r="G69" s="39" t="s">
        <v>20</v>
      </c>
      <c r="H69" s="39" t="s">
        <v>19</v>
      </c>
      <c r="I69" s="39" t="s">
        <v>18</v>
      </c>
      <c r="J69" s="41" t="s">
        <v>17</v>
      </c>
      <c r="K69" s="41" t="s">
        <v>16</v>
      </c>
      <c r="L69" s="274" t="s">
        <v>36</v>
      </c>
      <c r="M69" s="1203"/>
      <c r="N69" s="19"/>
      <c r="O69" s="19"/>
      <c r="P69" s="19"/>
      <c r="Q69" s="60">
        <v>3.375</v>
      </c>
      <c r="U69" s="5"/>
      <c r="V69"/>
      <c r="X69" s="86"/>
      <c r="Y69" s="86"/>
      <c r="Z69" s="86"/>
      <c r="AC69" s="20"/>
      <c r="AD69" s="20"/>
      <c r="AE69" s="20"/>
    </row>
    <row r="70" spans="1:31">
      <c r="A70" s="5"/>
      <c r="B70" s="1204" t="s">
        <v>92</v>
      </c>
      <c r="C70" s="43">
        <v>0.35</v>
      </c>
      <c r="D70" s="275">
        <v>2.2999999999999998</v>
      </c>
      <c r="E70" s="275">
        <v>3.32</v>
      </c>
      <c r="F70" s="275">
        <v>4.2300000000000004</v>
      </c>
      <c r="G70" s="275">
        <v>5.05</v>
      </c>
      <c r="H70" s="275">
        <v>6.27</v>
      </c>
      <c r="I70" s="275">
        <v>8.42</v>
      </c>
      <c r="J70" s="275">
        <v>9.1300000000000008</v>
      </c>
      <c r="K70" s="275">
        <v>10</v>
      </c>
      <c r="L70" s="274" t="s">
        <v>37</v>
      </c>
      <c r="M70" s="1203"/>
      <c r="N70" s="19"/>
      <c r="O70" s="19"/>
      <c r="P70" s="19"/>
      <c r="Q70" s="60">
        <v>4.125</v>
      </c>
      <c r="U70" s="5"/>
      <c r="V70"/>
      <c r="X70" s="20"/>
      <c r="Y70" s="20"/>
      <c r="Z70" s="20"/>
    </row>
    <row r="71" spans="1:31">
      <c r="A71" s="5"/>
      <c r="B71" s="1204" t="s">
        <v>47</v>
      </c>
      <c r="C71" s="43">
        <v>0.3</v>
      </c>
      <c r="D71" s="275">
        <v>1.89</v>
      </c>
      <c r="E71" s="275">
        <v>2.65</v>
      </c>
      <c r="F71" s="275">
        <v>3.32</v>
      </c>
      <c r="G71" s="275">
        <v>3.93</v>
      </c>
      <c r="H71" s="275">
        <v>4.8499999999999996</v>
      </c>
      <c r="I71" s="275">
        <v>6.43</v>
      </c>
      <c r="J71" s="275">
        <v>6.99</v>
      </c>
      <c r="K71" s="275">
        <v>7.75</v>
      </c>
      <c r="L71" s="274" t="s">
        <v>65</v>
      </c>
      <c r="M71" s="1203"/>
      <c r="N71" s="19"/>
      <c r="O71" s="19"/>
      <c r="P71" s="19"/>
      <c r="Q71" s="60">
        <v>0.75</v>
      </c>
      <c r="U71" s="5"/>
      <c r="V71"/>
      <c r="X71" s="20"/>
      <c r="Y71" s="20"/>
      <c r="Z71" s="20"/>
    </row>
    <row r="72" spans="1:31">
      <c r="A72" s="5"/>
      <c r="B72" s="1204" t="s">
        <v>48</v>
      </c>
      <c r="C72" s="43">
        <v>0.25</v>
      </c>
      <c r="D72" s="275">
        <v>1.43</v>
      </c>
      <c r="E72" s="275">
        <v>2.04</v>
      </c>
      <c r="F72" s="275">
        <v>2.5</v>
      </c>
      <c r="G72" s="275">
        <v>3.01</v>
      </c>
      <c r="H72" s="275">
        <v>3.67</v>
      </c>
      <c r="I72" s="275">
        <v>5.05</v>
      </c>
      <c r="J72" s="275">
        <v>5.36</v>
      </c>
      <c r="K72" s="278">
        <v>5.87</v>
      </c>
      <c r="L72" s="280" t="s">
        <v>259</v>
      </c>
      <c r="M72" s="19"/>
      <c r="N72" s="19"/>
      <c r="O72" s="19"/>
      <c r="P72" s="19"/>
      <c r="Q72" s="60">
        <v>0.25</v>
      </c>
      <c r="U72" s="5"/>
      <c r="V72"/>
      <c r="X72" s="20"/>
      <c r="Y72" s="20"/>
      <c r="Z72" s="20"/>
    </row>
    <row r="73" spans="1:31">
      <c r="A73" s="5"/>
      <c r="B73" s="1207" t="s">
        <v>49</v>
      </c>
      <c r="C73" s="44">
        <v>0.12</v>
      </c>
      <c r="D73" s="275">
        <v>0.71</v>
      </c>
      <c r="E73" s="275">
        <v>0.87</v>
      </c>
      <c r="F73" s="275">
        <v>1.02</v>
      </c>
      <c r="G73" s="275">
        <v>1.17</v>
      </c>
      <c r="H73" s="275">
        <v>1.38</v>
      </c>
      <c r="I73" s="275">
        <v>1.84</v>
      </c>
      <c r="J73" s="275">
        <v>2.04</v>
      </c>
      <c r="K73" s="275">
        <v>2.19</v>
      </c>
      <c r="L73" s="274" t="s">
        <v>117</v>
      </c>
      <c r="M73" s="1203"/>
      <c r="N73" s="19"/>
      <c r="O73" s="19"/>
      <c r="P73" s="19"/>
      <c r="Q73" s="60">
        <v>1.5</v>
      </c>
      <c r="U73" s="5"/>
      <c r="V73"/>
      <c r="X73" s="86"/>
      <c r="Y73" s="86"/>
      <c r="Z73" s="86"/>
    </row>
    <row r="74" spans="1:31">
      <c r="A74" s="5"/>
      <c r="B74" s="1489" t="s">
        <v>112</v>
      </c>
      <c r="C74" s="1490"/>
      <c r="D74" s="1490"/>
      <c r="E74" s="1490"/>
      <c r="F74" s="1490"/>
      <c r="G74" s="1490"/>
      <c r="H74" s="1490"/>
      <c r="I74" s="1490"/>
      <c r="J74" s="1490"/>
      <c r="K74" s="1491"/>
      <c r="L74" s="274" t="s">
        <v>39</v>
      </c>
      <c r="M74" s="1203"/>
      <c r="N74" s="19"/>
      <c r="O74" s="19"/>
      <c r="P74" s="19"/>
      <c r="Q74" s="60">
        <v>0.75</v>
      </c>
      <c r="U74" s="5"/>
      <c r="V74"/>
      <c r="X74" s="20"/>
      <c r="Y74" s="20"/>
    </row>
    <row r="75" spans="1:31">
      <c r="A75" s="5"/>
      <c r="B75" s="1208" t="s">
        <v>120</v>
      </c>
      <c r="C75" s="1209"/>
      <c r="D75" s="276">
        <v>1.19</v>
      </c>
      <c r="E75" s="277">
        <v>1.19</v>
      </c>
      <c r="F75" s="276">
        <v>1.33</v>
      </c>
      <c r="G75" s="276">
        <v>1.75</v>
      </c>
      <c r="H75" s="276">
        <v>1.75</v>
      </c>
      <c r="I75" s="276">
        <v>2.63</v>
      </c>
      <c r="J75" s="276">
        <v>2.63</v>
      </c>
      <c r="K75" s="278">
        <v>2.63</v>
      </c>
      <c r="L75" s="274" t="s">
        <v>40</v>
      </c>
      <c r="M75" s="1203"/>
      <c r="N75" s="19"/>
      <c r="O75" s="19"/>
      <c r="P75" s="19"/>
      <c r="Q75" s="60">
        <v>0.125</v>
      </c>
      <c r="U75" s="5"/>
      <c r="V75"/>
    </row>
    <row r="76" spans="1:31">
      <c r="A76" s="5"/>
      <c r="B76" s="1208" t="s">
        <v>94</v>
      </c>
      <c r="C76" s="1209"/>
      <c r="D76" s="277">
        <v>0.25</v>
      </c>
      <c r="E76" s="277">
        <v>0.25</v>
      </c>
      <c r="F76" s="277">
        <v>0.49</v>
      </c>
      <c r="G76" s="277">
        <v>0.7</v>
      </c>
      <c r="H76" s="277">
        <v>0.7</v>
      </c>
      <c r="I76" s="277">
        <v>1.23</v>
      </c>
      <c r="J76" s="277">
        <v>1.23</v>
      </c>
      <c r="K76" s="279">
        <v>1.23</v>
      </c>
      <c r="L76" s="274" t="s">
        <v>38</v>
      </c>
      <c r="M76" s="1203"/>
      <c r="N76" s="19"/>
      <c r="O76" s="19"/>
      <c r="P76" s="19"/>
      <c r="Q76" s="60">
        <v>1</v>
      </c>
      <c r="U76" s="5"/>
      <c r="V76"/>
    </row>
    <row r="77" spans="1:31">
      <c r="A77" s="5"/>
      <c r="B77" s="1208" t="s">
        <v>95</v>
      </c>
      <c r="C77" s="1209"/>
      <c r="D77" s="277">
        <v>0</v>
      </c>
      <c r="E77" s="277">
        <v>0</v>
      </c>
      <c r="F77" s="277">
        <v>0</v>
      </c>
      <c r="G77" s="277">
        <v>0.53</v>
      </c>
      <c r="H77" s="277">
        <v>0.53</v>
      </c>
      <c r="I77" s="277">
        <v>1.05</v>
      </c>
      <c r="J77" s="277">
        <v>1.05</v>
      </c>
      <c r="K77" s="279">
        <v>1.05</v>
      </c>
      <c r="L77" s="280" t="s">
        <v>166</v>
      </c>
      <c r="M77" s="106"/>
      <c r="N77" s="86"/>
      <c r="O77" s="86"/>
      <c r="P77" s="19"/>
      <c r="Q77" s="60">
        <v>0.125</v>
      </c>
      <c r="U77" s="5"/>
      <c r="V77"/>
    </row>
    <row r="78" spans="1:31">
      <c r="A78" s="5"/>
      <c r="B78" s="1208" t="s">
        <v>263</v>
      </c>
      <c r="C78" s="1209"/>
      <c r="D78" s="277">
        <v>0.5</v>
      </c>
      <c r="E78" s="277">
        <v>0.5</v>
      </c>
      <c r="F78" s="277">
        <v>0.7</v>
      </c>
      <c r="G78" s="277">
        <v>1</v>
      </c>
      <c r="H78" s="277">
        <v>1</v>
      </c>
      <c r="I78" s="277">
        <v>1.3</v>
      </c>
      <c r="J78" s="277">
        <v>1.3</v>
      </c>
      <c r="K78" s="279">
        <v>1.3</v>
      </c>
      <c r="L78" s="19" t="s">
        <v>472</v>
      </c>
      <c r="M78" s="19"/>
      <c r="N78" s="19"/>
      <c r="O78" s="19"/>
      <c r="P78" s="19"/>
      <c r="Q78" s="83">
        <v>0.125</v>
      </c>
      <c r="U78" s="5"/>
      <c r="V78"/>
    </row>
    <row r="79" spans="1:31">
      <c r="A79" s="5"/>
      <c r="B79" s="1487" t="s">
        <v>258</v>
      </c>
      <c r="C79" s="1488"/>
      <c r="D79" s="1488"/>
      <c r="E79" s="1488"/>
      <c r="F79" s="1488"/>
      <c r="G79" s="1488"/>
      <c r="H79" s="1488"/>
      <c r="I79" s="1488"/>
      <c r="J79" s="1488"/>
      <c r="K79" s="1552"/>
      <c r="L79" s="280" t="s">
        <v>240</v>
      </c>
      <c r="M79" s="106"/>
      <c r="N79" s="86"/>
      <c r="O79" s="86"/>
      <c r="P79" s="19"/>
      <c r="Q79" s="60">
        <v>0.25</v>
      </c>
      <c r="U79" s="5"/>
      <c r="V79"/>
    </row>
    <row r="80" spans="1:31" ht="16.5" thickBot="1">
      <c r="A80" s="5"/>
      <c r="B80" s="1210" t="s">
        <v>92</v>
      </c>
      <c r="C80" s="1211"/>
      <c r="D80" s="276">
        <v>0.38</v>
      </c>
      <c r="E80" s="277">
        <v>0.62</v>
      </c>
      <c r="F80" s="277">
        <v>0.76</v>
      </c>
      <c r="G80" s="277">
        <v>1.06</v>
      </c>
      <c r="H80" s="277">
        <v>1.24</v>
      </c>
      <c r="I80" s="277">
        <v>1.42</v>
      </c>
      <c r="J80" s="277">
        <v>1.6</v>
      </c>
      <c r="K80" s="541">
        <v>1.82</v>
      </c>
      <c r="L80" s="1289"/>
      <c r="M80" s="19"/>
      <c r="N80" s="19"/>
      <c r="O80" s="19"/>
      <c r="P80" s="19"/>
      <c r="Q80" s="816"/>
      <c r="U80" s="5"/>
      <c r="V80"/>
      <c r="AB80" s="59"/>
    </row>
    <row r="81" spans="1:28" ht="15" customHeight="1" thickBot="1">
      <c r="A81" s="5"/>
      <c r="B81" s="1210" t="s">
        <v>47</v>
      </c>
      <c r="C81" s="1211"/>
      <c r="D81" s="276">
        <v>0.35</v>
      </c>
      <c r="E81" s="277">
        <v>0.44</v>
      </c>
      <c r="F81" s="277">
        <v>0.56999999999999995</v>
      </c>
      <c r="G81" s="277">
        <v>0.72</v>
      </c>
      <c r="H81" s="277">
        <v>1</v>
      </c>
      <c r="I81" s="277">
        <v>1.1200000000000001</v>
      </c>
      <c r="J81" s="277">
        <v>1.27</v>
      </c>
      <c r="K81" s="541">
        <v>1.53</v>
      </c>
      <c r="L81" s="1298" t="s">
        <v>41</v>
      </c>
      <c r="M81" s="1294"/>
      <c r="N81" s="1294"/>
      <c r="O81" s="1295"/>
      <c r="P81" s="1296" t="s">
        <v>137</v>
      </c>
      <c r="Q81" s="1297" t="s">
        <v>138</v>
      </c>
      <c r="U81" s="5"/>
      <c r="V81"/>
    </row>
    <row r="82" spans="1:28">
      <c r="A82" s="5"/>
      <c r="B82" s="1210" t="s">
        <v>48</v>
      </c>
      <c r="C82" s="1211"/>
      <c r="D82" s="276">
        <v>0.28000000000000003</v>
      </c>
      <c r="E82" s="277">
        <v>0.39</v>
      </c>
      <c r="F82" s="277">
        <v>0.5</v>
      </c>
      <c r="G82" s="277">
        <v>0.62</v>
      </c>
      <c r="H82" s="277">
        <v>0.75</v>
      </c>
      <c r="I82" s="277">
        <v>0.89</v>
      </c>
      <c r="J82" s="277">
        <v>1.01</v>
      </c>
      <c r="K82" s="541">
        <v>1.25</v>
      </c>
      <c r="L82" s="543" t="s">
        <v>43</v>
      </c>
      <c r="M82" s="329" t="s">
        <v>90</v>
      </c>
      <c r="N82" s="104"/>
      <c r="O82" s="19"/>
      <c r="P82" s="544">
        <v>-0.125</v>
      </c>
      <c r="Q82" s="542">
        <v>-0.125</v>
      </c>
      <c r="U82" s="5"/>
      <c r="V82"/>
      <c r="W82" s="20"/>
      <c r="X82" s="93"/>
      <c r="Y82" s="86"/>
      <c r="Z82" s="86"/>
    </row>
    <row r="83" spans="1:28" ht="13.5" customHeight="1" thickBot="1">
      <c r="A83" s="5"/>
      <c r="B83" s="1290" t="s">
        <v>49</v>
      </c>
      <c r="C83" s="1291"/>
      <c r="D83" s="281">
        <v>0.11</v>
      </c>
      <c r="E83" s="281">
        <v>0.17</v>
      </c>
      <c r="F83" s="281">
        <v>0.22</v>
      </c>
      <c r="G83" s="281">
        <v>0.3</v>
      </c>
      <c r="H83" s="282">
        <v>0.38</v>
      </c>
      <c r="I83" s="282">
        <v>0.42</v>
      </c>
      <c r="J83" s="282">
        <v>0.44</v>
      </c>
      <c r="K83" s="283">
        <v>0.49</v>
      </c>
      <c r="L83" s="198"/>
      <c r="M83" s="539"/>
      <c r="N83" s="100"/>
      <c r="O83" s="1292"/>
      <c r="P83" s="185"/>
      <c r="Q83" s="328"/>
      <c r="R83" s="4"/>
      <c r="U83" s="5"/>
      <c r="V83"/>
    </row>
    <row r="84" spans="1:28" ht="5.25" customHeight="1" thickBot="1">
      <c r="A84" s="5"/>
      <c r="B84" s="194"/>
      <c r="C84" s="169"/>
      <c r="D84" s="170"/>
      <c r="E84" s="171"/>
      <c r="F84" s="170"/>
      <c r="G84" s="170"/>
      <c r="H84" s="170"/>
      <c r="I84" s="170"/>
      <c r="J84" s="170"/>
      <c r="K84" s="170"/>
      <c r="L84" s="100"/>
      <c r="M84" s="242"/>
      <c r="N84" s="100"/>
      <c r="O84" s="95"/>
      <c r="P84" s="97"/>
      <c r="Q84" s="243"/>
      <c r="R84" s="4"/>
      <c r="U84" s="5"/>
      <c r="V84"/>
      <c r="W84" s="21"/>
      <c r="X84" s="86"/>
      <c r="Y84" s="94"/>
      <c r="Z84" s="86"/>
      <c r="AA84" s="66"/>
      <c r="AB84" s="66"/>
    </row>
    <row r="85" spans="1:28" ht="15" customHeight="1">
      <c r="A85" s="161"/>
      <c r="B85" s="1432" t="s">
        <v>520</v>
      </c>
      <c r="C85" s="1353"/>
      <c r="D85" s="1353"/>
      <c r="E85" s="1353"/>
      <c r="F85" s="1353"/>
      <c r="G85" s="1353"/>
      <c r="H85" s="1353"/>
      <c r="I85" s="1353"/>
      <c r="J85" s="1353"/>
      <c r="K85" s="1353"/>
      <c r="L85" s="1353"/>
      <c r="M85" s="1353"/>
      <c r="N85" s="1353"/>
      <c r="O85" s="1353"/>
      <c r="P85" s="1353"/>
      <c r="Q85" s="1354"/>
      <c r="R85" s="160"/>
      <c r="U85" s="5"/>
      <c r="V85"/>
      <c r="X85" s="86"/>
      <c r="Y85" s="105"/>
      <c r="Z85" s="86"/>
      <c r="AA85" s="66"/>
      <c r="AB85" s="66"/>
    </row>
    <row r="86" spans="1:28" ht="15" customHeight="1">
      <c r="A86" s="161"/>
      <c r="B86" s="1436" t="s">
        <v>376</v>
      </c>
      <c r="C86" s="1437"/>
      <c r="D86" s="1437"/>
      <c r="E86" s="1437"/>
      <c r="F86" s="1437"/>
      <c r="G86" s="1437"/>
      <c r="H86" s="1437"/>
      <c r="I86" s="1437"/>
      <c r="J86" s="1437"/>
      <c r="K86" s="1437"/>
      <c r="L86" s="1437"/>
      <c r="M86" s="1437"/>
      <c r="N86" s="1437"/>
      <c r="O86" s="1437"/>
      <c r="P86" s="1437"/>
      <c r="Q86" s="1438"/>
      <c r="U86" s="5"/>
      <c r="V86"/>
    </row>
    <row r="87" spans="1:28" ht="15" customHeight="1">
      <c r="A87" s="161"/>
      <c r="B87" s="1433" t="s">
        <v>217</v>
      </c>
      <c r="C87" s="1434"/>
      <c r="D87" s="1434"/>
      <c r="E87" s="1434"/>
      <c r="F87" s="1434"/>
      <c r="G87" s="1434"/>
      <c r="H87" s="1434"/>
      <c r="I87" s="1434"/>
      <c r="J87" s="1434"/>
      <c r="K87" s="1434"/>
      <c r="L87" s="1434"/>
      <c r="M87" s="1434"/>
      <c r="N87" s="1434"/>
      <c r="O87" s="1434"/>
      <c r="P87" s="1434"/>
      <c r="Q87" s="1435"/>
      <c r="U87" s="5"/>
      <c r="V87"/>
    </row>
    <row r="88" spans="1:28" ht="15" customHeight="1" thickBot="1">
      <c r="A88" s="161"/>
      <c r="B88" s="132"/>
      <c r="C88" s="133"/>
      <c r="D88" s="133"/>
      <c r="E88" s="133"/>
      <c r="F88" s="133"/>
      <c r="G88" s="133"/>
      <c r="H88" s="133" t="s">
        <v>69</v>
      </c>
      <c r="I88" s="133"/>
      <c r="J88" s="133"/>
      <c r="K88" s="133"/>
      <c r="L88" s="133"/>
      <c r="M88" s="133"/>
      <c r="N88" s="133"/>
      <c r="O88" s="133"/>
      <c r="P88" s="133"/>
      <c r="Q88" s="134"/>
      <c r="U88" s="5"/>
      <c r="V88"/>
    </row>
    <row r="89" spans="1:28">
      <c r="U89" s="5"/>
      <c r="V89"/>
    </row>
    <row r="90" spans="1:28">
      <c r="U90" s="5"/>
      <c r="V90"/>
    </row>
    <row r="91" spans="1:28">
      <c r="U91" s="5"/>
      <c r="V91"/>
    </row>
    <row r="92" spans="1:28">
      <c r="U92" s="5"/>
      <c r="V92"/>
    </row>
    <row r="93" spans="1:28">
      <c r="U93" s="5"/>
      <c r="V93"/>
    </row>
    <row r="94" spans="1:28">
      <c r="R94" s="10"/>
    </row>
    <row r="101" spans="11:18">
      <c r="K101" s="11"/>
      <c r="N101" s="8"/>
      <c r="O101" s="9"/>
      <c r="P101" s="9"/>
      <c r="Q101" s="9"/>
      <c r="R101" s="9"/>
    </row>
    <row r="102" spans="11:18">
      <c r="K102" s="11"/>
    </row>
    <row r="103" spans="11:18">
      <c r="K103" s="11"/>
    </row>
  </sheetData>
  <mergeCells count="53">
    <mergeCell ref="B86:Q86"/>
    <mergeCell ref="N60:P60"/>
    <mergeCell ref="N61:P61"/>
    <mergeCell ref="L67:Q67"/>
    <mergeCell ref="N58:Q58"/>
    <mergeCell ref="N59:Q59"/>
    <mergeCell ref="F59:G59"/>
    <mergeCell ref="F60:G60"/>
    <mergeCell ref="D60:E60"/>
    <mergeCell ref="B58:E58"/>
    <mergeCell ref="F61:G61"/>
    <mergeCell ref="F62:G62"/>
    <mergeCell ref="F63:G63"/>
    <mergeCell ref="F58:G58"/>
    <mergeCell ref="B16:Q16"/>
    <mergeCell ref="B17:J17"/>
    <mergeCell ref="L17:Q17"/>
    <mergeCell ref="B87:Q87"/>
    <mergeCell ref="B12:Q13"/>
    <mergeCell ref="B14:Q14"/>
    <mergeCell ref="O32:Q32"/>
    <mergeCell ref="O18:Q18"/>
    <mergeCell ref="L18:N18"/>
    <mergeCell ref="N62:P62"/>
    <mergeCell ref="B67:K67"/>
    <mergeCell ref="B68:K68"/>
    <mergeCell ref="B74:K74"/>
    <mergeCell ref="B79:K79"/>
    <mergeCell ref="B85:Q85"/>
    <mergeCell ref="L36:M36"/>
    <mergeCell ref="B10:Q11"/>
    <mergeCell ref="B2:D2"/>
    <mergeCell ref="O2:Q2"/>
    <mergeCell ref="B3:D3"/>
    <mergeCell ref="B4:D4"/>
    <mergeCell ref="B5:D5"/>
    <mergeCell ref="B6:D6"/>
    <mergeCell ref="B8:Q8"/>
    <mergeCell ref="B9:C9"/>
    <mergeCell ref="H9:J9"/>
    <mergeCell ref="K9:M9"/>
    <mergeCell ref="N9:Q9"/>
    <mergeCell ref="B18:D18"/>
    <mergeCell ref="E18:G18"/>
    <mergeCell ref="H18:J18"/>
    <mergeCell ref="B47:Q47"/>
    <mergeCell ref="C48:I48"/>
    <mergeCell ref="L48:P48"/>
    <mergeCell ref="L40:M40"/>
    <mergeCell ref="B32:J32"/>
    <mergeCell ref="B33:D33"/>
    <mergeCell ref="E33:G33"/>
    <mergeCell ref="H33:J33"/>
  </mergeCells>
  <hyperlinks>
    <hyperlink ref="B6" r:id="rId1" xr:uid="{EC7EDD4C-1447-498A-AEC7-6EBB1FA9D2B3}"/>
    <hyperlink ref="D9" r:id="rId2" display="Lockdesk@amwestfunding.com" xr:uid="{6FA68D83-2DD2-4343-BF52-DB8CBE2420C8}"/>
  </hyperlinks>
  <printOptions horizontalCentered="1" verticalCentered="1"/>
  <pageMargins left="0.1" right="0.1" top="0.1" bottom="0.1" header="0.1" footer="0.1"/>
  <pageSetup scale="62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00"/>
  <sheetViews>
    <sheetView zoomScale="90" zoomScaleNormal="90" workbookViewId="0">
      <selection sqref="A1:XFD1048576"/>
    </sheetView>
  </sheetViews>
  <sheetFormatPr defaultColWidth="8.85546875" defaultRowHeight="15"/>
  <cols>
    <col min="1" max="1" width="7.5703125" customWidth="1"/>
    <col min="2" max="16" width="10.5703125" customWidth="1"/>
    <col min="17" max="17" width="11.85546875" customWidth="1"/>
    <col min="18" max="18" width="7.5703125" customWidth="1"/>
    <col min="21" max="21" width="4.85546875" customWidth="1"/>
    <col min="22" max="22" width="4.85546875" style="4" customWidth="1"/>
    <col min="23" max="23" width="23.42578125" bestFit="1" customWidth="1"/>
  </cols>
  <sheetData>
    <row r="1" spans="1:24">
      <c r="Q1" s="61" t="s">
        <v>639</v>
      </c>
    </row>
    <row r="3" spans="1:24" ht="17.25" customHeight="1">
      <c r="A3" s="5"/>
      <c r="B3" s="1406" t="s">
        <v>167</v>
      </c>
      <c r="C3" s="1407"/>
      <c r="D3" s="1408"/>
      <c r="F3" s="23"/>
      <c r="G3" s="23"/>
      <c r="H3" s="23"/>
      <c r="I3" s="23"/>
      <c r="J3" s="23"/>
      <c r="K3" s="23"/>
      <c r="L3" s="23"/>
      <c r="M3" s="23"/>
      <c r="O3" s="1406" t="s">
        <v>0</v>
      </c>
      <c r="P3" s="1407"/>
      <c r="Q3" s="1408"/>
    </row>
    <row r="4" spans="1:24" ht="15" customHeight="1">
      <c r="A4" s="5"/>
      <c r="B4" s="1409" t="s">
        <v>146</v>
      </c>
      <c r="C4" s="1410"/>
      <c r="D4" s="1411"/>
      <c r="F4" s="23"/>
      <c r="G4" s="23"/>
      <c r="H4" s="23"/>
      <c r="I4" s="23"/>
      <c r="J4" s="23"/>
      <c r="K4" s="23"/>
      <c r="L4" s="23"/>
      <c r="M4" s="23"/>
      <c r="O4" s="35"/>
      <c r="P4" s="36"/>
      <c r="Q4" s="52"/>
    </row>
    <row r="5" spans="1:24">
      <c r="A5" s="5"/>
      <c r="B5" s="1409" t="s">
        <v>100</v>
      </c>
      <c r="C5" s="1410"/>
      <c r="D5" s="1411"/>
      <c r="E5" s="17"/>
      <c r="F5" s="19"/>
      <c r="G5" s="19"/>
      <c r="H5" s="19"/>
      <c r="I5" s="19"/>
      <c r="J5" s="19"/>
      <c r="K5" s="19"/>
      <c r="L5" s="19"/>
      <c r="M5" s="19"/>
      <c r="N5" s="19"/>
      <c r="O5" s="35" t="s">
        <v>1</v>
      </c>
      <c r="P5" s="36"/>
      <c r="Q5" s="52">
        <v>45008</v>
      </c>
    </row>
    <row r="6" spans="1:24">
      <c r="A6" s="5"/>
      <c r="B6" s="1409" t="s">
        <v>74</v>
      </c>
      <c r="C6" s="1410"/>
      <c r="D6" s="1411"/>
      <c r="E6" s="17"/>
      <c r="F6" s="21"/>
      <c r="G6" s="21"/>
      <c r="H6" s="21"/>
      <c r="I6" s="21"/>
      <c r="J6" s="21"/>
      <c r="K6" s="24"/>
      <c r="L6" s="25"/>
      <c r="M6" s="20"/>
      <c r="N6" s="19"/>
      <c r="O6" s="35" t="s">
        <v>2</v>
      </c>
      <c r="P6" s="36"/>
      <c r="Q6" s="52">
        <v>45023</v>
      </c>
    </row>
    <row r="7" spans="1:24">
      <c r="A7" s="5"/>
      <c r="B7" s="1379" t="s">
        <v>98</v>
      </c>
      <c r="C7" s="1380"/>
      <c r="D7" s="1381"/>
      <c r="E7" s="17"/>
      <c r="F7" s="21" t="s">
        <v>84</v>
      </c>
      <c r="G7" s="21"/>
      <c r="H7" s="21"/>
      <c r="I7" s="21"/>
      <c r="J7" s="21"/>
      <c r="K7" s="21" t="s">
        <v>4</v>
      </c>
      <c r="L7" s="24">
        <v>44978</v>
      </c>
      <c r="M7" s="25">
        <v>0.51041666666666663</v>
      </c>
      <c r="N7" s="19"/>
      <c r="O7" s="33" t="s">
        <v>3</v>
      </c>
      <c r="P7" s="37"/>
      <c r="Q7" s="52">
        <v>45038</v>
      </c>
    </row>
    <row r="8" spans="1:24" ht="5.25" customHeight="1">
      <c r="B8" s="256"/>
      <c r="C8" s="20"/>
      <c r="D8" s="20"/>
      <c r="E8" s="19"/>
      <c r="F8" s="22"/>
      <c r="G8" s="20"/>
      <c r="H8" s="20"/>
      <c r="I8" s="20"/>
      <c r="J8" s="20"/>
      <c r="K8" s="20"/>
      <c r="L8" s="20"/>
      <c r="M8" s="20"/>
      <c r="N8" s="19"/>
      <c r="Q8" s="2"/>
      <c r="W8" t="s">
        <v>11</v>
      </c>
    </row>
    <row r="9" spans="1:24" ht="19.5" customHeight="1" thickBot="1">
      <c r="B9" s="1610" t="s">
        <v>80</v>
      </c>
      <c r="C9" s="1611"/>
      <c r="D9" s="1611"/>
      <c r="E9" s="1611"/>
      <c r="F9" s="1611"/>
      <c r="G9" s="1611"/>
      <c r="H9" s="1611"/>
      <c r="I9" s="1611"/>
      <c r="J9" s="1611"/>
      <c r="K9" s="1611"/>
      <c r="L9" s="1611"/>
      <c r="M9" s="1611"/>
      <c r="N9" s="1611"/>
      <c r="O9" s="1611"/>
      <c r="P9" s="1611"/>
      <c r="Q9" s="1612"/>
      <c r="W9" t="s">
        <v>12</v>
      </c>
      <c r="X9" t="s">
        <v>9</v>
      </c>
    </row>
    <row r="10" spans="1:24" ht="15.75" customHeight="1" thickBot="1">
      <c r="B10" s="1620" t="s">
        <v>81</v>
      </c>
      <c r="C10" s="1621"/>
      <c r="D10" s="254" t="s">
        <v>99</v>
      </c>
      <c r="E10" s="255"/>
      <c r="F10" s="255"/>
      <c r="G10" s="232"/>
      <c r="H10" s="1622" t="s">
        <v>140</v>
      </c>
      <c r="I10" s="1622"/>
      <c r="J10" s="1622"/>
      <c r="K10" s="1622" t="s">
        <v>141</v>
      </c>
      <c r="L10" s="1622"/>
      <c r="M10" s="1622"/>
      <c r="N10" s="1623" t="s">
        <v>376</v>
      </c>
      <c r="O10" s="1623"/>
      <c r="P10" s="1623"/>
      <c r="Q10" s="1624"/>
      <c r="W10" t="s">
        <v>13</v>
      </c>
      <c r="X10" t="s">
        <v>9</v>
      </c>
    </row>
    <row r="11" spans="1:24" ht="23.25" customHeight="1">
      <c r="B11" s="1617" t="s">
        <v>142</v>
      </c>
      <c r="C11" s="1618"/>
      <c r="D11" s="1618"/>
      <c r="E11" s="1618"/>
      <c r="F11" s="1618"/>
      <c r="G11" s="1618"/>
      <c r="H11" s="1618"/>
      <c r="I11" s="1618"/>
      <c r="J11" s="1618"/>
      <c r="K11" s="1618"/>
      <c r="L11" s="1618"/>
      <c r="M11" s="1618"/>
      <c r="N11" s="1618"/>
      <c r="O11" s="1618"/>
      <c r="P11" s="1618"/>
      <c r="Q11" s="1619"/>
      <c r="W11" t="s">
        <v>14</v>
      </c>
      <c r="X11" t="s">
        <v>10</v>
      </c>
    </row>
    <row r="12" spans="1:24" ht="15" customHeight="1">
      <c r="B12" s="1601"/>
      <c r="C12" s="1602"/>
      <c r="D12" s="1602"/>
      <c r="E12" s="1602"/>
      <c r="F12" s="1602"/>
      <c r="G12" s="1602"/>
      <c r="H12" s="1602"/>
      <c r="I12" s="1602"/>
      <c r="J12" s="1602"/>
      <c r="K12" s="1602"/>
      <c r="L12" s="1602"/>
      <c r="M12" s="1602"/>
      <c r="N12" s="1602"/>
      <c r="O12" s="1602"/>
      <c r="P12" s="1602"/>
      <c r="Q12" s="1603"/>
    </row>
    <row r="13" spans="1:24" ht="6.75" customHeight="1">
      <c r="B13" s="1604"/>
      <c r="C13" s="1605"/>
      <c r="D13" s="1605"/>
      <c r="E13" s="1605"/>
      <c r="F13" s="1605"/>
      <c r="G13" s="1605"/>
      <c r="H13" s="1605"/>
      <c r="I13" s="1605"/>
      <c r="J13" s="1605"/>
      <c r="K13" s="1605"/>
      <c r="L13" s="1605"/>
      <c r="M13" s="1605"/>
      <c r="N13" s="1605"/>
      <c r="O13" s="1605"/>
      <c r="P13" s="1605"/>
      <c r="Q13" s="1606"/>
    </row>
    <row r="14" spans="1:24" ht="4.5" customHeight="1">
      <c r="B14" s="136"/>
      <c r="C14" s="804"/>
      <c r="D14" s="804"/>
      <c r="E14" s="804"/>
      <c r="F14" s="804"/>
      <c r="G14" s="804"/>
      <c r="H14" s="804"/>
      <c r="I14" s="804"/>
      <c r="J14" s="804"/>
      <c r="K14" s="804"/>
      <c r="L14" s="804"/>
      <c r="M14" s="804"/>
      <c r="N14" s="804"/>
      <c r="O14" s="804"/>
      <c r="P14" s="804"/>
      <c r="Q14" s="137"/>
    </row>
    <row r="15" spans="1:24" ht="28.5" thickBot="1">
      <c r="B15" s="1613" t="s">
        <v>101</v>
      </c>
      <c r="C15" s="1614"/>
      <c r="D15" s="1614"/>
      <c r="E15" s="1614"/>
      <c r="F15" s="1614"/>
      <c r="G15" s="1614"/>
      <c r="H15" s="1614"/>
      <c r="I15" s="1614"/>
      <c r="J15" s="1614"/>
      <c r="K15" s="1614"/>
      <c r="L15" s="1615"/>
      <c r="M15" s="1615"/>
      <c r="N15" s="1615"/>
      <c r="O15" s="1615"/>
      <c r="P15" s="1615"/>
      <c r="Q15" s="1616"/>
      <c r="W15" s="226" t="s">
        <v>239</v>
      </c>
    </row>
    <row r="16" spans="1:24" ht="19.5">
      <c r="B16" s="1584" t="s">
        <v>103</v>
      </c>
      <c r="C16" s="1585"/>
      <c r="D16" s="1585"/>
      <c r="E16" s="1585"/>
      <c r="F16" s="1585"/>
      <c r="G16" s="1586"/>
      <c r="H16" s="597" t="s">
        <v>673</v>
      </c>
      <c r="I16" s="19"/>
      <c r="J16" s="19"/>
      <c r="K16" s="19"/>
      <c r="L16" s="1607" t="s">
        <v>104</v>
      </c>
      <c r="M16" s="1608"/>
      <c r="N16" s="1608"/>
      <c r="O16" s="1608"/>
      <c r="P16" s="1608"/>
      <c r="Q16" s="1609"/>
      <c r="W16" s="222" t="s">
        <v>471</v>
      </c>
    </row>
    <row r="17" spans="2:23" ht="17.25">
      <c r="B17" s="1377" t="s">
        <v>325</v>
      </c>
      <c r="C17" s="1377"/>
      <c r="D17" s="1377"/>
      <c r="E17" s="1377" t="s">
        <v>326</v>
      </c>
      <c r="F17" s="1377"/>
      <c r="G17" s="1377"/>
      <c r="H17" s="17" t="s">
        <v>674</v>
      </c>
      <c r="I17" s="19"/>
      <c r="J17" s="19"/>
      <c r="K17" s="19"/>
      <c r="L17" s="511" t="s">
        <v>72</v>
      </c>
      <c r="M17" s="20"/>
      <c r="N17" s="20"/>
      <c r="O17" s="20"/>
      <c r="P17" s="19"/>
      <c r="Q17" s="324">
        <v>0.25</v>
      </c>
      <c r="W17" s="116">
        <v>0.1</v>
      </c>
    </row>
    <row r="18" spans="2:23">
      <c r="B18" s="1025" t="s">
        <v>5</v>
      </c>
      <c r="C18" s="1059" t="s">
        <v>469</v>
      </c>
      <c r="D18" s="755" t="s">
        <v>6</v>
      </c>
      <c r="E18" s="1025" t="s">
        <v>5</v>
      </c>
      <c r="F18" s="1059" t="s">
        <v>469</v>
      </c>
      <c r="G18" s="755" t="s">
        <v>6</v>
      </c>
      <c r="H18" s="17" t="s">
        <v>123</v>
      </c>
      <c r="I18" s="19"/>
      <c r="J18" s="19"/>
      <c r="K18" s="19"/>
      <c r="L18" s="511" t="s">
        <v>65</v>
      </c>
      <c r="M18" s="86"/>
      <c r="N18" s="86"/>
      <c r="O18" s="86"/>
      <c r="P18" s="19"/>
      <c r="Q18" s="324">
        <v>0.75</v>
      </c>
    </row>
    <row r="19" spans="2:23">
      <c r="B19" s="64">
        <v>5.5</v>
      </c>
      <c r="C19" s="569">
        <v>2.1687869641969342</v>
      </c>
      <c r="D19" s="569">
        <v>2.2687869641969343</v>
      </c>
      <c r="E19" s="64">
        <v>5.875</v>
      </c>
      <c r="F19" s="569">
        <v>1.6145394070812613</v>
      </c>
      <c r="G19" s="570">
        <v>1.7145394070812614</v>
      </c>
      <c r="H19" s="17" t="s">
        <v>675</v>
      </c>
      <c r="I19" s="19"/>
      <c r="J19" s="19"/>
      <c r="K19" s="19"/>
      <c r="L19" s="511" t="s">
        <v>118</v>
      </c>
      <c r="M19" s="20"/>
      <c r="N19" s="20"/>
      <c r="O19" s="20"/>
      <c r="P19" s="19"/>
      <c r="Q19" s="324">
        <v>1.5</v>
      </c>
    </row>
    <row r="20" spans="2:23">
      <c r="B20" s="64">
        <v>5.625</v>
      </c>
      <c r="C20" s="569">
        <v>1.7325610147596193</v>
      </c>
      <c r="D20" s="569">
        <v>1.8325610147596194</v>
      </c>
      <c r="E20" s="64">
        <v>6</v>
      </c>
      <c r="F20" s="569">
        <v>1.1285412804458814</v>
      </c>
      <c r="G20" s="570">
        <v>1.2285412804458815</v>
      </c>
      <c r="H20" s="17"/>
      <c r="I20" s="19"/>
      <c r="J20" s="19"/>
      <c r="K20" s="19"/>
      <c r="L20" s="511" t="s">
        <v>114</v>
      </c>
      <c r="M20" s="20"/>
      <c r="N20" s="20"/>
      <c r="O20" s="20"/>
      <c r="P20" s="19"/>
      <c r="Q20" s="324">
        <v>0.75</v>
      </c>
    </row>
    <row r="21" spans="2:23">
      <c r="B21" s="64">
        <v>5.75</v>
      </c>
      <c r="C21" s="569">
        <v>1.2070287857609201</v>
      </c>
      <c r="D21" s="569">
        <v>1.3070287857609202</v>
      </c>
      <c r="E21" s="64">
        <v>6.125</v>
      </c>
      <c r="F21" s="569">
        <v>0.56164089153190278</v>
      </c>
      <c r="G21" s="570">
        <v>0.66164089153190275</v>
      </c>
      <c r="H21" s="17" t="s">
        <v>676</v>
      </c>
      <c r="I21" s="19"/>
      <c r="J21" s="19"/>
      <c r="K21" s="19"/>
      <c r="L21" s="511" t="s">
        <v>115</v>
      </c>
      <c r="M21" s="20"/>
      <c r="N21" s="20"/>
      <c r="O21" s="20"/>
      <c r="P21" s="19"/>
      <c r="Q21" s="324">
        <v>0.125</v>
      </c>
    </row>
    <row r="22" spans="2:23">
      <c r="B22" s="64">
        <v>5.875</v>
      </c>
      <c r="C22" s="569">
        <v>0.79468678516661273</v>
      </c>
      <c r="D22" s="569">
        <v>0.89468678516661271</v>
      </c>
      <c r="E22" s="64">
        <v>6.25</v>
      </c>
      <c r="F22" s="569">
        <v>0.36919630178902596</v>
      </c>
      <c r="G22" s="570">
        <v>0.46919630178902594</v>
      </c>
      <c r="H22" s="17" t="s">
        <v>106</v>
      </c>
      <c r="I22" s="19"/>
      <c r="J22" s="19"/>
      <c r="K22" s="19"/>
      <c r="L22" s="511" t="s">
        <v>82</v>
      </c>
      <c r="M22" s="20"/>
      <c r="N22" s="20"/>
      <c r="O22" s="20"/>
      <c r="P22" s="19"/>
      <c r="Q22" s="324">
        <v>1</v>
      </c>
    </row>
    <row r="23" spans="2:23">
      <c r="B23" s="64">
        <v>6</v>
      </c>
      <c r="C23" s="569">
        <v>0.46769973520302133</v>
      </c>
      <c r="D23" s="569">
        <v>0.56769973520302131</v>
      </c>
      <c r="E23" s="64">
        <v>6.375</v>
      </c>
      <c r="F23" s="569">
        <v>2.8447956636108523E-2</v>
      </c>
      <c r="G23" s="570">
        <v>0.12844795663610853</v>
      </c>
      <c r="H23" s="64"/>
      <c r="I23" s="19"/>
      <c r="J23" s="19"/>
      <c r="K23" s="19"/>
      <c r="L23" s="511" t="s">
        <v>472</v>
      </c>
      <c r="M23" s="19"/>
      <c r="N23" s="19"/>
      <c r="O23" s="19"/>
      <c r="P23" s="19"/>
      <c r="Q23" s="598">
        <v>0.125</v>
      </c>
    </row>
    <row r="24" spans="2:23">
      <c r="B24" s="64">
        <v>6.125</v>
      </c>
      <c r="C24" s="569">
        <v>0.18222410678644393</v>
      </c>
      <c r="D24" s="569">
        <v>0.28222410678644394</v>
      </c>
      <c r="E24" s="64">
        <v>6.5</v>
      </c>
      <c r="F24" s="569">
        <v>-0.31617856485511309</v>
      </c>
      <c r="G24" s="570">
        <v>-0.21617856485511311</v>
      </c>
      <c r="H24" s="64"/>
      <c r="I24" s="19"/>
      <c r="J24" s="19"/>
      <c r="K24" s="19"/>
      <c r="L24" s="511" t="s">
        <v>240</v>
      </c>
      <c r="M24" s="106"/>
      <c r="N24" s="86"/>
      <c r="O24" s="86"/>
      <c r="P24" s="19"/>
      <c r="Q24" s="324">
        <v>0.25</v>
      </c>
    </row>
    <row r="25" spans="2:23" ht="15" customHeight="1" thickBot="1">
      <c r="B25" s="64">
        <v>6.25</v>
      </c>
      <c r="C25" s="569">
        <v>-0.16743520787226487</v>
      </c>
      <c r="D25" s="569">
        <v>-6.7435207872264868E-2</v>
      </c>
      <c r="E25" s="64">
        <v>6.625</v>
      </c>
      <c r="F25" s="569">
        <v>-0.7812910702199275</v>
      </c>
      <c r="G25" s="570">
        <v>-0.68129107021992752</v>
      </c>
      <c r="H25" s="64"/>
      <c r="I25" s="19"/>
      <c r="J25" s="19"/>
      <c r="K25" s="19"/>
      <c r="L25" s="1299"/>
      <c r="M25" s="1300"/>
      <c r="N25" s="1300"/>
      <c r="O25" s="1300"/>
      <c r="P25" s="1300"/>
      <c r="Q25" s="931"/>
    </row>
    <row r="26" spans="2:23" ht="15" customHeight="1">
      <c r="B26" s="64">
        <v>6.375</v>
      </c>
      <c r="C26" s="569">
        <v>-0.54158449545034271</v>
      </c>
      <c r="D26" s="569">
        <v>-0.44158449545034273</v>
      </c>
      <c r="E26" s="64">
        <v>6.75</v>
      </c>
      <c r="F26" s="569">
        <v>-1.1978070240807512</v>
      </c>
      <c r="G26" s="570">
        <v>-1.0978070240807511</v>
      </c>
      <c r="H26" s="64"/>
      <c r="I26" s="19"/>
      <c r="J26" s="19"/>
      <c r="K26" s="19"/>
      <c r="L26" s="995"/>
      <c r="M26" s="995"/>
      <c r="N26" s="995"/>
      <c r="O26" s="995"/>
      <c r="P26" s="995"/>
      <c r="Q26" s="929"/>
    </row>
    <row r="27" spans="2:23" ht="15" customHeight="1">
      <c r="B27" s="64">
        <v>6.5</v>
      </c>
      <c r="C27" s="569">
        <v>-0.84959652396836416</v>
      </c>
      <c r="D27" s="569">
        <v>-0.74959652396836418</v>
      </c>
      <c r="E27" s="64">
        <v>6.875</v>
      </c>
      <c r="F27" s="569">
        <v>-1.4312326878775026</v>
      </c>
      <c r="G27" s="570">
        <v>-1.3312326878775025</v>
      </c>
      <c r="H27" s="64"/>
      <c r="I27" s="19"/>
      <c r="J27" s="19"/>
      <c r="K27" s="19"/>
      <c r="L27" s="153"/>
      <c r="M27" s="72"/>
      <c r="N27" s="72"/>
      <c r="O27" s="19"/>
      <c r="P27" s="19"/>
      <c r="Q27" s="1075"/>
    </row>
    <row r="28" spans="2:23" ht="15" customHeight="1">
      <c r="B28" s="64">
        <v>6.625</v>
      </c>
      <c r="C28" s="569">
        <v>-1.0921054287493974</v>
      </c>
      <c r="D28" s="569">
        <v>-0.99210542874939733</v>
      </c>
      <c r="E28" s="64">
        <v>7</v>
      </c>
      <c r="F28" s="569">
        <v>-1.5835958227371578</v>
      </c>
      <c r="G28" s="570">
        <v>-1.4835958227371577</v>
      </c>
      <c r="H28" s="64"/>
      <c r="I28" s="19"/>
      <c r="J28" s="19"/>
      <c r="K28" s="19"/>
      <c r="L28" s="153"/>
      <c r="M28" s="19"/>
      <c r="N28" s="19"/>
      <c r="O28" s="19"/>
      <c r="P28" s="19"/>
      <c r="Q28" s="1075"/>
    </row>
    <row r="29" spans="2:23">
      <c r="B29" s="64">
        <v>6.75</v>
      </c>
      <c r="C29" s="569">
        <v>-1.3851020850356179</v>
      </c>
      <c r="D29" s="569">
        <v>-1.2851020850356178</v>
      </c>
      <c r="E29" s="64">
        <v>7.125</v>
      </c>
      <c r="F29" s="569">
        <v>-1.6701469192600826</v>
      </c>
      <c r="G29" s="570">
        <v>-1.5701469192600825</v>
      </c>
      <c r="H29" s="64"/>
      <c r="I29" s="19"/>
      <c r="J29" s="19"/>
      <c r="K29" s="19"/>
      <c r="L29" s="19"/>
      <c r="M29" s="19"/>
      <c r="N29" s="19"/>
      <c r="O29" s="19"/>
      <c r="P29" s="19"/>
      <c r="Q29" s="19"/>
    </row>
    <row r="30" spans="2:23" ht="16.5" customHeight="1" thickBot="1">
      <c r="B30" s="64">
        <v>6.875</v>
      </c>
      <c r="C30" s="569">
        <v>-1.7065441987374101</v>
      </c>
      <c r="D30" s="569">
        <v>-1.6065441987374101</v>
      </c>
      <c r="E30" s="64">
        <v>7.25</v>
      </c>
      <c r="F30" s="569">
        <v>-1.9630173556201869</v>
      </c>
      <c r="G30" s="570">
        <v>-1.8630173556201868</v>
      </c>
      <c r="H30" s="64"/>
      <c r="I30" s="19"/>
      <c r="J30" s="19"/>
      <c r="K30" s="19"/>
      <c r="L30" s="19"/>
      <c r="M30" s="19"/>
      <c r="N30" s="19"/>
      <c r="O30" s="19"/>
      <c r="P30" s="19"/>
      <c r="Q30" s="19"/>
    </row>
    <row r="31" spans="2:23" ht="15" customHeight="1" thickTop="1" thickBot="1">
      <c r="B31" s="1598" t="s">
        <v>677</v>
      </c>
      <c r="C31" s="1599"/>
      <c r="D31" s="1599"/>
      <c r="E31" s="1599"/>
      <c r="F31" s="1599"/>
      <c r="G31" s="1600"/>
      <c r="H31" s="51"/>
      <c r="I31" s="19"/>
      <c r="J31" s="1587" t="s">
        <v>23</v>
      </c>
      <c r="K31" s="1588"/>
      <c r="L31" s="1173" t="s">
        <v>31</v>
      </c>
      <c r="M31" s="1174" t="s">
        <v>24</v>
      </c>
      <c r="N31" s="1175" t="s">
        <v>25</v>
      </c>
      <c r="O31" s="1175" t="s">
        <v>26</v>
      </c>
      <c r="P31" s="1174" t="s">
        <v>341</v>
      </c>
      <c r="Q31" s="1176" t="s">
        <v>342</v>
      </c>
    </row>
    <row r="32" spans="2:23" ht="15.75" thickBot="1">
      <c r="B32" s="827" t="s">
        <v>75</v>
      </c>
      <c r="C32" s="19"/>
      <c r="D32" s="19"/>
      <c r="E32" s="19"/>
      <c r="F32" s="19"/>
      <c r="G32" s="828">
        <v>0</v>
      </c>
      <c r="H32" s="19"/>
      <c r="I32" s="19"/>
      <c r="J32" s="1523" t="s">
        <v>660</v>
      </c>
      <c r="K32" s="1349"/>
      <c r="L32" s="1157"/>
      <c r="M32" s="1157"/>
      <c r="N32" s="1157"/>
      <c r="O32" s="1157"/>
      <c r="P32" s="1157"/>
      <c r="Q32" s="1198"/>
    </row>
    <row r="33" spans="2:17" ht="15.75" thickBot="1">
      <c r="B33" s="829" t="s">
        <v>76</v>
      </c>
      <c r="C33" s="830"/>
      <c r="D33" s="830"/>
      <c r="E33" s="830"/>
      <c r="F33" s="830"/>
      <c r="G33" s="831">
        <v>0</v>
      </c>
      <c r="H33" s="19"/>
      <c r="I33" s="19"/>
      <c r="J33" s="1596" t="s">
        <v>339</v>
      </c>
      <c r="K33" s="1597"/>
      <c r="L33" s="1301">
        <v>0.5</v>
      </c>
      <c r="M33" s="1301">
        <v>0.75</v>
      </c>
      <c r="N33" s="1301">
        <v>0.75</v>
      </c>
      <c r="O33" s="1106">
        <v>1</v>
      </c>
      <c r="P33" s="1301">
        <v>1</v>
      </c>
      <c r="Q33" s="1195">
        <v>1</v>
      </c>
    </row>
    <row r="34" spans="2:17" ht="16.5" thickTop="1" thickBot="1">
      <c r="B34" s="1324" t="s">
        <v>116</v>
      </c>
      <c r="C34" s="19"/>
      <c r="D34" s="1302"/>
      <c r="E34" s="19"/>
      <c r="F34" s="19"/>
      <c r="G34" s="110"/>
      <c r="H34" s="19"/>
      <c r="I34" s="19"/>
      <c r="J34" s="1303"/>
      <c r="K34" s="1303"/>
      <c r="L34" s="51"/>
      <c r="M34" s="51"/>
      <c r="N34" s="51"/>
      <c r="O34" s="51"/>
      <c r="P34" s="51"/>
      <c r="Q34" s="1281"/>
    </row>
    <row r="35" spans="2:17" ht="17.25" thickTop="1">
      <c r="B35" s="17"/>
      <c r="C35" s="19"/>
      <c r="D35" s="1581" t="s">
        <v>105</v>
      </c>
      <c r="E35" s="1582"/>
      <c r="F35" s="1582"/>
      <c r="G35" s="1582"/>
      <c r="H35" s="1582"/>
      <c r="I35" s="1582"/>
      <c r="J35" s="1582"/>
      <c r="K35" s="1582"/>
      <c r="L35" s="1583"/>
      <c r="M35" s="19"/>
      <c r="N35" s="1595" t="s">
        <v>32</v>
      </c>
      <c r="O35" s="1521"/>
      <c r="P35" s="1521"/>
      <c r="Q35" s="1522"/>
    </row>
    <row r="36" spans="2:17">
      <c r="B36" s="17"/>
      <c r="C36" s="19"/>
      <c r="D36" s="825"/>
      <c r="E36" s="102" t="s">
        <v>31</v>
      </c>
      <c r="F36" s="102" t="s">
        <v>24</v>
      </c>
      <c r="G36" s="102" t="s">
        <v>25</v>
      </c>
      <c r="H36" s="102" t="s">
        <v>26</v>
      </c>
      <c r="I36" s="102" t="s">
        <v>27</v>
      </c>
      <c r="J36" s="102" t="s">
        <v>28</v>
      </c>
      <c r="K36" s="102" t="s">
        <v>29</v>
      </c>
      <c r="L36" s="313" t="s">
        <v>30</v>
      </c>
      <c r="M36" s="19"/>
      <c r="N36" s="820" t="s">
        <v>55</v>
      </c>
      <c r="O36" s="58"/>
      <c r="P36" s="77"/>
      <c r="Q36" s="821">
        <v>0.375</v>
      </c>
    </row>
    <row r="37" spans="2:17">
      <c r="B37" s="17"/>
      <c r="C37" s="19"/>
      <c r="D37" s="822" t="s">
        <v>22</v>
      </c>
      <c r="E37" s="57">
        <v>0</v>
      </c>
      <c r="F37" s="57">
        <v>0.25</v>
      </c>
      <c r="G37" s="57">
        <v>0.25</v>
      </c>
      <c r="H37" s="57">
        <v>0.5</v>
      </c>
      <c r="I37" s="57">
        <v>0.25</v>
      </c>
      <c r="J37" s="57">
        <v>0.25</v>
      </c>
      <c r="K37" s="57">
        <v>0.25</v>
      </c>
      <c r="L37" s="211">
        <v>0.75</v>
      </c>
      <c r="M37" s="19"/>
      <c r="N37" s="1589" t="s">
        <v>23</v>
      </c>
      <c r="O37" s="1591" t="s">
        <v>56</v>
      </c>
      <c r="P37" s="1593" t="s">
        <v>15</v>
      </c>
      <c r="Q37" s="1594"/>
    </row>
    <row r="38" spans="2:17">
      <c r="B38" s="17"/>
      <c r="C38" s="19"/>
      <c r="D38" s="822" t="s">
        <v>21</v>
      </c>
      <c r="E38" s="57">
        <v>0</v>
      </c>
      <c r="F38" s="57">
        <v>0.25</v>
      </c>
      <c r="G38" s="57">
        <v>0.5</v>
      </c>
      <c r="H38" s="57">
        <v>0.75</v>
      </c>
      <c r="I38" s="57">
        <v>0.5</v>
      </c>
      <c r="J38" s="57">
        <v>0.5</v>
      </c>
      <c r="K38" s="57">
        <v>0.5</v>
      </c>
      <c r="L38" s="211">
        <v>1</v>
      </c>
      <c r="M38" s="19"/>
      <c r="N38" s="1590"/>
      <c r="O38" s="1592"/>
      <c r="P38" s="103" t="s">
        <v>33</v>
      </c>
      <c r="Q38" s="821" t="s">
        <v>34</v>
      </c>
    </row>
    <row r="39" spans="2:17">
      <c r="B39" s="17"/>
      <c r="C39" s="19"/>
      <c r="D39" s="822" t="s">
        <v>20</v>
      </c>
      <c r="E39" s="57">
        <v>0</v>
      </c>
      <c r="F39" s="57">
        <v>0.5</v>
      </c>
      <c r="G39" s="57">
        <v>1</v>
      </c>
      <c r="H39" s="57">
        <v>1.25</v>
      </c>
      <c r="I39" s="57">
        <v>1</v>
      </c>
      <c r="J39" s="57">
        <v>1</v>
      </c>
      <c r="K39" s="57">
        <v>1</v>
      </c>
      <c r="L39" s="211">
        <v>1.5</v>
      </c>
      <c r="M39" s="19"/>
      <c r="N39" s="822" t="s">
        <v>57</v>
      </c>
      <c r="O39" s="103" t="s">
        <v>58</v>
      </c>
      <c r="P39" s="57">
        <v>0.5</v>
      </c>
      <c r="Q39" s="211">
        <v>0.25</v>
      </c>
    </row>
    <row r="40" spans="2:17">
      <c r="B40" s="17"/>
      <c r="C40" s="19"/>
      <c r="D40" s="822" t="s">
        <v>19</v>
      </c>
      <c r="E40" s="57">
        <v>0</v>
      </c>
      <c r="F40" s="57">
        <v>0.5</v>
      </c>
      <c r="G40" s="57">
        <v>1.25</v>
      </c>
      <c r="H40" s="57">
        <v>1.75</v>
      </c>
      <c r="I40" s="57">
        <v>1.5</v>
      </c>
      <c r="J40" s="57">
        <v>1.25</v>
      </c>
      <c r="K40" s="57">
        <v>1.25</v>
      </c>
      <c r="L40" s="211">
        <v>1.5</v>
      </c>
      <c r="M40" s="19"/>
      <c r="N40" s="822" t="s">
        <v>59</v>
      </c>
      <c r="O40" s="103" t="s">
        <v>58</v>
      </c>
      <c r="P40" s="57">
        <v>0.75</v>
      </c>
      <c r="Q40" s="211">
        <v>0.5</v>
      </c>
    </row>
    <row r="41" spans="2:17">
      <c r="B41" s="17"/>
      <c r="C41" s="19"/>
      <c r="D41" s="822" t="s">
        <v>18</v>
      </c>
      <c r="E41" s="57">
        <v>0</v>
      </c>
      <c r="F41" s="57">
        <v>1</v>
      </c>
      <c r="G41" s="57">
        <v>2.25</v>
      </c>
      <c r="H41" s="57">
        <v>2.75</v>
      </c>
      <c r="I41" s="57">
        <v>2.75</v>
      </c>
      <c r="J41" s="57">
        <v>2.25</v>
      </c>
      <c r="K41" s="57">
        <v>2.25</v>
      </c>
      <c r="L41" s="211">
        <v>2.25</v>
      </c>
      <c r="M41" s="19"/>
      <c r="N41" s="822" t="s">
        <v>60</v>
      </c>
      <c r="O41" s="103" t="s">
        <v>29</v>
      </c>
      <c r="P41" s="57">
        <v>1</v>
      </c>
      <c r="Q41" s="211">
        <v>0.75</v>
      </c>
    </row>
    <row r="42" spans="2:17">
      <c r="B42" s="1304"/>
      <c r="C42" s="19"/>
      <c r="D42" s="822" t="s">
        <v>17</v>
      </c>
      <c r="E42" s="57">
        <v>0.5</v>
      </c>
      <c r="F42" s="57">
        <v>1.25</v>
      </c>
      <c r="G42" s="57">
        <v>2.75</v>
      </c>
      <c r="H42" s="57">
        <v>3</v>
      </c>
      <c r="I42" s="57">
        <v>3.25</v>
      </c>
      <c r="J42" s="57">
        <v>2.75</v>
      </c>
      <c r="K42" s="57">
        <v>2.75</v>
      </c>
      <c r="L42" s="211">
        <v>2.75</v>
      </c>
      <c r="M42" s="19"/>
      <c r="N42" s="822" t="s">
        <v>61</v>
      </c>
      <c r="O42" s="103" t="s">
        <v>62</v>
      </c>
      <c r="P42" s="57">
        <v>1</v>
      </c>
      <c r="Q42" s="211">
        <v>0.75</v>
      </c>
    </row>
    <row r="43" spans="2:17" ht="15.75" thickBot="1">
      <c r="B43" s="1304"/>
      <c r="C43" s="19"/>
      <c r="D43" s="822" t="s">
        <v>16</v>
      </c>
      <c r="E43" s="57">
        <v>0.5</v>
      </c>
      <c r="F43" s="57">
        <v>1.5</v>
      </c>
      <c r="G43" s="57">
        <v>3</v>
      </c>
      <c r="H43" s="57">
        <v>3</v>
      </c>
      <c r="I43" s="57">
        <v>3.25</v>
      </c>
      <c r="J43" s="57">
        <v>3.25</v>
      </c>
      <c r="K43" s="57">
        <v>3.25</v>
      </c>
      <c r="L43" s="211">
        <v>3.5</v>
      </c>
      <c r="M43" s="19"/>
      <c r="N43" s="540" t="s">
        <v>63</v>
      </c>
      <c r="O43" s="823" t="s">
        <v>30</v>
      </c>
      <c r="P43" s="793">
        <v>1.5</v>
      </c>
      <c r="Q43" s="824">
        <v>1.5</v>
      </c>
    </row>
    <row r="44" spans="2:17" ht="12.75" customHeight="1" thickTop="1" thickBot="1">
      <c r="B44" s="1304"/>
      <c r="C44" s="19"/>
      <c r="D44" s="540" t="s">
        <v>367</v>
      </c>
      <c r="E44" s="793">
        <v>0.5</v>
      </c>
      <c r="F44" s="793">
        <v>1.5</v>
      </c>
      <c r="G44" s="793">
        <v>3</v>
      </c>
      <c r="H44" s="793">
        <v>3</v>
      </c>
      <c r="I44" s="793">
        <v>3.25</v>
      </c>
      <c r="J44" s="793">
        <v>3.25</v>
      </c>
      <c r="K44" s="793">
        <v>3.25</v>
      </c>
      <c r="L44" s="824">
        <v>3.75</v>
      </c>
      <c r="M44" s="19"/>
      <c r="N44" s="86"/>
      <c r="O44" s="86"/>
      <c r="P44" s="59"/>
      <c r="Q44" s="60"/>
    </row>
    <row r="45" spans="2:17" ht="20.25" customHeight="1" thickTop="1" thickBot="1">
      <c r="B45" s="1575" t="s">
        <v>122</v>
      </c>
      <c r="C45" s="1576"/>
      <c r="D45" s="1577"/>
      <c r="E45" s="1577"/>
      <c r="F45" s="1577"/>
      <c r="G45" s="1577"/>
      <c r="H45" s="1577"/>
      <c r="I45" s="1578"/>
      <c r="J45" s="1578"/>
      <c r="K45" s="1578"/>
      <c r="L45" s="1578"/>
      <c r="M45" s="1579"/>
      <c r="N45" s="1579"/>
      <c r="O45" s="1579"/>
      <c r="P45" s="1579"/>
      <c r="Q45" s="1580"/>
    </row>
    <row r="46" spans="2:17" ht="18" customHeight="1" thickTop="1">
      <c r="B46" s="1584" t="s">
        <v>103</v>
      </c>
      <c r="C46" s="1585"/>
      <c r="D46" s="1585"/>
      <c r="E46" s="1585"/>
      <c r="F46" s="1585"/>
      <c r="G46" s="1586"/>
      <c r="H46" s="19"/>
      <c r="I46" s="1305"/>
      <c r="J46" s="1306"/>
      <c r="K46" s="1306"/>
      <c r="L46" s="1306"/>
      <c r="M46" s="1306"/>
      <c r="N46" s="1306"/>
      <c r="O46" s="1306"/>
      <c r="P46" s="1306"/>
      <c r="Q46" s="1307"/>
    </row>
    <row r="47" spans="2:17" ht="16.5">
      <c r="B47" s="1377" t="s">
        <v>129</v>
      </c>
      <c r="C47" s="1377"/>
      <c r="D47" s="1377"/>
      <c r="E47" s="1377" t="s">
        <v>130</v>
      </c>
      <c r="F47" s="1377"/>
      <c r="G47" s="1377"/>
      <c r="H47" s="87"/>
      <c r="I47" s="1635" t="s">
        <v>109</v>
      </c>
      <c r="J47" s="1636"/>
      <c r="K47" s="1636"/>
      <c r="L47" s="1636"/>
      <c r="M47" s="1636"/>
      <c r="N47" s="1636"/>
      <c r="O47" s="1636"/>
      <c r="P47" s="1636"/>
      <c r="Q47" s="1637"/>
    </row>
    <row r="48" spans="2:17">
      <c r="B48" s="1025" t="s">
        <v>5</v>
      </c>
      <c r="C48" s="1059" t="s">
        <v>469</v>
      </c>
      <c r="D48" s="755" t="s">
        <v>6</v>
      </c>
      <c r="E48" s="1025" t="s">
        <v>5</v>
      </c>
      <c r="F48" s="1059" t="s">
        <v>469</v>
      </c>
      <c r="G48" s="755" t="s">
        <v>6</v>
      </c>
      <c r="H48" s="59"/>
      <c r="I48" s="825"/>
      <c r="J48" s="102" t="s">
        <v>31</v>
      </c>
      <c r="K48" s="102" t="s">
        <v>24</v>
      </c>
      <c r="L48" s="102" t="s">
        <v>25</v>
      </c>
      <c r="M48" s="102" t="s">
        <v>26</v>
      </c>
      <c r="N48" s="102" t="s">
        <v>27</v>
      </c>
      <c r="O48" s="102" t="s">
        <v>28</v>
      </c>
      <c r="P48" s="102" t="s">
        <v>29</v>
      </c>
      <c r="Q48" s="313" t="s">
        <v>30</v>
      </c>
    </row>
    <row r="49" spans="2:22">
      <c r="B49" s="64">
        <v>5.5</v>
      </c>
      <c r="C49" s="569">
        <v>2.1286869641969388</v>
      </c>
      <c r="D49" s="569">
        <v>2.2286869641969389</v>
      </c>
      <c r="E49" s="64">
        <v>5.875</v>
      </c>
      <c r="F49" s="569">
        <v>1.2640394070812504</v>
      </c>
      <c r="G49" s="570">
        <v>1.3640394070812505</v>
      </c>
      <c r="H49" s="19"/>
      <c r="I49" s="822" t="s">
        <v>22</v>
      </c>
      <c r="J49" s="57">
        <v>0</v>
      </c>
      <c r="K49" s="57">
        <v>0.25</v>
      </c>
      <c r="L49" s="57">
        <v>0.25</v>
      </c>
      <c r="M49" s="57">
        <v>0.5</v>
      </c>
      <c r="N49" s="57">
        <v>0.25</v>
      </c>
      <c r="O49" s="57">
        <v>0.25</v>
      </c>
      <c r="P49" s="57">
        <v>0.25</v>
      </c>
      <c r="Q49" s="211">
        <v>0.75</v>
      </c>
    </row>
    <row r="50" spans="2:22">
      <c r="B50" s="64">
        <v>5.625</v>
      </c>
      <c r="C50" s="569">
        <v>1.7395610147596243</v>
      </c>
      <c r="D50" s="569">
        <v>1.8395610147596244</v>
      </c>
      <c r="E50" s="64">
        <v>6</v>
      </c>
      <c r="F50" s="569">
        <v>0.88974128044588385</v>
      </c>
      <c r="G50" s="570">
        <v>0.98974128044588383</v>
      </c>
      <c r="H50" s="19"/>
      <c r="I50" s="822" t="s">
        <v>21</v>
      </c>
      <c r="J50" s="57">
        <v>0</v>
      </c>
      <c r="K50" s="57">
        <v>0.25</v>
      </c>
      <c r="L50" s="57">
        <v>0.5</v>
      </c>
      <c r="M50" s="57">
        <v>0.75</v>
      </c>
      <c r="N50" s="57">
        <v>0.5</v>
      </c>
      <c r="O50" s="57">
        <v>0.5</v>
      </c>
      <c r="P50" s="57">
        <v>0.5</v>
      </c>
      <c r="Q50" s="211">
        <v>1</v>
      </c>
    </row>
    <row r="51" spans="2:22">
      <c r="B51" s="64">
        <v>5.75</v>
      </c>
      <c r="C51" s="569">
        <v>1.1813287857609196</v>
      </c>
      <c r="D51" s="569">
        <v>1.2813287857609197</v>
      </c>
      <c r="E51" s="64">
        <v>6.125</v>
      </c>
      <c r="F51" s="569">
        <v>0.59454089153190071</v>
      </c>
      <c r="G51" s="570">
        <v>0.69454089153190068</v>
      </c>
      <c r="H51" s="19"/>
      <c r="I51" s="822" t="s">
        <v>20</v>
      </c>
      <c r="J51" s="57">
        <v>0</v>
      </c>
      <c r="K51" s="57">
        <v>0.5</v>
      </c>
      <c r="L51" s="57">
        <v>1</v>
      </c>
      <c r="M51" s="57">
        <v>1.25</v>
      </c>
      <c r="N51" s="57">
        <v>1</v>
      </c>
      <c r="O51" s="57">
        <v>1</v>
      </c>
      <c r="P51" s="57">
        <v>1</v>
      </c>
      <c r="Q51" s="211">
        <v>1.5</v>
      </c>
    </row>
    <row r="52" spans="2:22">
      <c r="B52" s="64">
        <v>5.875</v>
      </c>
      <c r="C52" s="569">
        <v>0.72428678516662048</v>
      </c>
      <c r="D52" s="569">
        <v>0.82428678516662046</v>
      </c>
      <c r="E52" s="64">
        <v>6.25</v>
      </c>
      <c r="F52" s="569">
        <v>0.21999630178903259</v>
      </c>
      <c r="G52" s="570">
        <v>0.3199963017890326</v>
      </c>
      <c r="H52" s="19"/>
      <c r="I52" s="822" t="s">
        <v>19</v>
      </c>
      <c r="J52" s="57">
        <v>0</v>
      </c>
      <c r="K52" s="57">
        <v>0.5</v>
      </c>
      <c r="L52" s="57">
        <v>1.25</v>
      </c>
      <c r="M52" s="57">
        <v>1.75</v>
      </c>
      <c r="N52" s="57">
        <v>1.5</v>
      </c>
      <c r="O52" s="57">
        <v>1.25</v>
      </c>
      <c r="P52" s="57">
        <v>1.25</v>
      </c>
      <c r="Q52" s="211">
        <v>1.5</v>
      </c>
    </row>
    <row r="53" spans="2:22">
      <c r="B53" s="64">
        <v>6</v>
      </c>
      <c r="C53" s="569">
        <v>0.35499973520301753</v>
      </c>
      <c r="D53" s="569">
        <v>0.45499973520301751</v>
      </c>
      <c r="E53" s="64">
        <v>6.375</v>
      </c>
      <c r="F53" s="569">
        <v>-0.19175204336388277</v>
      </c>
      <c r="G53" s="570">
        <v>-9.1752043363882763E-2</v>
      </c>
      <c r="H53" s="19"/>
      <c r="I53" s="822" t="s">
        <v>18</v>
      </c>
      <c r="J53" s="57">
        <v>0</v>
      </c>
      <c r="K53" s="57">
        <v>1</v>
      </c>
      <c r="L53" s="57">
        <v>2.25</v>
      </c>
      <c r="M53" s="57">
        <v>2.75</v>
      </c>
      <c r="N53" s="57">
        <v>2.75</v>
      </c>
      <c r="O53" s="57">
        <v>2.25</v>
      </c>
      <c r="P53" s="57">
        <v>2.25</v>
      </c>
      <c r="Q53" s="211">
        <v>2.25</v>
      </c>
    </row>
    <row r="54" spans="2:22" ht="15" customHeight="1">
      <c r="B54" s="64">
        <v>6.125</v>
      </c>
      <c r="C54" s="569">
        <v>2.862410678644664E-2</v>
      </c>
      <c r="D54" s="569">
        <v>0.12862410678644665</v>
      </c>
      <c r="E54" s="64">
        <v>6.5</v>
      </c>
      <c r="F54" s="569">
        <v>-0.54057856485511591</v>
      </c>
      <c r="G54" s="570">
        <v>-0.44057856485511593</v>
      </c>
      <c r="H54" s="19"/>
      <c r="I54" s="822" t="s">
        <v>17</v>
      </c>
      <c r="J54" s="57">
        <v>0.5</v>
      </c>
      <c r="K54" s="57">
        <v>1.25</v>
      </c>
      <c r="L54" s="57">
        <v>2.75</v>
      </c>
      <c r="M54" s="57">
        <v>3</v>
      </c>
      <c r="N54" s="57">
        <v>3.25</v>
      </c>
      <c r="O54" s="57">
        <v>2.75</v>
      </c>
      <c r="P54" s="57">
        <v>2.75</v>
      </c>
      <c r="Q54" s="211">
        <v>2.75</v>
      </c>
    </row>
    <row r="55" spans="2:22" ht="15" customHeight="1" thickBot="1">
      <c r="B55" s="64">
        <v>6.25</v>
      </c>
      <c r="C55" s="569">
        <v>-0.23863520787226947</v>
      </c>
      <c r="D55" s="569">
        <v>-0.13863520787226946</v>
      </c>
      <c r="E55" s="64">
        <v>6.625</v>
      </c>
      <c r="F55" s="569">
        <v>-0.8104910702199305</v>
      </c>
      <c r="G55" s="570">
        <v>-0.71049107021993052</v>
      </c>
      <c r="H55" s="19"/>
      <c r="I55" s="540" t="s">
        <v>16</v>
      </c>
      <c r="J55" s="793">
        <v>0.5</v>
      </c>
      <c r="K55" s="793">
        <v>1.5</v>
      </c>
      <c r="L55" s="793">
        <v>3</v>
      </c>
      <c r="M55" s="793">
        <v>3</v>
      </c>
      <c r="N55" s="793">
        <v>3.25</v>
      </c>
      <c r="O55" s="793">
        <v>3.25</v>
      </c>
      <c r="P55" s="793">
        <v>3.25</v>
      </c>
      <c r="Q55" s="824">
        <v>3.5</v>
      </c>
    </row>
    <row r="56" spans="2:22" ht="15" customHeight="1" thickTop="1" thickBot="1">
      <c r="B56" s="64">
        <v>6.375</v>
      </c>
      <c r="C56" s="569">
        <v>-0.66118449545033398</v>
      </c>
      <c r="D56" s="569">
        <v>-0.561184495450334</v>
      </c>
      <c r="E56" s="64">
        <v>6.75</v>
      </c>
      <c r="F56" s="569">
        <v>-0.82840702408075229</v>
      </c>
      <c r="G56" s="570">
        <v>-0.72840702408075231</v>
      </c>
      <c r="H56" s="19"/>
      <c r="I56" s="138"/>
      <c r="J56" s="138"/>
      <c r="K56" s="138"/>
      <c r="L56" s="138"/>
      <c r="M56" s="826"/>
      <c r="N56" s="19"/>
      <c r="O56" s="19"/>
      <c r="P56" s="19"/>
      <c r="Q56" s="110"/>
    </row>
    <row r="57" spans="2:22" ht="16.5" thickTop="1" thickBot="1">
      <c r="B57" s="64">
        <v>6.5</v>
      </c>
      <c r="C57" s="569">
        <v>-1.0193965239683593</v>
      </c>
      <c r="D57" s="569">
        <v>-0.91939652396835925</v>
      </c>
      <c r="E57" s="64">
        <v>6.875</v>
      </c>
      <c r="F57" s="569">
        <v>-1.1645326878775024</v>
      </c>
      <c r="G57" s="570">
        <v>-1.0645326878775023</v>
      </c>
      <c r="H57" s="19"/>
      <c r="I57" s="93"/>
      <c r="J57" s="1587" t="s">
        <v>23</v>
      </c>
      <c r="K57" s="1588"/>
      <c r="L57" s="1173" t="s">
        <v>31</v>
      </c>
      <c r="M57" s="1174" t="s">
        <v>24</v>
      </c>
      <c r="N57" s="1175" t="s">
        <v>25</v>
      </c>
      <c r="O57" s="1175" t="s">
        <v>26</v>
      </c>
      <c r="P57" s="1174" t="s">
        <v>341</v>
      </c>
      <c r="Q57" s="1176" t="s">
        <v>342</v>
      </c>
    </row>
    <row r="58" spans="2:22" ht="14.25" customHeight="1" thickBot="1">
      <c r="B58" s="64">
        <v>6.625</v>
      </c>
      <c r="C58" s="569">
        <v>-1.3087054287493971</v>
      </c>
      <c r="D58" s="569">
        <v>-1.208705428749397</v>
      </c>
      <c r="E58" s="64">
        <v>7</v>
      </c>
      <c r="F58" s="569">
        <v>-1.4055958227371605</v>
      </c>
      <c r="G58" s="570">
        <v>-1.3055958227371605</v>
      </c>
      <c r="H58" s="19"/>
      <c r="I58" s="86"/>
      <c r="J58" s="1523" t="s">
        <v>660</v>
      </c>
      <c r="K58" s="1340"/>
      <c r="L58" s="1157"/>
      <c r="M58" s="1157"/>
      <c r="N58" s="1157"/>
      <c r="O58" s="1157"/>
      <c r="P58" s="1157"/>
      <c r="Q58" s="1198"/>
    </row>
    <row r="59" spans="2:22" ht="15.75" thickBot="1">
      <c r="B59" s="64">
        <v>6.75</v>
      </c>
      <c r="C59" s="569">
        <v>-1.3640020850356138</v>
      </c>
      <c r="D59" s="569">
        <v>-1.2640020850356137</v>
      </c>
      <c r="E59" s="64">
        <v>7.125</v>
      </c>
      <c r="F59" s="569">
        <v>-1.6923469192600806</v>
      </c>
      <c r="G59" s="570">
        <v>-1.5923469192600805</v>
      </c>
      <c r="H59" s="19"/>
      <c r="I59" s="86"/>
      <c r="J59" s="1643" t="s">
        <v>339</v>
      </c>
      <c r="K59" s="1644"/>
      <c r="L59" s="1301">
        <v>0.5</v>
      </c>
      <c r="M59" s="1301">
        <v>0.75</v>
      </c>
      <c r="N59" s="1301">
        <v>0.75</v>
      </c>
      <c r="O59" s="1106">
        <v>1</v>
      </c>
      <c r="P59" s="1301">
        <v>1</v>
      </c>
      <c r="Q59" s="1195">
        <v>1</v>
      </c>
    </row>
    <row r="60" spans="2:22" ht="14.25" customHeight="1" thickTop="1" thickBot="1">
      <c r="B60" s="64">
        <v>6.875</v>
      </c>
      <c r="C60" s="569">
        <v>-1.6860441987373975</v>
      </c>
      <c r="D60" s="569">
        <v>-1.5860441987373974</v>
      </c>
      <c r="E60" s="64">
        <v>7.25</v>
      </c>
      <c r="F60" s="569">
        <v>-1.5132173556201907</v>
      </c>
      <c r="G60" s="570">
        <v>-1.4132173556201906</v>
      </c>
      <c r="H60" s="19"/>
      <c r="I60" s="86"/>
      <c r="J60" s="105"/>
      <c r="K60" s="86"/>
      <c r="L60" s="805"/>
      <c r="M60" s="19"/>
      <c r="N60" s="19"/>
      <c r="O60" s="19"/>
      <c r="P60" s="19"/>
      <c r="Q60" s="110"/>
    </row>
    <row r="61" spans="2:22" ht="14.25" customHeight="1" thickTop="1">
      <c r="B61" s="934" t="s">
        <v>216</v>
      </c>
      <c r="C61" s="935"/>
      <c r="D61" s="936"/>
      <c r="E61" s="590"/>
      <c r="F61" s="590"/>
      <c r="G61" s="1138"/>
      <c r="H61" s="1327" t="s">
        <v>128</v>
      </c>
      <c r="I61" s="1325"/>
      <c r="J61" s="1325"/>
      <c r="K61" s="1325"/>
      <c r="L61" s="1326"/>
      <c r="M61" s="932" t="s">
        <v>145</v>
      </c>
      <c r="N61" s="832"/>
      <c r="O61" s="832"/>
      <c r="P61" s="833"/>
      <c r="Q61" s="110"/>
    </row>
    <row r="62" spans="2:22" ht="14.25" customHeight="1">
      <c r="B62" s="1073" t="s">
        <v>674</v>
      </c>
      <c r="C62" s="19"/>
      <c r="D62" s="19" t="s">
        <v>678</v>
      </c>
      <c r="E62" s="19"/>
      <c r="F62" s="19"/>
      <c r="G62" s="635"/>
      <c r="H62" s="511" t="s">
        <v>107</v>
      </c>
      <c r="I62" s="86"/>
      <c r="J62" s="86"/>
      <c r="K62" s="86"/>
      <c r="L62" s="324">
        <v>1</v>
      </c>
      <c r="M62" s="922" t="s">
        <v>42</v>
      </c>
      <c r="N62" s="85"/>
      <c r="O62" s="19"/>
      <c r="P62" s="834" t="s">
        <v>134</v>
      </c>
      <c r="Q62" s="110"/>
      <c r="U62" s="5"/>
      <c r="V62"/>
    </row>
    <row r="63" spans="2:22" ht="14.25" customHeight="1">
      <c r="B63" s="1073" t="s">
        <v>110</v>
      </c>
      <c r="C63" s="19"/>
      <c r="D63" s="19" t="s">
        <v>111</v>
      </c>
      <c r="E63" s="19"/>
      <c r="F63" s="19"/>
      <c r="G63" s="635"/>
      <c r="H63" s="511" t="s">
        <v>108</v>
      </c>
      <c r="I63" s="86"/>
      <c r="J63" s="86"/>
      <c r="K63" s="86"/>
      <c r="L63" s="324">
        <v>1.5</v>
      </c>
      <c r="M63" s="101" t="s">
        <v>43</v>
      </c>
      <c r="N63" s="54" t="s">
        <v>90</v>
      </c>
      <c r="O63" s="1070"/>
      <c r="P63" s="835">
        <v>-0.125</v>
      </c>
      <c r="Q63" s="110"/>
      <c r="U63" s="5"/>
      <c r="V63"/>
    </row>
    <row r="64" spans="2:22" ht="14.25" customHeight="1">
      <c r="B64" s="1073" t="s">
        <v>126</v>
      </c>
      <c r="C64" s="19"/>
      <c r="D64" s="19" t="s">
        <v>127</v>
      </c>
      <c r="E64" s="19"/>
      <c r="F64" s="19"/>
      <c r="G64" s="635"/>
      <c r="H64" s="511" t="s">
        <v>65</v>
      </c>
      <c r="I64" s="86"/>
      <c r="J64" s="86"/>
      <c r="K64" s="86"/>
      <c r="L64" s="324">
        <v>0.75</v>
      </c>
      <c r="M64" s="101" t="s">
        <v>77</v>
      </c>
      <c r="N64" s="54" t="s">
        <v>132</v>
      </c>
      <c r="O64" s="19"/>
      <c r="P64" s="821">
        <v>0</v>
      </c>
      <c r="Q64" s="110"/>
      <c r="U64" s="5"/>
      <c r="V64"/>
    </row>
    <row r="65" spans="2:22" ht="14.25" customHeight="1">
      <c r="B65" s="1073"/>
      <c r="C65" s="19"/>
      <c r="D65" s="910"/>
      <c r="E65" s="19"/>
      <c r="F65" s="19"/>
      <c r="G65" s="635"/>
      <c r="H65" s="511" t="s">
        <v>118</v>
      </c>
      <c r="I65" s="20"/>
      <c r="J65" s="20"/>
      <c r="K65" s="86"/>
      <c r="L65" s="324">
        <v>1.5</v>
      </c>
      <c r="M65" s="101" t="s">
        <v>78</v>
      </c>
      <c r="N65" s="55" t="s">
        <v>133</v>
      </c>
      <c r="O65" s="1056"/>
      <c r="P65" s="821">
        <v>0</v>
      </c>
      <c r="Q65" s="110"/>
      <c r="U65" s="5"/>
      <c r="V65"/>
    </row>
    <row r="66" spans="2:22" ht="14.25" customHeight="1" thickBot="1">
      <c r="B66" s="511"/>
      <c r="C66" s="19"/>
      <c r="D66" s="910"/>
      <c r="E66" s="19"/>
      <c r="F66" s="19"/>
      <c r="G66" s="635"/>
      <c r="H66" s="511" t="s">
        <v>114</v>
      </c>
      <c r="I66" s="86"/>
      <c r="J66" s="86"/>
      <c r="K66" s="86"/>
      <c r="L66" s="324">
        <v>0.75</v>
      </c>
      <c r="M66" s="933"/>
      <c r="N66" s="836"/>
      <c r="O66" s="1308"/>
      <c r="P66" s="837"/>
      <c r="Q66" s="110"/>
      <c r="U66" s="5"/>
      <c r="V66"/>
    </row>
    <row r="67" spans="2:22" ht="14.25" customHeight="1" thickTop="1">
      <c r="B67" s="1645"/>
      <c r="C67" s="1646"/>
      <c r="D67" s="1646"/>
      <c r="E67" s="1646"/>
      <c r="F67" s="1646"/>
      <c r="G67" s="1647"/>
      <c r="H67" s="511" t="s">
        <v>115</v>
      </c>
      <c r="I67" s="86"/>
      <c r="J67" s="86"/>
      <c r="K67" s="86"/>
      <c r="L67" s="324">
        <v>0.125</v>
      </c>
      <c r="M67" s="1309" t="s">
        <v>679</v>
      </c>
      <c r="N67" s="1309"/>
      <c r="O67" s="1309"/>
      <c r="P67" s="1309"/>
      <c r="Q67" s="1310"/>
      <c r="U67" s="5"/>
      <c r="V67"/>
    </row>
    <row r="68" spans="2:22" ht="14.25" customHeight="1">
      <c r="B68" s="1074"/>
      <c r="C68" s="72"/>
      <c r="D68" s="72"/>
      <c r="E68" s="19"/>
      <c r="F68" s="19"/>
      <c r="G68" s="1155"/>
      <c r="H68" s="511" t="s">
        <v>125</v>
      </c>
      <c r="I68" s="19"/>
      <c r="J68" s="19"/>
      <c r="K68" s="19"/>
      <c r="L68" s="324">
        <v>0.5</v>
      </c>
      <c r="M68" s="19" t="s">
        <v>75</v>
      </c>
      <c r="N68" s="19"/>
      <c r="O68" s="19"/>
      <c r="P68" s="19"/>
      <c r="Q68" s="828">
        <v>0</v>
      </c>
      <c r="U68" s="5"/>
      <c r="V68"/>
    </row>
    <row r="69" spans="2:22" ht="15.75" customHeight="1" thickBot="1">
      <c r="B69" s="1074"/>
      <c r="C69" s="19"/>
      <c r="D69" s="19"/>
      <c r="E69" s="19"/>
      <c r="F69" s="19"/>
      <c r="G69" s="1155"/>
      <c r="H69" s="511" t="s">
        <v>472</v>
      </c>
      <c r="I69" s="19"/>
      <c r="J69" s="19"/>
      <c r="K69" s="19"/>
      <c r="L69" s="598">
        <v>0.125</v>
      </c>
      <c r="M69" s="830" t="s">
        <v>76</v>
      </c>
      <c r="N69" s="830"/>
      <c r="O69" s="830"/>
      <c r="P69" s="830"/>
      <c r="Q69" s="831">
        <v>0</v>
      </c>
      <c r="U69" s="5"/>
      <c r="V69"/>
    </row>
    <row r="70" spans="2:22" ht="17.25" customHeight="1" thickTop="1">
      <c r="B70" s="1073"/>
      <c r="C70" s="19"/>
      <c r="D70" s="19"/>
      <c r="E70" s="19"/>
      <c r="F70" s="19"/>
      <c r="G70" s="635"/>
      <c r="H70" s="511" t="s">
        <v>240</v>
      </c>
      <c r="I70" s="106"/>
      <c r="J70" s="86"/>
      <c r="K70" s="93"/>
      <c r="L70" s="324">
        <v>0.25</v>
      </c>
      <c r="M70" s="927" t="s">
        <v>468</v>
      </c>
      <c r="N70" s="19"/>
      <c r="O70" s="19"/>
      <c r="P70" s="19"/>
      <c r="Q70" s="110"/>
      <c r="U70" s="5"/>
      <c r="V70"/>
    </row>
    <row r="71" spans="2:22" ht="17.25" customHeight="1" thickBot="1">
      <c r="B71" s="914"/>
      <c r="C71" s="95"/>
      <c r="D71" s="95"/>
      <c r="E71" s="95"/>
      <c r="F71" s="95"/>
      <c r="G71" s="1080"/>
      <c r="H71" s="1311"/>
      <c r="I71" s="1312"/>
      <c r="J71" s="95"/>
      <c r="K71" s="95"/>
      <c r="L71" s="931"/>
      <c r="M71" s="19"/>
      <c r="N71" s="19"/>
      <c r="O71" s="19"/>
      <c r="P71" s="19"/>
      <c r="Q71" s="110"/>
      <c r="U71" s="5"/>
      <c r="V71"/>
    </row>
    <row r="72" spans="2:22" ht="15.75" thickBot="1">
      <c r="B72" s="1640" t="s">
        <v>143</v>
      </c>
      <c r="C72" s="1641"/>
      <c r="D72" s="1641"/>
      <c r="E72" s="1641"/>
      <c r="F72" s="1641"/>
      <c r="G72" s="1641"/>
      <c r="H72" s="1641"/>
      <c r="I72" s="1641"/>
      <c r="J72" s="1641"/>
      <c r="K72" s="1641"/>
      <c r="L72" s="1641"/>
      <c r="M72" s="1484"/>
      <c r="N72" s="1484"/>
      <c r="O72" s="1484"/>
      <c r="P72" s="1484"/>
      <c r="Q72" s="1642"/>
      <c r="U72" s="5"/>
      <c r="V72"/>
    </row>
    <row r="73" spans="2:22" ht="15.75" thickBot="1">
      <c r="B73" s="1632" t="s">
        <v>121</v>
      </c>
      <c r="C73" s="1633"/>
      <c r="D73" s="1633"/>
      <c r="E73" s="1633"/>
      <c r="F73" s="1633"/>
      <c r="G73" s="1633"/>
      <c r="H73" s="1633"/>
      <c r="I73" s="1633"/>
      <c r="J73" s="1633"/>
      <c r="K73" s="1634"/>
      <c r="L73" s="76"/>
      <c r="M73" s="1638" t="s">
        <v>112</v>
      </c>
      <c r="N73" s="1638"/>
      <c r="O73" s="1638"/>
      <c r="P73" s="1638"/>
      <c r="Q73" s="1639"/>
      <c r="U73" s="5"/>
      <c r="V73"/>
    </row>
    <row r="74" spans="2:22">
      <c r="B74" s="38" t="s">
        <v>23</v>
      </c>
      <c r="C74" s="39" t="s">
        <v>44</v>
      </c>
      <c r="D74" s="40" t="s">
        <v>45</v>
      </c>
      <c r="E74" s="39" t="s">
        <v>46</v>
      </c>
      <c r="F74" s="39" t="s">
        <v>21</v>
      </c>
      <c r="G74" s="39" t="s">
        <v>20</v>
      </c>
      <c r="H74" s="39" t="s">
        <v>19</v>
      </c>
      <c r="I74" s="39" t="s">
        <v>18</v>
      </c>
      <c r="J74" s="41" t="s">
        <v>17</v>
      </c>
      <c r="K74" s="42" t="s">
        <v>16</v>
      </c>
      <c r="L74" s="19"/>
      <c r="M74" s="1313" t="s">
        <v>15</v>
      </c>
      <c r="N74" s="1314" t="s">
        <v>95</v>
      </c>
      <c r="O74" s="1313"/>
      <c r="P74" s="19"/>
      <c r="Q74" s="110"/>
      <c r="U74" s="5"/>
      <c r="V74"/>
    </row>
    <row r="75" spans="2:22" ht="14.25" customHeight="1">
      <c r="B75" s="1206" t="s">
        <v>92</v>
      </c>
      <c r="C75" s="43">
        <v>0.25</v>
      </c>
      <c r="D75" s="46">
        <v>1.79</v>
      </c>
      <c r="E75" s="46">
        <v>2.5499999999999998</v>
      </c>
      <c r="F75" s="46">
        <v>3.21</v>
      </c>
      <c r="G75" s="46">
        <v>3.77</v>
      </c>
      <c r="H75" s="46">
        <v>4.6900000000000004</v>
      </c>
      <c r="I75" s="46">
        <v>6.27</v>
      </c>
      <c r="J75" s="46">
        <v>6.89</v>
      </c>
      <c r="K75" s="48">
        <v>7.6</v>
      </c>
      <c r="L75" s="19"/>
      <c r="M75" s="1315" t="s">
        <v>93</v>
      </c>
      <c r="N75" s="1316">
        <v>0</v>
      </c>
      <c r="O75" s="1315"/>
      <c r="P75" s="19"/>
      <c r="Q75" s="110"/>
      <c r="U75" s="5"/>
      <c r="V75"/>
    </row>
    <row r="76" spans="2:22" ht="14.25" customHeight="1">
      <c r="B76" s="1206" t="s">
        <v>47</v>
      </c>
      <c r="C76" s="43">
        <v>0.25</v>
      </c>
      <c r="D76" s="46">
        <v>1.63</v>
      </c>
      <c r="E76" s="46">
        <v>2.2999999999999998</v>
      </c>
      <c r="F76" s="46">
        <v>2.86</v>
      </c>
      <c r="G76" s="46">
        <v>3.37</v>
      </c>
      <c r="H76" s="46">
        <v>4.18</v>
      </c>
      <c r="I76" s="46">
        <v>5.51</v>
      </c>
      <c r="J76" s="46">
        <v>6.02</v>
      </c>
      <c r="K76" s="48">
        <v>6.63</v>
      </c>
      <c r="L76" s="19"/>
      <c r="M76" s="1317" t="s">
        <v>46</v>
      </c>
      <c r="N76" s="1318">
        <v>0</v>
      </c>
      <c r="O76" s="19"/>
      <c r="P76" s="19"/>
      <c r="Q76" s="110"/>
      <c r="U76" s="5"/>
      <c r="V76"/>
    </row>
    <row r="77" spans="2:22" ht="14.25" customHeight="1">
      <c r="B77" s="1206" t="s">
        <v>48</v>
      </c>
      <c r="C77" s="43">
        <v>0.25</v>
      </c>
      <c r="D77" s="46">
        <v>1.43</v>
      </c>
      <c r="E77" s="46">
        <v>2.04</v>
      </c>
      <c r="F77" s="46">
        <v>2.5</v>
      </c>
      <c r="G77" s="46">
        <v>3.01</v>
      </c>
      <c r="H77" s="46">
        <v>3.67</v>
      </c>
      <c r="I77" s="46">
        <v>5.05</v>
      </c>
      <c r="J77" s="46">
        <v>5.36</v>
      </c>
      <c r="K77" s="48">
        <v>5.87</v>
      </c>
      <c r="L77" s="19"/>
      <c r="M77" s="1317" t="s">
        <v>21</v>
      </c>
      <c r="N77" s="1318">
        <v>0</v>
      </c>
      <c r="O77" s="19"/>
      <c r="P77" s="19"/>
      <c r="Q77" s="110"/>
      <c r="U77" s="5"/>
      <c r="V77"/>
    </row>
    <row r="78" spans="2:22" ht="14.25" customHeight="1">
      <c r="B78" s="1319" t="s">
        <v>49</v>
      </c>
      <c r="C78" s="45">
        <v>0.12</v>
      </c>
      <c r="D78" s="49">
        <v>0.71</v>
      </c>
      <c r="E78" s="49">
        <v>0.87</v>
      </c>
      <c r="F78" s="49">
        <v>1.02</v>
      </c>
      <c r="G78" s="49">
        <v>1.17</v>
      </c>
      <c r="H78" s="49">
        <v>1.38</v>
      </c>
      <c r="I78" s="49">
        <v>1.84</v>
      </c>
      <c r="J78" s="49">
        <v>2.04</v>
      </c>
      <c r="K78" s="50">
        <v>2.19</v>
      </c>
      <c r="L78" s="19"/>
      <c r="M78" s="1317" t="s">
        <v>20</v>
      </c>
      <c r="N78" s="1318">
        <v>0.53</v>
      </c>
      <c r="O78" s="19"/>
      <c r="P78" s="19"/>
      <c r="Q78" s="110"/>
      <c r="U78" s="5"/>
      <c r="V78"/>
    </row>
    <row r="79" spans="2:22" ht="12.75" customHeight="1">
      <c r="B79" s="1629" t="s">
        <v>144</v>
      </c>
      <c r="C79" s="1328"/>
      <c r="D79" s="1328"/>
      <c r="E79" s="1328"/>
      <c r="F79" s="1328"/>
      <c r="G79" s="1328"/>
      <c r="H79" s="1328"/>
      <c r="I79" s="1328"/>
      <c r="J79" s="1328"/>
      <c r="K79" s="1328"/>
      <c r="L79" s="19"/>
      <c r="M79" s="1317" t="s">
        <v>19</v>
      </c>
      <c r="N79" s="1318">
        <v>0.53</v>
      </c>
      <c r="O79" s="19"/>
      <c r="P79" s="19"/>
      <c r="Q79" s="110"/>
      <c r="U79" s="5"/>
      <c r="V79"/>
    </row>
    <row r="80" spans="2:22" ht="12.75" customHeight="1">
      <c r="B80" s="1630" t="s">
        <v>23</v>
      </c>
      <c r="C80" s="1631"/>
      <c r="D80" s="40" t="s">
        <v>45</v>
      </c>
      <c r="E80" s="39" t="s">
        <v>46</v>
      </c>
      <c r="F80" s="39" t="s">
        <v>21</v>
      </c>
      <c r="G80" s="39" t="s">
        <v>20</v>
      </c>
      <c r="H80" s="39" t="s">
        <v>19</v>
      </c>
      <c r="I80" s="39" t="s">
        <v>18</v>
      </c>
      <c r="J80" s="41" t="s">
        <v>17</v>
      </c>
      <c r="K80" s="42" t="s">
        <v>16</v>
      </c>
      <c r="L80" s="19"/>
      <c r="M80" s="1317" t="s">
        <v>18</v>
      </c>
      <c r="N80" s="1318">
        <v>1.05</v>
      </c>
      <c r="O80" s="19"/>
      <c r="P80" s="19"/>
      <c r="Q80" s="110"/>
      <c r="U80" s="5"/>
      <c r="V80"/>
    </row>
    <row r="81" spans="2:22" ht="13.5" customHeight="1">
      <c r="B81" s="1625" t="s">
        <v>92</v>
      </c>
      <c r="C81" s="1626"/>
      <c r="D81" s="47">
        <v>0.38</v>
      </c>
      <c r="E81" s="1205">
        <v>0.62</v>
      </c>
      <c r="F81" s="1205">
        <v>0.76</v>
      </c>
      <c r="G81" s="1205">
        <v>1.06</v>
      </c>
      <c r="H81" s="1205">
        <v>1.24</v>
      </c>
      <c r="I81" s="1205">
        <v>1.42</v>
      </c>
      <c r="J81" s="1205">
        <v>1.6</v>
      </c>
      <c r="K81" s="1212">
        <v>1.82</v>
      </c>
      <c r="L81" s="1320"/>
      <c r="M81" s="1317" t="s">
        <v>17</v>
      </c>
      <c r="N81" s="1318">
        <v>1.05</v>
      </c>
      <c r="O81" s="19"/>
      <c r="P81" s="19"/>
      <c r="Q81" s="110"/>
      <c r="U81" s="5"/>
      <c r="V81"/>
    </row>
    <row r="82" spans="2:22" ht="13.5" customHeight="1">
      <c r="B82" s="1625" t="s">
        <v>47</v>
      </c>
      <c r="C82" s="1626"/>
      <c r="D82" s="47">
        <v>0.35</v>
      </c>
      <c r="E82" s="1205">
        <v>0.44</v>
      </c>
      <c r="F82" s="1205">
        <v>0.56999999999999995</v>
      </c>
      <c r="G82" s="1205">
        <v>0.72</v>
      </c>
      <c r="H82" s="1205">
        <v>1</v>
      </c>
      <c r="I82" s="1205">
        <v>1.1200000000000001</v>
      </c>
      <c r="J82" s="1205">
        <v>1.27</v>
      </c>
      <c r="K82" s="1212">
        <v>1.53</v>
      </c>
      <c r="L82" s="19"/>
      <c r="M82" s="1321" t="s">
        <v>16</v>
      </c>
      <c r="N82" s="1322">
        <v>1.0049999999999999</v>
      </c>
      <c r="O82" s="1323"/>
      <c r="P82" s="579"/>
      <c r="Q82" s="1068"/>
      <c r="U82" s="5"/>
      <c r="V82"/>
    </row>
    <row r="83" spans="2:22" ht="13.5" customHeight="1">
      <c r="B83" s="1625" t="s">
        <v>48</v>
      </c>
      <c r="C83" s="1626"/>
      <c r="D83" s="47">
        <v>0.28000000000000003</v>
      </c>
      <c r="E83" s="1205">
        <v>0.39</v>
      </c>
      <c r="F83" s="1205">
        <v>0.5</v>
      </c>
      <c r="G83" s="1205">
        <v>0.62</v>
      </c>
      <c r="H83" s="1205">
        <v>0.75</v>
      </c>
      <c r="I83" s="1205">
        <v>0.89</v>
      </c>
      <c r="J83" s="1205">
        <v>1.01</v>
      </c>
      <c r="K83" s="1212">
        <v>1.25</v>
      </c>
      <c r="L83" s="19"/>
      <c r="M83" s="19"/>
      <c r="N83" s="19"/>
      <c r="O83" s="19"/>
      <c r="P83" s="19"/>
      <c r="Q83" s="1215"/>
      <c r="U83" s="5"/>
      <c r="V83"/>
    </row>
    <row r="84" spans="2:22" ht="13.5" customHeight="1" thickBot="1">
      <c r="B84" s="1627" t="s">
        <v>49</v>
      </c>
      <c r="C84" s="1628"/>
      <c r="D84" s="135">
        <v>0.11</v>
      </c>
      <c r="E84" s="135">
        <v>0.17</v>
      </c>
      <c r="F84" s="135">
        <v>0.22</v>
      </c>
      <c r="G84" s="135">
        <v>0.3</v>
      </c>
      <c r="H84" s="1213">
        <v>0.38</v>
      </c>
      <c r="I84" s="1213">
        <v>0.42</v>
      </c>
      <c r="J84" s="1213">
        <v>0.44</v>
      </c>
      <c r="K84" s="1214">
        <v>0.49</v>
      </c>
      <c r="L84" s="582"/>
      <c r="M84" s="332" t="s">
        <v>673</v>
      </c>
      <c r="N84" s="19"/>
      <c r="O84" s="19"/>
      <c r="P84" s="19"/>
      <c r="Q84" s="110"/>
      <c r="U84" s="5"/>
      <c r="V84"/>
    </row>
    <row r="85" spans="2:22">
      <c r="B85" s="1432" t="s">
        <v>521</v>
      </c>
      <c r="C85" s="1353"/>
      <c r="D85" s="1353"/>
      <c r="E85" s="1353"/>
      <c r="F85" s="1353"/>
      <c r="G85" s="1353"/>
      <c r="H85" s="1353"/>
      <c r="I85" s="1353"/>
      <c r="J85" s="1353"/>
      <c r="K85" s="1353"/>
      <c r="L85" s="1353"/>
      <c r="M85" s="1353"/>
      <c r="N85" s="1353"/>
      <c r="O85" s="1353"/>
      <c r="P85" s="1353"/>
      <c r="Q85" s="1354"/>
      <c r="U85" s="5"/>
      <c r="V85"/>
    </row>
    <row r="86" spans="2:22">
      <c r="B86" s="1433" t="s">
        <v>376</v>
      </c>
      <c r="C86" s="1434"/>
      <c r="D86" s="1434"/>
      <c r="E86" s="1434"/>
      <c r="F86" s="1434"/>
      <c r="G86" s="1434"/>
      <c r="H86" s="1434"/>
      <c r="I86" s="1434"/>
      <c r="J86" s="1434"/>
      <c r="K86" s="1434"/>
      <c r="L86" s="1434"/>
      <c r="M86" s="1434"/>
      <c r="N86" s="1434"/>
      <c r="O86" s="1434"/>
      <c r="P86" s="1434"/>
      <c r="Q86" s="1435"/>
      <c r="U86" s="5"/>
      <c r="V86"/>
    </row>
    <row r="87" spans="2:22" ht="15.75" customHeight="1">
      <c r="B87" s="1433" t="s">
        <v>217</v>
      </c>
      <c r="C87" s="1434"/>
      <c r="D87" s="1434"/>
      <c r="E87" s="1434"/>
      <c r="F87" s="1434"/>
      <c r="G87" s="1434"/>
      <c r="H87" s="1434"/>
      <c r="I87" s="1434"/>
      <c r="J87" s="1434"/>
      <c r="K87" s="1434"/>
      <c r="L87" s="1434"/>
      <c r="M87" s="1434"/>
      <c r="N87" s="1434"/>
      <c r="O87" s="1434"/>
      <c r="P87" s="1434"/>
      <c r="Q87" s="1435"/>
      <c r="U87" s="5"/>
      <c r="V87"/>
    </row>
    <row r="88" spans="2:22" ht="15.75" thickBot="1">
      <c r="B88" s="132"/>
      <c r="C88" s="133"/>
      <c r="D88" s="133"/>
      <c r="E88" s="133"/>
      <c r="F88" s="133"/>
      <c r="G88" s="133"/>
      <c r="H88" s="133" t="s">
        <v>69</v>
      </c>
      <c r="I88" s="133"/>
      <c r="J88" s="133"/>
      <c r="K88" s="133"/>
      <c r="L88" s="133"/>
      <c r="M88" s="133"/>
      <c r="N88" s="133"/>
      <c r="O88" s="133"/>
      <c r="P88" s="133"/>
      <c r="Q88" s="134"/>
      <c r="U88" s="5"/>
      <c r="V88"/>
    </row>
    <row r="89" spans="2:22">
      <c r="F89" s="88"/>
      <c r="R89" s="10"/>
    </row>
    <row r="91" spans="2:22">
      <c r="K91" s="12"/>
    </row>
    <row r="92" spans="2:22">
      <c r="K92" s="13"/>
    </row>
    <row r="93" spans="2:22">
      <c r="K93" s="11"/>
    </row>
    <row r="94" spans="2:22">
      <c r="K94" s="11"/>
    </row>
    <row r="95" spans="2:22">
      <c r="K95" s="11"/>
    </row>
    <row r="96" spans="2:22">
      <c r="K96" s="12"/>
      <c r="R96" s="9"/>
    </row>
    <row r="97" spans="11:17">
      <c r="K97" s="13"/>
    </row>
    <row r="98" spans="11:17">
      <c r="K98" s="11"/>
      <c r="N98" s="8"/>
      <c r="O98" s="9"/>
      <c r="P98" s="9"/>
      <c r="Q98" s="9"/>
    </row>
    <row r="99" spans="11:17">
      <c r="K99" s="11"/>
    </row>
    <row r="100" spans="11:17">
      <c r="K100" s="11"/>
    </row>
  </sheetData>
  <mergeCells count="48">
    <mergeCell ref="B79:K79"/>
    <mergeCell ref="B80:C80"/>
    <mergeCell ref="B85:Q85"/>
    <mergeCell ref="B86:Q86"/>
    <mergeCell ref="B47:D47"/>
    <mergeCell ref="B73:K73"/>
    <mergeCell ref="I47:Q47"/>
    <mergeCell ref="E47:G47"/>
    <mergeCell ref="M73:Q73"/>
    <mergeCell ref="B72:Q72"/>
    <mergeCell ref="J58:K58"/>
    <mergeCell ref="J59:K59"/>
    <mergeCell ref="B67:G67"/>
    <mergeCell ref="B87:Q87"/>
    <mergeCell ref="B81:C81"/>
    <mergeCell ref="B82:C82"/>
    <mergeCell ref="B83:C83"/>
    <mergeCell ref="B84:C84"/>
    <mergeCell ref="B3:D3"/>
    <mergeCell ref="O3:Q3"/>
    <mergeCell ref="B4:D4"/>
    <mergeCell ref="B5:D5"/>
    <mergeCell ref="B6:D6"/>
    <mergeCell ref="B7:D7"/>
    <mergeCell ref="B12:Q13"/>
    <mergeCell ref="B16:G16"/>
    <mergeCell ref="L16:Q16"/>
    <mergeCell ref="B9:Q9"/>
    <mergeCell ref="B15:Q15"/>
    <mergeCell ref="B11:Q11"/>
    <mergeCell ref="B10:C10"/>
    <mergeCell ref="H10:J10"/>
    <mergeCell ref="K10:M10"/>
    <mergeCell ref="N10:Q10"/>
    <mergeCell ref="B17:D17"/>
    <mergeCell ref="E17:G17"/>
    <mergeCell ref="N35:Q35"/>
    <mergeCell ref="J31:K31"/>
    <mergeCell ref="J32:K32"/>
    <mergeCell ref="J33:K33"/>
    <mergeCell ref="B31:G31"/>
    <mergeCell ref="B45:Q45"/>
    <mergeCell ref="D35:L35"/>
    <mergeCell ref="B46:G46"/>
    <mergeCell ref="J57:K57"/>
    <mergeCell ref="N37:N38"/>
    <mergeCell ref="O37:O38"/>
    <mergeCell ref="P37:Q37"/>
  </mergeCells>
  <hyperlinks>
    <hyperlink ref="B7" r:id="rId1" xr:uid="{C1D1AF3A-39D8-41F2-BCF3-EE1644E8B04E}"/>
    <hyperlink ref="D10" r:id="rId2" display="Lockdesk@amwestfunding.com" xr:uid="{B2693FFF-F4CC-488B-8D1F-6886ECCDFDD3}"/>
  </hyperlinks>
  <printOptions horizontalCentered="1" verticalCentered="1"/>
  <pageMargins left="0.1" right="0.1" top="0.1" bottom="0.1" header="0.1" footer="0.1"/>
  <pageSetup scale="60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9B39-0B3E-48F5-82F5-305A3C227331}">
  <sheetPr>
    <pageSetUpPr fitToPage="1"/>
  </sheetPr>
  <dimension ref="A1:R101"/>
  <sheetViews>
    <sheetView topLeftCell="A28" zoomScale="70" zoomScaleNormal="70" workbookViewId="0">
      <selection activeCell="B42" sqref="B42:E42"/>
    </sheetView>
  </sheetViews>
  <sheetFormatPr defaultRowHeight="15"/>
  <cols>
    <col min="2" max="2" width="21.42578125" customWidth="1"/>
    <col min="3" max="17" width="13.5703125" customWidth="1"/>
  </cols>
  <sheetData>
    <row r="1" spans="1:17" ht="21.75" customHeight="1">
      <c r="B1" s="144"/>
      <c r="C1" s="144"/>
      <c r="D1" s="144"/>
      <c r="O1" s="144"/>
      <c r="P1" s="144"/>
      <c r="Q1" s="162" t="s">
        <v>640</v>
      </c>
    </row>
    <row r="2" spans="1:17" ht="17.25">
      <c r="B2" s="144"/>
      <c r="C2" s="144"/>
      <c r="D2" s="144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44"/>
      <c r="P2" s="144"/>
      <c r="Q2" s="144"/>
    </row>
    <row r="3" spans="1:17" ht="16.5">
      <c r="A3" s="5"/>
      <c r="B3" s="1696" t="s">
        <v>167</v>
      </c>
      <c r="C3" s="1697"/>
      <c r="D3" s="1698"/>
      <c r="E3" s="119"/>
      <c r="F3" s="119"/>
      <c r="G3" s="145"/>
      <c r="H3" s="146"/>
      <c r="I3" s="146"/>
      <c r="J3" s="146"/>
      <c r="K3" s="146"/>
      <c r="L3" s="146"/>
      <c r="M3" s="119"/>
      <c r="N3" s="119"/>
      <c r="O3" s="1696" t="s">
        <v>0</v>
      </c>
      <c r="P3" s="1697"/>
      <c r="Q3" s="1698"/>
    </row>
    <row r="4" spans="1:17" ht="16.5">
      <c r="A4" s="5"/>
      <c r="B4" s="1699" t="s">
        <v>146</v>
      </c>
      <c r="C4" s="1700"/>
      <c r="D4" s="1701"/>
      <c r="E4" s="119"/>
      <c r="F4" s="119"/>
      <c r="G4" s="146"/>
      <c r="H4" s="146"/>
      <c r="I4" s="146"/>
      <c r="J4" s="146"/>
      <c r="K4" s="146"/>
      <c r="L4" s="146"/>
      <c r="M4" s="119"/>
      <c r="N4" s="119"/>
      <c r="O4" s="147"/>
      <c r="P4" s="148"/>
      <c r="Q4" s="149"/>
    </row>
    <row r="5" spans="1:17" ht="16.5">
      <c r="A5" s="5"/>
      <c r="B5" s="1699" t="s">
        <v>100</v>
      </c>
      <c r="C5" s="1700"/>
      <c r="D5" s="1701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47" t="s">
        <v>1</v>
      </c>
      <c r="P5" s="148"/>
      <c r="Q5" s="149">
        <f ca="1">+TODAY()+30</f>
        <v>45008</v>
      </c>
    </row>
    <row r="6" spans="1:17" ht="18">
      <c r="A6" s="5"/>
      <c r="B6" s="1699" t="s">
        <v>74</v>
      </c>
      <c r="C6" s="1700"/>
      <c r="D6" s="1701"/>
      <c r="E6" s="151"/>
      <c r="F6" s="152"/>
      <c r="G6" s="152"/>
      <c r="H6" s="152"/>
      <c r="I6" s="152"/>
      <c r="J6" s="152"/>
      <c r="K6" s="152"/>
      <c r="L6" s="152"/>
      <c r="M6" s="152"/>
      <c r="N6" s="150"/>
      <c r="O6" s="147" t="s">
        <v>2</v>
      </c>
      <c r="P6" s="148"/>
      <c r="Q6" s="149">
        <f ca="1">TODAY()+45</f>
        <v>45023</v>
      </c>
    </row>
    <row r="7" spans="1:17" ht="17.25">
      <c r="A7" s="5"/>
      <c r="B7" s="1702" t="s">
        <v>98</v>
      </c>
      <c r="C7" s="1703"/>
      <c r="D7" s="1704"/>
      <c r="E7" s="151"/>
      <c r="F7" s="153" t="s">
        <v>83</v>
      </c>
      <c r="G7" s="153"/>
      <c r="H7" s="153"/>
      <c r="I7" s="153"/>
      <c r="J7" s="153"/>
      <c r="K7" s="153" t="s">
        <v>4</v>
      </c>
      <c r="L7" s="215">
        <f>'FNMA Fixed '!L7</f>
        <v>44978</v>
      </c>
      <c r="M7" s="216">
        <f>'FNMA Fast Track'!M7</f>
        <v>0.51041666666666663</v>
      </c>
      <c r="N7" s="150"/>
      <c r="O7" s="156" t="s">
        <v>3</v>
      </c>
      <c r="P7" s="157"/>
      <c r="Q7" s="158">
        <f ca="1">TODAY()+60</f>
        <v>45038</v>
      </c>
    </row>
    <row r="8" spans="1:17" ht="9.75" customHeight="1">
      <c r="B8" s="144"/>
      <c r="C8" s="144"/>
      <c r="D8" s="159"/>
      <c r="E8" s="19"/>
      <c r="F8" s="31"/>
      <c r="G8" s="19"/>
      <c r="H8" s="19"/>
      <c r="I8" s="19"/>
      <c r="J8" s="18"/>
      <c r="K8" s="18"/>
      <c r="L8" s="1712"/>
      <c r="M8" s="1713"/>
      <c r="N8" s="19"/>
    </row>
    <row r="9" spans="1:17" ht="5.25" customHeight="1">
      <c r="B9" s="3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7" ht="15" customHeight="1">
      <c r="B10" s="1705" t="s">
        <v>80</v>
      </c>
      <c r="C10" s="1440"/>
      <c r="D10" s="1440"/>
      <c r="E10" s="1440"/>
      <c r="F10" s="1440"/>
      <c r="G10" s="1440"/>
      <c r="H10" s="1440"/>
      <c r="I10" s="1440"/>
      <c r="J10" s="1440"/>
      <c r="K10" s="1440"/>
      <c r="L10" s="1440"/>
      <c r="M10" s="1440"/>
      <c r="N10" s="1440"/>
      <c r="O10" s="1440"/>
      <c r="P10" s="1440"/>
      <c r="Q10" s="1441"/>
    </row>
    <row r="11" spans="1:17" ht="8.25" customHeight="1" thickBot="1">
      <c r="B11" s="1706"/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  <c r="P11" s="1707"/>
      <c r="Q11" s="1708"/>
    </row>
    <row r="12" spans="1:17" ht="23.25" customHeight="1">
      <c r="B12" s="1398" t="s">
        <v>81</v>
      </c>
      <c r="C12" s="1399"/>
      <c r="D12" s="248" t="s">
        <v>99</v>
      </c>
      <c r="E12" s="249"/>
      <c r="F12" s="249"/>
      <c r="G12" s="16"/>
      <c r="H12" s="1397" t="s">
        <v>140</v>
      </c>
      <c r="I12" s="1397"/>
      <c r="J12" s="1397"/>
      <c r="K12" s="1397" t="s">
        <v>141</v>
      </c>
      <c r="L12" s="1397"/>
      <c r="M12" s="1397"/>
      <c r="N12" s="1395" t="s">
        <v>376</v>
      </c>
      <c r="O12" s="1395"/>
      <c r="P12" s="1395"/>
      <c r="Q12" s="1396"/>
    </row>
    <row r="13" spans="1:17" ht="20.25" customHeight="1">
      <c r="B13" s="1709"/>
      <c r="C13" s="1710"/>
      <c r="D13" s="1710"/>
      <c r="E13" s="1710"/>
      <c r="F13" s="1710"/>
      <c r="G13" s="1710"/>
      <c r="H13" s="1710"/>
      <c r="I13" s="1710"/>
      <c r="J13" s="1710"/>
      <c r="K13" s="1710"/>
      <c r="L13" s="1710"/>
      <c r="M13" s="1710"/>
      <c r="N13" s="1710"/>
      <c r="O13" s="1710"/>
      <c r="P13" s="1710"/>
      <c r="Q13" s="1711"/>
    </row>
    <row r="14" spans="1:17" ht="28.5" customHeight="1">
      <c r="B14" s="1714" t="s">
        <v>142</v>
      </c>
      <c r="C14" s="1715"/>
      <c r="D14" s="1715"/>
      <c r="E14" s="1715"/>
      <c r="F14" s="1715"/>
      <c r="G14" s="1715"/>
      <c r="H14" s="1715"/>
      <c r="I14" s="1715"/>
      <c r="J14" s="1715"/>
      <c r="K14" s="1715"/>
      <c r="L14" s="1715"/>
      <c r="M14" s="1715"/>
      <c r="N14" s="1715"/>
      <c r="O14" s="1715"/>
      <c r="P14" s="1715"/>
      <c r="Q14" s="1716"/>
    </row>
    <row r="15" spans="1:17" ht="36.75" customHeight="1">
      <c r="B15" s="1724" t="s">
        <v>585</v>
      </c>
      <c r="C15" s="1725"/>
      <c r="D15" s="1725"/>
      <c r="E15" s="1725"/>
      <c r="F15" s="1725"/>
      <c r="G15" s="1725"/>
      <c r="H15" s="1725"/>
      <c r="I15" s="1725"/>
      <c r="J15" s="1725"/>
      <c r="K15" s="1725"/>
      <c r="L15" s="1725"/>
      <c r="M15" s="1725"/>
      <c r="N15" s="1725"/>
      <c r="O15" s="1725"/>
      <c r="P15" s="1725"/>
      <c r="Q15" s="1726"/>
    </row>
    <row r="16" spans="1:17" ht="27" customHeight="1">
      <c r="B16" s="1724" t="s">
        <v>586</v>
      </c>
      <c r="C16" s="1725"/>
      <c r="D16" s="1725"/>
      <c r="E16" s="1725"/>
      <c r="F16" s="1725"/>
      <c r="G16" s="1725"/>
      <c r="H16" s="1725"/>
      <c r="I16" s="1725"/>
      <c r="J16" s="1725"/>
      <c r="K16" s="1725"/>
      <c r="L16" s="1725"/>
      <c r="M16" s="1725"/>
      <c r="N16" s="1725"/>
      <c r="O16" s="1725"/>
      <c r="P16" s="1725"/>
      <c r="Q16" s="1726"/>
    </row>
    <row r="17" spans="1:17" ht="30.75" customHeight="1">
      <c r="B17" s="1734" t="s">
        <v>178</v>
      </c>
      <c r="C17" s="1735"/>
      <c r="D17" s="1735"/>
      <c r="E17" s="1735"/>
      <c r="F17" s="1735"/>
      <c r="G17" s="1735"/>
      <c r="H17" s="1735"/>
      <c r="I17" s="1735"/>
      <c r="J17" s="1735"/>
      <c r="K17" s="1735"/>
      <c r="L17" s="1735"/>
      <c r="M17" s="1735"/>
      <c r="N17" s="1736"/>
      <c r="O17" s="1736"/>
      <c r="P17" s="1736"/>
      <c r="Q17" s="1737"/>
    </row>
    <row r="18" spans="1:17" ht="3" customHeight="1" thickBot="1">
      <c r="B18" s="177"/>
      <c r="C18" s="178"/>
      <c r="D18" s="179"/>
      <c r="E18" s="178"/>
      <c r="F18" s="179"/>
      <c r="G18" s="178"/>
      <c r="H18" s="178"/>
      <c r="I18" s="178"/>
      <c r="J18" s="178"/>
      <c r="K18" s="178"/>
      <c r="L18" s="178"/>
      <c r="M18" s="178"/>
      <c r="N18" s="179"/>
      <c r="O18" s="179"/>
      <c r="P18" s="179"/>
      <c r="Q18" s="180"/>
    </row>
    <row r="19" spans="1:17" ht="27.75" customHeight="1" thickTop="1" thickBot="1">
      <c r="B19" s="1727" t="s">
        <v>179</v>
      </c>
      <c r="C19" s="1728"/>
      <c r="D19" s="1728"/>
      <c r="E19" s="1729"/>
      <c r="F19" s="1730" t="s">
        <v>508</v>
      </c>
      <c r="G19" s="1731"/>
      <c r="H19" s="1731"/>
      <c r="I19" s="1733"/>
      <c r="J19" s="1730" t="s">
        <v>180</v>
      </c>
      <c r="K19" s="1731"/>
      <c r="L19" s="1731"/>
      <c r="M19" s="1733"/>
      <c r="N19" s="1730" t="s">
        <v>224</v>
      </c>
      <c r="O19" s="1731"/>
      <c r="P19" s="1731"/>
      <c r="Q19" s="1732"/>
    </row>
    <row r="20" spans="1:17" ht="3" customHeight="1" thickTop="1" thickBot="1">
      <c r="B20" s="1738"/>
      <c r="C20" s="1739"/>
      <c r="D20" s="1739"/>
      <c r="E20" s="1740"/>
      <c r="F20" s="181"/>
      <c r="G20" s="314"/>
      <c r="H20" s="314"/>
      <c r="I20" s="182"/>
      <c r="J20" s="183"/>
      <c r="K20" s="315"/>
      <c r="L20" s="315"/>
      <c r="M20" s="184"/>
      <c r="N20" s="1773"/>
      <c r="O20" s="1739"/>
      <c r="P20" s="1739"/>
      <c r="Q20" s="1774"/>
    </row>
    <row r="21" spans="1:17">
      <c r="B21" s="1763" t="s">
        <v>356</v>
      </c>
      <c r="C21" s="1764"/>
      <c r="D21" s="1764"/>
      <c r="E21" s="1765"/>
      <c r="F21" s="1769" t="s">
        <v>356</v>
      </c>
      <c r="G21" s="1764"/>
      <c r="H21" s="1764"/>
      <c r="I21" s="1765"/>
      <c r="J21" s="1769" t="s">
        <v>181</v>
      </c>
      <c r="K21" s="1764"/>
      <c r="L21" s="1764"/>
      <c r="M21" s="1765"/>
      <c r="N21" s="1769" t="s">
        <v>356</v>
      </c>
      <c r="O21" s="1764"/>
      <c r="P21" s="1764"/>
      <c r="Q21" s="1770"/>
    </row>
    <row r="22" spans="1:17" ht="6.75" customHeight="1" thickBot="1">
      <c r="B22" s="1766"/>
      <c r="C22" s="1767"/>
      <c r="D22" s="1767"/>
      <c r="E22" s="1768"/>
      <c r="F22" s="1771"/>
      <c r="G22" s="1767"/>
      <c r="H22" s="1767"/>
      <c r="I22" s="1768"/>
      <c r="J22" s="1771"/>
      <c r="K22" s="1767"/>
      <c r="L22" s="1767"/>
      <c r="M22" s="1768"/>
      <c r="N22" s="1771"/>
      <c r="O22" s="1767"/>
      <c r="P22" s="1767"/>
      <c r="Q22" s="1772"/>
    </row>
    <row r="23" spans="1:17" ht="21">
      <c r="B23" s="316"/>
      <c r="C23" s="298" t="s">
        <v>5</v>
      </c>
      <c r="D23" s="298" t="s">
        <v>6</v>
      </c>
      <c r="E23" s="308"/>
      <c r="F23" s="309"/>
      <c r="G23" s="302" t="s">
        <v>182</v>
      </c>
      <c r="H23" s="302" t="s">
        <v>6</v>
      </c>
      <c r="I23" s="310"/>
      <c r="J23" s="309"/>
      <c r="K23" s="302" t="s">
        <v>182</v>
      </c>
      <c r="L23" s="302" t="s">
        <v>6</v>
      </c>
      <c r="M23" s="310"/>
      <c r="N23" s="307"/>
      <c r="O23" s="298" t="s">
        <v>5</v>
      </c>
      <c r="P23" s="298" t="s">
        <v>6</v>
      </c>
      <c r="Q23" s="317"/>
    </row>
    <row r="24" spans="1:17" ht="21">
      <c r="B24" s="316"/>
      <c r="C24" s="357">
        <v>7.375</v>
      </c>
      <c r="D24" s="261">
        <f>-VLOOKUP(C24,'[1]Pricing '!$A$961:$K$979,11,FALSE)+100</f>
        <v>1.5</v>
      </c>
      <c r="E24" s="308"/>
      <c r="F24" s="340"/>
      <c r="G24" s="357">
        <v>7.625</v>
      </c>
      <c r="H24" s="261">
        <f>-VLOOKUP(G24,'[1]Pricing '!$A$3221:$B$3233,2,FALSE)+100</f>
        <v>1.5</v>
      </c>
      <c r="I24" s="341"/>
      <c r="J24" s="340"/>
      <c r="K24" s="357">
        <v>8.5</v>
      </c>
      <c r="L24" s="261">
        <f>-VLOOKUP(K24,'[1]Pricing '!$A$1583:$K$1603,11,FALSE)+100</f>
        <v>0.75</v>
      </c>
      <c r="M24" s="341"/>
      <c r="N24" s="307"/>
      <c r="O24" s="357">
        <v>7.5</v>
      </c>
      <c r="P24" s="261">
        <f>-VLOOKUP(O24,'[1]Pricing '!$A$2341:$K$2359,11,FALSE)+100</f>
        <v>0.75</v>
      </c>
      <c r="Q24" s="317"/>
    </row>
    <row r="25" spans="1:17" ht="21">
      <c r="B25" s="316"/>
      <c r="C25" s="357">
        <f>C24+0.125</f>
        <v>7.5</v>
      </c>
      <c r="D25" s="261">
        <f>-VLOOKUP(C25,'[1]Pricing '!$A$961:$K$979,11,FALSE)+100</f>
        <v>0.75</v>
      </c>
      <c r="E25" s="308"/>
      <c r="F25" s="340"/>
      <c r="G25" s="357">
        <f>G24+0.125</f>
        <v>7.75</v>
      </c>
      <c r="H25" s="261">
        <f>-VLOOKUP(G25,'[1]Pricing '!$A$3221:$B$3233,2,FALSE)+100</f>
        <v>0.75</v>
      </c>
      <c r="I25" s="341"/>
      <c r="J25" s="340"/>
      <c r="K25" s="357">
        <f>+K24+0.125</f>
        <v>8.625</v>
      </c>
      <c r="L25" s="261">
        <f>-VLOOKUP(K25,'[1]Pricing '!$A$1583:$K$1603,11,FALSE)+100</f>
        <v>0</v>
      </c>
      <c r="M25" s="341"/>
      <c r="N25" s="307"/>
      <c r="O25" s="357">
        <f>O24+0.125</f>
        <v>7.625</v>
      </c>
      <c r="P25" s="261">
        <f>-VLOOKUP(O25,'[1]Pricing '!$A$2341:$K$2359,11,FALSE)+100</f>
        <v>0</v>
      </c>
      <c r="Q25" s="317"/>
    </row>
    <row r="26" spans="1:17" ht="21">
      <c r="B26" s="316"/>
      <c r="C26" s="357">
        <f>C25+0.125</f>
        <v>7.625</v>
      </c>
      <c r="D26" s="261">
        <f>-VLOOKUP(C26,'[1]Pricing '!$A$961:$K$979,11,FALSE)+100</f>
        <v>0</v>
      </c>
      <c r="E26" s="308"/>
      <c r="F26" s="340"/>
      <c r="G26" s="357">
        <f t="shared" ref="G26:G36" si="0">G25+0.125</f>
        <v>7.875</v>
      </c>
      <c r="H26" s="261">
        <f>-VLOOKUP(G26,'[1]Pricing '!$A$3221:$B$3233,2,FALSE)+100</f>
        <v>0</v>
      </c>
      <c r="I26" s="341"/>
      <c r="J26" s="340"/>
      <c r="K26" s="357">
        <f t="shared" ref="K26:K36" si="1">+K25+0.125</f>
        <v>8.75</v>
      </c>
      <c r="L26" s="261">
        <f>-VLOOKUP(K26,'[1]Pricing '!$A$1583:$K$1603,11,FALSE)+100</f>
        <v>-0.25</v>
      </c>
      <c r="M26" s="341"/>
      <c r="N26" s="307"/>
      <c r="O26" s="357">
        <f t="shared" ref="O26:O36" si="2">O25+0.125</f>
        <v>7.75</v>
      </c>
      <c r="P26" s="261">
        <f>-VLOOKUP(O26,'[1]Pricing '!$A$2341:$K$2359,11,FALSE)+100</f>
        <v>-0.25</v>
      </c>
      <c r="Q26" s="317"/>
    </row>
    <row r="27" spans="1:17" ht="21">
      <c r="B27" s="316"/>
      <c r="C27" s="357">
        <f>C26+0.125</f>
        <v>7.75</v>
      </c>
      <c r="D27" s="261">
        <f>-VLOOKUP(C27,'[1]Pricing '!$A$961:$K$979,11,FALSE)+100</f>
        <v>-0.25</v>
      </c>
      <c r="E27" s="308"/>
      <c r="F27" s="340"/>
      <c r="G27" s="357">
        <f t="shared" si="0"/>
        <v>8</v>
      </c>
      <c r="H27" s="261">
        <f>-VLOOKUP(G27,'[1]Pricing '!$A$3221:$B$3233,2,FALSE)+100</f>
        <v>-0.25</v>
      </c>
      <c r="I27" s="341"/>
      <c r="J27" s="340"/>
      <c r="K27" s="357">
        <f t="shared" si="1"/>
        <v>8.875</v>
      </c>
      <c r="L27" s="261">
        <f>-VLOOKUP(K27,'[1]Pricing '!$A$1583:$K$1603,11,FALSE)+100</f>
        <v>-0.5</v>
      </c>
      <c r="M27" s="341"/>
      <c r="N27" s="307"/>
      <c r="O27" s="357">
        <f t="shared" si="2"/>
        <v>7.875</v>
      </c>
      <c r="P27" s="261">
        <f>-VLOOKUP(O27,'[1]Pricing '!$A$2341:$K$2359,11,FALSE)+100</f>
        <v>-0.5</v>
      </c>
      <c r="Q27" s="317"/>
    </row>
    <row r="28" spans="1:17" ht="21">
      <c r="A28" s="5"/>
      <c r="B28" s="316"/>
      <c r="C28" s="357">
        <f t="shared" ref="C28:C37" si="3">C26+0.25</f>
        <v>7.875</v>
      </c>
      <c r="D28" s="261">
        <f>-VLOOKUP(C28,'[1]Pricing '!$A$961:$K$979,11,FALSE)+100</f>
        <v>-0.5</v>
      </c>
      <c r="E28" s="342"/>
      <c r="F28" s="343"/>
      <c r="G28" s="357">
        <f t="shared" si="0"/>
        <v>8.125</v>
      </c>
      <c r="H28" s="261">
        <f>-VLOOKUP(G28,'[1]Pricing '!$A$3221:$B$3233,2,FALSE)+100</f>
        <v>-0.5</v>
      </c>
      <c r="I28" s="344"/>
      <c r="J28" s="343"/>
      <c r="K28" s="357">
        <f t="shared" si="1"/>
        <v>9</v>
      </c>
      <c r="L28" s="261">
        <f>-VLOOKUP(K28,'[1]Pricing '!$A$1583:$K$1603,11,FALSE)+100</f>
        <v>-0.75</v>
      </c>
      <c r="M28" s="345"/>
      <c r="N28" s="307"/>
      <c r="O28" s="357">
        <f t="shared" si="2"/>
        <v>8</v>
      </c>
      <c r="P28" s="261">
        <f>-VLOOKUP(O28,'[1]Pricing '!$A$2341:$K$2359,11,FALSE)+100</f>
        <v>-0.75</v>
      </c>
      <c r="Q28" s="318"/>
    </row>
    <row r="29" spans="1:17" ht="21">
      <c r="A29" s="5"/>
      <c r="B29" s="316"/>
      <c r="C29" s="357">
        <f t="shared" si="3"/>
        <v>8</v>
      </c>
      <c r="D29" s="261">
        <f>-VLOOKUP(C29,'[1]Pricing '!$A$961:$K$979,11,FALSE)+100</f>
        <v>-0.75</v>
      </c>
      <c r="E29" s="342"/>
      <c r="F29" s="343"/>
      <c r="G29" s="357">
        <f t="shared" si="0"/>
        <v>8.25</v>
      </c>
      <c r="H29" s="261">
        <f>-VLOOKUP(G29,'[1]Pricing '!$A$3221:$B$3233,2,FALSE)+100</f>
        <v>-0.75</v>
      </c>
      <c r="I29" s="344"/>
      <c r="J29" s="343"/>
      <c r="K29" s="357">
        <f t="shared" si="1"/>
        <v>9.125</v>
      </c>
      <c r="L29" s="261">
        <f>-VLOOKUP(K29,'[1]Pricing '!$A$1583:$K$1603,11,FALSE)+100</f>
        <v>-1</v>
      </c>
      <c r="M29" s="341"/>
      <c r="N29" s="307"/>
      <c r="O29" s="357">
        <f t="shared" si="2"/>
        <v>8.125</v>
      </c>
      <c r="P29" s="261">
        <f>-VLOOKUP(O29,'[1]Pricing '!$A$2341:$K$2359,11,FALSE)+100</f>
        <v>-1</v>
      </c>
      <c r="Q29" s="318"/>
    </row>
    <row r="30" spans="1:17" ht="21">
      <c r="A30" s="5"/>
      <c r="B30" s="316"/>
      <c r="C30" s="357">
        <f t="shared" si="3"/>
        <v>8.125</v>
      </c>
      <c r="D30" s="261">
        <f>-VLOOKUP(C30,'[1]Pricing '!$A$961:$K$979,11,FALSE)+100</f>
        <v>-1</v>
      </c>
      <c r="E30" s="342"/>
      <c r="F30" s="343"/>
      <c r="G30" s="357">
        <f t="shared" si="0"/>
        <v>8.375</v>
      </c>
      <c r="H30" s="261">
        <f>-VLOOKUP(G30,'[1]Pricing '!$A$3221:$B$3233,2,FALSE)+100</f>
        <v>-1</v>
      </c>
      <c r="I30" s="344"/>
      <c r="J30" s="343"/>
      <c r="K30" s="357">
        <f t="shared" si="1"/>
        <v>9.25</v>
      </c>
      <c r="L30" s="261">
        <f>-VLOOKUP(K30,'[1]Pricing '!$A$1583:$K$1603,11,FALSE)+100</f>
        <v>-1.25</v>
      </c>
      <c r="M30" s="341"/>
      <c r="N30" s="307"/>
      <c r="O30" s="357">
        <f t="shared" si="2"/>
        <v>8.25</v>
      </c>
      <c r="P30" s="261">
        <f>-VLOOKUP(O30,'[1]Pricing '!$A$2341:$K$2359,11,FALSE)+100</f>
        <v>-1.25</v>
      </c>
      <c r="Q30" s="318"/>
    </row>
    <row r="31" spans="1:17" ht="21">
      <c r="A31" s="5"/>
      <c r="B31" s="316"/>
      <c r="C31" s="357">
        <f t="shared" si="3"/>
        <v>8.25</v>
      </c>
      <c r="D31" s="261">
        <f>-VLOOKUP(C31,'[1]Pricing '!$A$961:$K$979,11,FALSE)+100</f>
        <v>-1.25</v>
      </c>
      <c r="E31" s="346"/>
      <c r="F31" s="347"/>
      <c r="G31" s="357">
        <f t="shared" si="0"/>
        <v>8.5</v>
      </c>
      <c r="H31" s="261">
        <f>-VLOOKUP(G31,'[1]Pricing '!$A$3221:$B$3233,2,FALSE)+100</f>
        <v>-1.25</v>
      </c>
      <c r="I31" s="348"/>
      <c r="J31" s="347"/>
      <c r="K31" s="357">
        <f t="shared" si="1"/>
        <v>9.375</v>
      </c>
      <c r="L31" s="261">
        <f>-VLOOKUP(K31,'[1]Pricing '!$A$1583:$K$1603,11,FALSE)+100</f>
        <v>-1.5</v>
      </c>
      <c r="M31" s="345"/>
      <c r="N31" s="307"/>
      <c r="O31" s="357">
        <f t="shared" si="2"/>
        <v>8.375</v>
      </c>
      <c r="P31" s="261">
        <f>-VLOOKUP(O31,'[1]Pricing '!$A$2341:$K$2359,11,FALSE)+100</f>
        <v>-1.5</v>
      </c>
      <c r="Q31" s="319"/>
    </row>
    <row r="32" spans="1:17" ht="21">
      <c r="A32" s="5"/>
      <c r="B32" s="320"/>
      <c r="C32" s="357">
        <f t="shared" si="3"/>
        <v>8.375</v>
      </c>
      <c r="D32" s="261">
        <f>-VLOOKUP(C32,'[1]Pricing '!$A$961:$K$979,11,FALSE)+100</f>
        <v>-1.5</v>
      </c>
      <c r="E32" s="346"/>
      <c r="F32" s="307"/>
      <c r="G32" s="357">
        <f t="shared" si="0"/>
        <v>8.625</v>
      </c>
      <c r="H32" s="261">
        <f>-VLOOKUP(G32,'[1]Pricing '!$A$3221:$B$3233,2,FALSE)+100</f>
        <v>-1.5</v>
      </c>
      <c r="I32" s="344"/>
      <c r="J32" s="307"/>
      <c r="K32" s="357">
        <f t="shared" si="1"/>
        <v>9.5</v>
      </c>
      <c r="L32" s="261">
        <f>-VLOOKUP(K32,'[1]Pricing '!$A$1583:$K$1603,11,FALSE)+100</f>
        <v>-1.75</v>
      </c>
      <c r="M32" s="191"/>
      <c r="N32" s="349"/>
      <c r="O32" s="357">
        <f t="shared" si="2"/>
        <v>8.5</v>
      </c>
      <c r="P32" s="261">
        <f>-VLOOKUP(O32,'[1]Pricing '!$A$2341:$K$2359,11,FALSE)+100</f>
        <v>-1.75</v>
      </c>
      <c r="Q32" s="319"/>
    </row>
    <row r="33" spans="1:17" ht="21">
      <c r="A33" s="5"/>
      <c r="B33" s="316"/>
      <c r="C33" s="357">
        <f t="shared" si="3"/>
        <v>8.5</v>
      </c>
      <c r="D33" s="261">
        <f>-VLOOKUP(C33,'[1]Pricing '!$A$961:$K$979,11,FALSE)+100</f>
        <v>-1.75</v>
      </c>
      <c r="E33" s="346"/>
      <c r="F33" s="307"/>
      <c r="G33" s="357">
        <f t="shared" si="0"/>
        <v>8.75</v>
      </c>
      <c r="H33" s="261">
        <f>-VLOOKUP(G33,'[1]Pricing '!$A$3221:$B$3233,2,FALSE)+100</f>
        <v>-1.75</v>
      </c>
      <c r="I33" s="344"/>
      <c r="J33" s="307"/>
      <c r="K33" s="357">
        <f t="shared" si="1"/>
        <v>9.625</v>
      </c>
      <c r="L33" s="261">
        <f>-VLOOKUP(K33,'[1]Pricing '!$A$1583:$K$1603,11,FALSE)+100</f>
        <v>-2</v>
      </c>
      <c r="M33" s="191"/>
      <c r="N33" s="307"/>
      <c r="O33" s="357">
        <f t="shared" si="2"/>
        <v>8.625</v>
      </c>
      <c r="P33" s="261">
        <f>-VLOOKUP(O33,'[1]Pricing '!$A$2341:$K$2359,11,FALSE)+100</f>
        <v>-2</v>
      </c>
      <c r="Q33" s="319"/>
    </row>
    <row r="34" spans="1:17" ht="21">
      <c r="A34" s="5"/>
      <c r="B34" s="316"/>
      <c r="C34" s="357">
        <f t="shared" si="3"/>
        <v>8.625</v>
      </c>
      <c r="D34" s="261">
        <f>-VLOOKUP(C34,'[1]Pricing '!$A$961:$K$979,11,FALSE)+100</f>
        <v>-2</v>
      </c>
      <c r="E34" s="346"/>
      <c r="F34" s="350"/>
      <c r="G34" s="357">
        <f t="shared" si="0"/>
        <v>8.875</v>
      </c>
      <c r="H34" s="261">
        <f>-VLOOKUP(G34,'[1]Pricing '!$A$3221:$B$3233,2,FALSE)+100</f>
        <v>-2</v>
      </c>
      <c r="I34" s="348"/>
      <c r="J34" s="350"/>
      <c r="K34" s="357">
        <f t="shared" si="1"/>
        <v>9.75</v>
      </c>
      <c r="L34" s="261">
        <f>-VLOOKUP(K34,'[1]Pricing '!$A$1583:$K$1603,11,FALSE)+100</f>
        <v>-2.125</v>
      </c>
      <c r="M34" s="191"/>
      <c r="N34" s="307"/>
      <c r="O34" s="357">
        <f t="shared" si="2"/>
        <v>8.75</v>
      </c>
      <c r="P34" s="261">
        <f>-VLOOKUP(O34,'[1]Pricing '!$A$2341:$K$2359,11,FALSE)+100</f>
        <v>-2.125</v>
      </c>
      <c r="Q34" s="319"/>
    </row>
    <row r="35" spans="1:17" ht="21">
      <c r="A35" s="5"/>
      <c r="B35" s="316"/>
      <c r="C35" s="357">
        <f t="shared" si="3"/>
        <v>8.75</v>
      </c>
      <c r="D35" s="261">
        <f>-VLOOKUP(C35,'[1]Pricing '!$A$961:$K$979,11,FALSE)+100</f>
        <v>-2.125</v>
      </c>
      <c r="E35" s="348"/>
      <c r="F35" s="347"/>
      <c r="G35" s="357">
        <f t="shared" si="0"/>
        <v>9</v>
      </c>
      <c r="H35" s="261">
        <f>-VLOOKUP(G35,'[1]Pricing '!$A$3221:$B$3233,2,FALSE)+100</f>
        <v>-2.125</v>
      </c>
      <c r="I35" s="191"/>
      <c r="J35" s="347"/>
      <c r="K35" s="357">
        <f t="shared" si="1"/>
        <v>9.875</v>
      </c>
      <c r="L35" s="261">
        <f>-VLOOKUP(K35,'[1]Pricing '!$A$1583:$K$1603,11,FALSE)+100</f>
        <v>-2.25</v>
      </c>
      <c r="M35" s="191"/>
      <c r="N35" s="307"/>
      <c r="O35" s="357">
        <f t="shared" si="2"/>
        <v>8.875</v>
      </c>
      <c r="P35" s="261">
        <f>-VLOOKUP(O35,'[1]Pricing '!$A$2341:$K$2359,11,FALSE)+100</f>
        <v>-2.25</v>
      </c>
      <c r="Q35" s="321"/>
    </row>
    <row r="36" spans="1:17" ht="21">
      <c r="A36" s="5"/>
      <c r="B36" s="316"/>
      <c r="C36" s="357">
        <f t="shared" si="3"/>
        <v>8.875</v>
      </c>
      <c r="D36" s="261">
        <f>-VLOOKUP(C36,'[1]Pricing '!$A$961:$K$979,11,FALSE)+100</f>
        <v>-2.25</v>
      </c>
      <c r="E36" s="346"/>
      <c r="F36" s="347"/>
      <c r="G36" s="357">
        <f t="shared" si="0"/>
        <v>9.125</v>
      </c>
      <c r="H36" s="261">
        <f>-VLOOKUP(G36,'[1]Pricing '!$A$3221:$B$3233,2,FALSE)+100</f>
        <v>-2.25</v>
      </c>
      <c r="I36" s="733"/>
      <c r="J36" s="347"/>
      <c r="K36" s="357">
        <f t="shared" si="1"/>
        <v>10</v>
      </c>
      <c r="L36" s="261">
        <f>-VLOOKUP(K36,'[1]Pricing '!$A$1583:$K$1603,11,FALSE)+100</f>
        <v>-2.375</v>
      </c>
      <c r="M36" s="191"/>
      <c r="N36" s="307"/>
      <c r="O36" s="357">
        <f t="shared" si="2"/>
        <v>9</v>
      </c>
      <c r="P36" s="261">
        <f>-VLOOKUP(O36,'[1]Pricing '!$A$2341:$K$2359,11,FALSE)+100</f>
        <v>-2.375</v>
      </c>
      <c r="Q36" s="319"/>
    </row>
    <row r="37" spans="1:17" ht="21.75" thickBot="1">
      <c r="A37" s="5"/>
      <c r="B37" s="316"/>
      <c r="C37" s="357">
        <f t="shared" si="3"/>
        <v>9</v>
      </c>
      <c r="D37" s="261">
        <f>-VLOOKUP(C37,'[1]Pricing '!$A$961:$K$979,11,FALSE)+100</f>
        <v>-2.375</v>
      </c>
      <c r="E37" s="346"/>
      <c r="F37" s="347"/>
      <c r="G37" s="357"/>
      <c r="H37" s="261"/>
      <c r="I37" s="191"/>
      <c r="J37" s="347"/>
      <c r="K37" s="357"/>
      <c r="L37" s="261"/>
      <c r="M37" s="346"/>
      <c r="N37" s="307"/>
      <c r="O37" s="357"/>
      <c r="P37" s="261"/>
      <c r="Q37" s="319"/>
    </row>
    <row r="38" spans="1:17" ht="18.75" customHeight="1">
      <c r="A38" s="5"/>
      <c r="B38" s="1775" t="s">
        <v>334</v>
      </c>
      <c r="C38" s="1776"/>
      <c r="D38" s="1776"/>
      <c r="E38" s="1777"/>
      <c r="F38" s="1778" t="s">
        <v>334</v>
      </c>
      <c r="G38" s="1776"/>
      <c r="H38" s="1776"/>
      <c r="I38" s="1777"/>
      <c r="J38" s="1778" t="s">
        <v>183</v>
      </c>
      <c r="K38" s="1776"/>
      <c r="L38" s="1776"/>
      <c r="M38" s="1777"/>
      <c r="N38" s="1778" t="s">
        <v>335</v>
      </c>
      <c r="O38" s="1776"/>
      <c r="P38" s="1776"/>
      <c r="Q38" s="1779"/>
    </row>
    <row r="39" spans="1:17" ht="18.75" customHeight="1" thickBot="1">
      <c r="A39" s="5"/>
      <c r="B39" s="1687" t="s">
        <v>436</v>
      </c>
      <c r="C39" s="1688"/>
      <c r="D39" s="1688"/>
      <c r="E39" s="1689"/>
      <c r="F39" s="1687" t="s">
        <v>436</v>
      </c>
      <c r="G39" s="1688"/>
      <c r="H39" s="1688"/>
      <c r="I39" s="1689"/>
      <c r="J39" s="1687" t="s">
        <v>436</v>
      </c>
      <c r="K39" s="1688"/>
      <c r="L39" s="1688"/>
      <c r="M39" s="1689"/>
      <c r="N39" s="1687" t="s">
        <v>436</v>
      </c>
      <c r="O39" s="1688"/>
      <c r="P39" s="1688"/>
      <c r="Q39" s="1689"/>
    </row>
    <row r="40" spans="1:17" ht="17.25" customHeight="1">
      <c r="A40" s="5"/>
      <c r="B40" s="1653" t="s">
        <v>359</v>
      </c>
      <c r="C40" s="1654"/>
      <c r="D40" s="1654"/>
      <c r="E40" s="1655"/>
      <c r="F40" s="519"/>
      <c r="G40" s="519"/>
      <c r="H40" s="519"/>
      <c r="I40" s="519"/>
      <c r="J40" s="520"/>
      <c r="K40" s="519"/>
      <c r="L40" s="519"/>
      <c r="M40" s="521"/>
      <c r="N40" s="1654" t="s">
        <v>359</v>
      </c>
      <c r="O40" s="1654"/>
      <c r="P40" s="1654"/>
      <c r="Q40" s="1680"/>
    </row>
    <row r="41" spans="1:17" ht="18">
      <c r="A41" s="5"/>
      <c r="B41" s="1662" t="s">
        <v>680</v>
      </c>
      <c r="C41" s="1663"/>
      <c r="D41" s="1663"/>
      <c r="E41" s="1664"/>
      <c r="F41" s="160"/>
      <c r="J41" s="338"/>
      <c r="L41" s="339"/>
      <c r="M41" s="161"/>
      <c r="N41" s="1665" t="str">
        <f>B41</f>
        <v>SOFR : 4.46740%</v>
      </c>
      <c r="O41" s="1665"/>
      <c r="P41" s="1665"/>
      <c r="Q41" s="1666"/>
    </row>
    <row r="42" spans="1:17" ht="18.75" thickBot="1">
      <c r="A42" s="5"/>
      <c r="B42" s="1674" t="s">
        <v>360</v>
      </c>
      <c r="C42" s="1672"/>
      <c r="D42" s="1672"/>
      <c r="E42" s="1675"/>
      <c r="F42" s="288"/>
      <c r="G42" s="30"/>
      <c r="H42" s="30"/>
      <c r="I42" s="294"/>
      <c r="J42" s="288"/>
      <c r="K42" s="30"/>
      <c r="L42" s="30"/>
      <c r="M42" s="289"/>
      <c r="N42" s="1671" t="s">
        <v>361</v>
      </c>
      <c r="O42" s="1672"/>
      <c r="P42" s="1672"/>
      <c r="Q42" s="1673"/>
    </row>
    <row r="43" spans="1:17" ht="18">
      <c r="A43" s="5"/>
      <c r="B43" s="1676" t="s">
        <v>184</v>
      </c>
      <c r="C43" s="1677"/>
      <c r="D43" s="1677"/>
      <c r="E43" s="1678"/>
      <c r="F43" s="1667" t="s">
        <v>184</v>
      </c>
      <c r="G43" s="1668"/>
      <c r="H43" s="1668"/>
      <c r="I43" s="1669"/>
      <c r="J43" s="1667" t="s">
        <v>185</v>
      </c>
      <c r="K43" s="1668"/>
      <c r="L43" s="1668"/>
      <c r="M43" s="1669"/>
      <c r="N43" s="1667" t="s">
        <v>185</v>
      </c>
      <c r="O43" s="1668"/>
      <c r="P43" s="1668"/>
      <c r="Q43" s="1670"/>
    </row>
    <row r="44" spans="1:17">
      <c r="A44" s="5"/>
      <c r="B44" s="1723" t="s">
        <v>418</v>
      </c>
      <c r="C44" s="1657"/>
      <c r="D44" s="1657"/>
      <c r="E44" s="1658"/>
      <c r="F44" s="1659" t="s">
        <v>516</v>
      </c>
      <c r="G44" s="1660"/>
      <c r="H44" s="1660"/>
      <c r="I44" s="1661"/>
      <c r="J44" s="160"/>
      <c r="N44" s="1659" t="s">
        <v>421</v>
      </c>
      <c r="O44" s="1660"/>
      <c r="P44" s="1660"/>
      <c r="Q44" s="1679"/>
    </row>
    <row r="45" spans="1:17">
      <c r="A45" s="5"/>
      <c r="B45" s="1723" t="s">
        <v>419</v>
      </c>
      <c r="C45" s="1657"/>
      <c r="D45" s="1657"/>
      <c r="E45" s="1658"/>
      <c r="F45" s="1659" t="s">
        <v>515</v>
      </c>
      <c r="G45" s="1660"/>
      <c r="H45" s="1660"/>
      <c r="I45" s="1661"/>
      <c r="J45" s="1656" t="s">
        <v>420</v>
      </c>
      <c r="K45" s="1657"/>
      <c r="L45" s="1657"/>
      <c r="M45" s="1658"/>
      <c r="N45" s="1659" t="s">
        <v>416</v>
      </c>
      <c r="O45" s="1660"/>
      <c r="P45" s="1660"/>
      <c r="Q45" s="1679"/>
    </row>
    <row r="46" spans="1:17">
      <c r="A46" s="5"/>
      <c r="B46" s="1723" t="s">
        <v>514</v>
      </c>
      <c r="C46" s="1657"/>
      <c r="D46" s="1657"/>
      <c r="E46" s="1658"/>
      <c r="F46" s="1659" t="s">
        <v>509</v>
      </c>
      <c r="G46" s="1660"/>
      <c r="H46" s="1660"/>
      <c r="I46" s="1661"/>
      <c r="J46" s="1656" t="s">
        <v>553</v>
      </c>
      <c r="K46" s="1657"/>
      <c r="L46" s="1657"/>
      <c r="M46" s="1658"/>
      <c r="N46" s="1659" t="s">
        <v>417</v>
      </c>
      <c r="O46" s="1660"/>
      <c r="P46" s="1660"/>
      <c r="Q46" s="1679"/>
    </row>
    <row r="47" spans="1:17">
      <c r="A47" s="5"/>
      <c r="B47" s="4"/>
      <c r="F47" s="1659" t="s">
        <v>554</v>
      </c>
      <c r="G47" s="1660"/>
      <c r="H47" s="1660"/>
      <c r="I47" s="1661"/>
      <c r="J47" s="747"/>
      <c r="K47" s="747"/>
      <c r="L47" s="747"/>
      <c r="M47" s="748"/>
      <c r="N47" s="1659" t="s">
        <v>552</v>
      </c>
      <c r="O47" s="1660"/>
      <c r="P47" s="1660"/>
      <c r="Q47" s="1679"/>
    </row>
    <row r="48" spans="1:17" ht="7.5" customHeight="1">
      <c r="A48" s="5"/>
      <c r="B48" s="4"/>
      <c r="E48" s="161"/>
      <c r="F48" s="745"/>
      <c r="G48" s="745"/>
      <c r="H48" s="745"/>
      <c r="I48" s="781"/>
      <c r="J48" s="747"/>
      <c r="K48" s="747"/>
      <c r="L48" s="747"/>
      <c r="M48" s="748"/>
      <c r="N48" s="745"/>
      <c r="O48" s="745"/>
      <c r="P48" s="745"/>
      <c r="Q48" s="746"/>
    </row>
    <row r="49" spans="1:18" ht="9" customHeight="1" thickBot="1">
      <c r="A49" s="5"/>
      <c r="B49" s="1693"/>
      <c r="C49" s="1694"/>
      <c r="D49" s="1694"/>
      <c r="E49" s="1695"/>
      <c r="F49" s="745"/>
      <c r="G49" s="745"/>
      <c r="H49" s="745"/>
      <c r="I49" s="745"/>
      <c r="J49" s="783"/>
      <c r="K49" s="747"/>
      <c r="L49" s="747"/>
      <c r="M49" s="782"/>
      <c r="N49" s="784"/>
      <c r="O49" s="745"/>
      <c r="P49" s="745"/>
      <c r="Q49" s="746"/>
    </row>
    <row r="50" spans="1:18" ht="19.5" customHeight="1">
      <c r="A50" s="5"/>
      <c r="B50" s="1690" t="s">
        <v>187</v>
      </c>
      <c r="C50" s="1691"/>
      <c r="D50" s="1691"/>
      <c r="E50" s="1691"/>
      <c r="F50" s="1691"/>
      <c r="G50" s="1691"/>
      <c r="H50" s="1691"/>
      <c r="I50" s="1691"/>
      <c r="J50" s="1691"/>
      <c r="K50" s="1691"/>
      <c r="L50" s="1691"/>
      <c r="M50" s="1691"/>
      <c r="N50" s="1691"/>
      <c r="O50" s="1691"/>
      <c r="P50" s="1691"/>
      <c r="Q50" s="1692"/>
    </row>
    <row r="51" spans="1:18" ht="27.75" customHeight="1" thickBot="1">
      <c r="A51" s="439"/>
      <c r="B51" s="1648" t="s">
        <v>390</v>
      </c>
      <c r="C51" s="1649"/>
      <c r="D51" s="1649"/>
      <c r="E51" s="1649"/>
      <c r="F51" s="1649"/>
      <c r="G51" s="1649"/>
      <c r="H51" s="1649"/>
      <c r="I51" s="1649"/>
      <c r="J51" s="1649"/>
      <c r="K51" s="1649"/>
      <c r="L51" s="1649"/>
      <c r="M51" s="1649"/>
      <c r="N51" s="1649"/>
      <c r="O51" s="1649"/>
      <c r="P51" s="1649"/>
      <c r="Q51" s="1650"/>
    </row>
    <row r="52" spans="1:18" ht="19.5" customHeight="1">
      <c r="A52" s="439"/>
      <c r="B52" s="807" t="s">
        <v>213</v>
      </c>
      <c r="C52" s="808" t="s">
        <v>218</v>
      </c>
      <c r="D52" s="808" t="s">
        <v>219</v>
      </c>
      <c r="E52" s="808" t="s">
        <v>220</v>
      </c>
      <c r="F52" s="808" t="s">
        <v>221</v>
      </c>
      <c r="G52" s="808" t="s">
        <v>25</v>
      </c>
      <c r="H52" s="808" t="s">
        <v>26</v>
      </c>
      <c r="I52" s="809" t="s">
        <v>27</v>
      </c>
      <c r="J52" s="414"/>
      <c r="K52" s="1717" t="s">
        <v>235</v>
      </c>
      <c r="L52" s="1718"/>
      <c r="M52" s="1718"/>
      <c r="N52" s="1718"/>
      <c r="O52" s="1718"/>
      <c r="P52" s="1719"/>
      <c r="Q52" s="439"/>
    </row>
    <row r="53" spans="1:18" ht="19.5" customHeight="1">
      <c r="A53" s="439"/>
      <c r="B53" s="444" t="s">
        <v>214</v>
      </c>
      <c r="C53" s="440">
        <v>-0.625</v>
      </c>
      <c r="D53" s="440">
        <v>-0.5</v>
      </c>
      <c r="E53" s="440">
        <v>-0.375</v>
      </c>
      <c r="F53" s="440">
        <v>-0.125</v>
      </c>
      <c r="G53" s="440">
        <v>0.125</v>
      </c>
      <c r="H53" s="440">
        <v>0.5</v>
      </c>
      <c r="I53" s="441" t="s">
        <v>71</v>
      </c>
      <c r="J53" s="414"/>
      <c r="K53" s="1720" t="s">
        <v>237</v>
      </c>
      <c r="L53" s="1721"/>
      <c r="M53" s="1721"/>
      <c r="N53" s="1721"/>
      <c r="O53" s="1721"/>
      <c r="P53" s="1722"/>
      <c r="Q53" s="439"/>
    </row>
    <row r="54" spans="1:18" ht="19.5" customHeight="1">
      <c r="A54" s="439"/>
      <c r="B54" s="444" t="s">
        <v>46</v>
      </c>
      <c r="C54" s="440">
        <v>-0.5</v>
      </c>
      <c r="D54" s="440">
        <v>-0.375</v>
      </c>
      <c r="E54" s="440">
        <v>-0.25</v>
      </c>
      <c r="F54" s="440">
        <v>0</v>
      </c>
      <c r="G54" s="440">
        <v>0.25</v>
      </c>
      <c r="H54" s="440">
        <v>1</v>
      </c>
      <c r="I54" s="441" t="s">
        <v>71</v>
      </c>
      <c r="J54" s="414"/>
      <c r="K54" s="415" t="s">
        <v>232</v>
      </c>
      <c r="L54" s="416"/>
      <c r="M54" s="19"/>
      <c r="N54" s="19"/>
      <c r="O54" s="19"/>
      <c r="P54" s="699">
        <v>0</v>
      </c>
      <c r="Q54" s="701"/>
    </row>
    <row r="55" spans="1:18" ht="19.5" customHeight="1">
      <c r="A55" s="439"/>
      <c r="B55" s="444" t="s">
        <v>21</v>
      </c>
      <c r="C55" s="440">
        <v>-0.375</v>
      </c>
      <c r="D55" s="440">
        <v>-0.25</v>
      </c>
      <c r="E55" s="440">
        <v>0</v>
      </c>
      <c r="F55" s="440">
        <v>0.25</v>
      </c>
      <c r="G55" s="440">
        <v>0.5</v>
      </c>
      <c r="H55" s="440">
        <v>1.75</v>
      </c>
      <c r="I55" s="441" t="s">
        <v>71</v>
      </c>
      <c r="J55" s="414"/>
      <c r="K55" s="417" t="s">
        <v>233</v>
      </c>
      <c r="L55" s="418"/>
      <c r="M55" s="19"/>
      <c r="N55" s="19"/>
      <c r="O55" s="19"/>
      <c r="P55" s="699">
        <v>0.125</v>
      </c>
      <c r="Q55" s="439"/>
    </row>
    <row r="56" spans="1:18" ht="19.5" customHeight="1">
      <c r="A56" s="439"/>
      <c r="B56" s="444" t="s">
        <v>20</v>
      </c>
      <c r="C56" s="440">
        <v>-0.25</v>
      </c>
      <c r="D56" s="440">
        <v>-0.125</v>
      </c>
      <c r="E56" s="440">
        <v>0</v>
      </c>
      <c r="F56" s="440">
        <v>0.5</v>
      </c>
      <c r="G56" s="440">
        <v>0.75</v>
      </c>
      <c r="H56" s="440">
        <v>2.5</v>
      </c>
      <c r="I56" s="441" t="s">
        <v>71</v>
      </c>
      <c r="J56" s="414"/>
      <c r="K56" s="417" t="s">
        <v>234</v>
      </c>
      <c r="L56" s="418"/>
      <c r="M56" s="19"/>
      <c r="N56" s="19"/>
      <c r="O56" s="19"/>
      <c r="P56" s="699">
        <v>0.25</v>
      </c>
      <c r="Q56" s="439"/>
    </row>
    <row r="57" spans="1:18" ht="19.5" customHeight="1" thickBot="1">
      <c r="A57" s="439"/>
      <c r="B57" s="444" t="s">
        <v>19</v>
      </c>
      <c r="C57" s="440">
        <v>-0.125</v>
      </c>
      <c r="D57" s="440">
        <v>0</v>
      </c>
      <c r="E57" s="440">
        <v>0.25</v>
      </c>
      <c r="F57" s="440">
        <v>0.75</v>
      </c>
      <c r="G57" s="440">
        <v>2</v>
      </c>
      <c r="H57" s="440">
        <v>3.75</v>
      </c>
      <c r="I57" s="442" t="s">
        <v>71</v>
      </c>
      <c r="J57" s="414"/>
      <c r="K57" s="698" t="s">
        <v>238</v>
      </c>
      <c r="L57" s="419"/>
      <c r="M57" s="95"/>
      <c r="N57" s="95"/>
      <c r="O57" s="95"/>
      <c r="P57" s="700">
        <v>0.375</v>
      </c>
      <c r="Q57" s="701"/>
    </row>
    <row r="58" spans="1:18" ht="19.5" customHeight="1">
      <c r="A58" s="439"/>
      <c r="B58" s="444" t="s">
        <v>18</v>
      </c>
      <c r="C58" s="440">
        <v>0</v>
      </c>
      <c r="D58" s="440">
        <v>0.125</v>
      </c>
      <c r="E58" s="440">
        <v>0.5</v>
      </c>
      <c r="F58" s="440">
        <v>1.5</v>
      </c>
      <c r="G58" s="440">
        <v>3.25</v>
      </c>
      <c r="H58" s="443" t="s">
        <v>71</v>
      </c>
      <c r="I58" s="442" t="s">
        <v>71</v>
      </c>
      <c r="J58" s="414"/>
      <c r="K58" s="421" t="s">
        <v>56</v>
      </c>
      <c r="P58" s="420">
        <v>0.25</v>
      </c>
      <c r="Q58" s="439"/>
      <c r="R58" s="513"/>
    </row>
    <row r="59" spans="1:18" ht="19.5" customHeight="1">
      <c r="A59" s="439"/>
      <c r="B59" s="444" t="s">
        <v>17</v>
      </c>
      <c r="C59" s="440">
        <v>0.25</v>
      </c>
      <c r="D59" s="440">
        <v>0.375</v>
      </c>
      <c r="E59" s="440">
        <v>0.875</v>
      </c>
      <c r="F59" s="440">
        <v>2.5</v>
      </c>
      <c r="G59" s="440" t="s">
        <v>71</v>
      </c>
      <c r="H59" s="443" t="s">
        <v>71</v>
      </c>
      <c r="I59" s="442" t="s">
        <v>71</v>
      </c>
      <c r="J59" s="414"/>
      <c r="K59" s="421" t="s">
        <v>299</v>
      </c>
      <c r="L59" s="19"/>
      <c r="M59" s="19"/>
      <c r="N59" s="19"/>
      <c r="O59" s="19"/>
      <c r="P59" s="420">
        <v>0.25</v>
      </c>
      <c r="Q59" s="439"/>
      <c r="R59" s="513"/>
    </row>
    <row r="60" spans="1:18" ht="19.5" customHeight="1">
      <c r="A60" s="439"/>
      <c r="B60" s="444" t="s">
        <v>16</v>
      </c>
      <c r="C60" s="440">
        <v>0.5</v>
      </c>
      <c r="D60" s="440">
        <v>0.75</v>
      </c>
      <c r="E60" s="440">
        <v>1.25</v>
      </c>
      <c r="F60" s="440" t="s">
        <v>71</v>
      </c>
      <c r="G60" s="440" t="s">
        <v>71</v>
      </c>
      <c r="H60" s="443" t="s">
        <v>71</v>
      </c>
      <c r="I60" s="442" t="s">
        <v>71</v>
      </c>
      <c r="J60" s="414"/>
      <c r="K60" s="702" t="s">
        <v>394</v>
      </c>
      <c r="P60" s="425">
        <v>-0.25</v>
      </c>
      <c r="R60" s="513"/>
    </row>
    <row r="61" spans="1:18" ht="19.5" customHeight="1">
      <c r="A61" s="439"/>
      <c r="B61" s="492"/>
      <c r="C61" s="493"/>
      <c r="D61" s="493"/>
      <c r="E61" s="493"/>
      <c r="F61" s="493"/>
      <c r="G61" s="494"/>
      <c r="H61" s="494"/>
      <c r="I61" s="483"/>
      <c r="J61" s="414"/>
      <c r="K61" s="421" t="s">
        <v>422</v>
      </c>
      <c r="P61" s="420">
        <v>0.375</v>
      </c>
      <c r="Q61" s="439"/>
      <c r="R61" s="513"/>
    </row>
    <row r="62" spans="1:18" ht="19.5" customHeight="1">
      <c r="A62" s="439"/>
      <c r="B62" s="445" t="s">
        <v>500</v>
      </c>
      <c r="C62" s="440">
        <v>0.125</v>
      </c>
      <c r="D62" s="440">
        <v>0.25</v>
      </c>
      <c r="E62" s="440">
        <v>0.5</v>
      </c>
      <c r="F62" s="440">
        <v>1</v>
      </c>
      <c r="G62" s="440">
        <v>1.5</v>
      </c>
      <c r="H62" s="443" t="s">
        <v>71</v>
      </c>
      <c r="I62" s="442" t="s">
        <v>71</v>
      </c>
      <c r="J62" s="414"/>
      <c r="K62" s="421" t="s">
        <v>392</v>
      </c>
      <c r="L62" s="19"/>
      <c r="M62" s="19"/>
      <c r="N62" s="422"/>
      <c r="O62" s="19"/>
      <c r="P62" s="420">
        <v>0.75</v>
      </c>
      <c r="Q62" s="439"/>
      <c r="R62" s="513"/>
    </row>
    <row r="63" spans="1:18" ht="19.5" customHeight="1">
      <c r="A63" s="439"/>
      <c r="B63" s="445" t="s">
        <v>501</v>
      </c>
      <c r="C63" s="440">
        <v>0.125</v>
      </c>
      <c r="D63" s="440">
        <v>0.25</v>
      </c>
      <c r="E63" s="440">
        <v>0.25</v>
      </c>
      <c r="F63" s="440">
        <v>0.375</v>
      </c>
      <c r="G63" s="440">
        <v>0.375</v>
      </c>
      <c r="H63" s="440">
        <v>0.375</v>
      </c>
      <c r="I63" s="442" t="s">
        <v>71</v>
      </c>
      <c r="J63" s="414"/>
      <c r="K63" s="703" t="s">
        <v>189</v>
      </c>
      <c r="P63" s="420">
        <v>0.75</v>
      </c>
      <c r="Q63" s="439"/>
    </row>
    <row r="64" spans="1:18" ht="19.5" customHeight="1">
      <c r="A64" s="439"/>
      <c r="B64" s="445" t="s">
        <v>391</v>
      </c>
      <c r="C64" s="440">
        <v>0.25</v>
      </c>
      <c r="D64" s="440">
        <v>0.25</v>
      </c>
      <c r="E64" s="440">
        <v>0.25</v>
      </c>
      <c r="F64" s="440">
        <v>0.375</v>
      </c>
      <c r="G64" s="440">
        <v>0.5</v>
      </c>
      <c r="H64" s="443" t="s">
        <v>71</v>
      </c>
      <c r="I64" s="442" t="s">
        <v>71</v>
      </c>
      <c r="J64" s="414"/>
      <c r="K64" s="703" t="s">
        <v>283</v>
      </c>
      <c r="P64" s="420">
        <v>1.5</v>
      </c>
      <c r="Q64" s="439"/>
    </row>
    <row r="65" spans="1:18" ht="19.5" customHeight="1">
      <c r="A65" s="439"/>
      <c r="B65" s="445" t="s">
        <v>82</v>
      </c>
      <c r="C65" s="440">
        <v>0</v>
      </c>
      <c r="D65" s="440">
        <v>0.25</v>
      </c>
      <c r="E65" s="440">
        <v>0.5</v>
      </c>
      <c r="F65" s="440">
        <v>0.75</v>
      </c>
      <c r="G65" s="440" t="s">
        <v>71</v>
      </c>
      <c r="H65" s="443" t="s">
        <v>71</v>
      </c>
      <c r="I65" s="442" t="s">
        <v>71</v>
      </c>
      <c r="J65" s="414"/>
      <c r="K65" s="703" t="s">
        <v>191</v>
      </c>
      <c r="L65" s="19"/>
      <c r="M65" s="150"/>
      <c r="N65" s="150"/>
      <c r="O65" s="19"/>
      <c r="P65" s="420">
        <v>0.75</v>
      </c>
      <c r="Q65" s="439"/>
    </row>
    <row r="66" spans="1:18" ht="19.5" customHeight="1">
      <c r="A66" s="439"/>
      <c r="B66" s="445" t="s">
        <v>393</v>
      </c>
      <c r="C66" s="440">
        <v>0</v>
      </c>
      <c r="D66" s="440">
        <v>0.125</v>
      </c>
      <c r="E66" s="440">
        <v>0.25</v>
      </c>
      <c r="F66" s="440">
        <v>0.375</v>
      </c>
      <c r="G66" s="440">
        <v>0.5</v>
      </c>
      <c r="H66" s="443" t="s">
        <v>71</v>
      </c>
      <c r="I66" s="442" t="s">
        <v>71</v>
      </c>
      <c r="J66" s="414"/>
      <c r="K66" s="421" t="s">
        <v>192</v>
      </c>
      <c r="L66" s="19"/>
      <c r="M66" s="150"/>
      <c r="N66" s="423"/>
      <c r="O66" s="19"/>
      <c r="P66" s="424">
        <v>0.25</v>
      </c>
      <c r="Q66" s="439"/>
    </row>
    <row r="67" spans="1:18" ht="19.5" customHeight="1">
      <c r="A67" s="439"/>
      <c r="B67" s="445" t="s">
        <v>298</v>
      </c>
      <c r="C67" s="440">
        <v>0</v>
      </c>
      <c r="D67" s="440">
        <v>0.125</v>
      </c>
      <c r="E67" s="440">
        <v>0.25</v>
      </c>
      <c r="F67" s="440">
        <v>0.5</v>
      </c>
      <c r="G67" s="440">
        <v>0.75</v>
      </c>
      <c r="H67" s="443" t="s">
        <v>71</v>
      </c>
      <c r="I67" s="442" t="s">
        <v>71</v>
      </c>
      <c r="J67" s="414"/>
      <c r="K67" s="421" t="s">
        <v>242</v>
      </c>
      <c r="L67" s="19"/>
      <c r="M67" s="150"/>
      <c r="N67" s="150"/>
      <c r="O67" s="19"/>
      <c r="P67" s="424">
        <v>0.375</v>
      </c>
      <c r="Q67" s="439"/>
    </row>
    <row r="68" spans="1:18" ht="17.25" customHeight="1" thickBot="1">
      <c r="A68" s="439"/>
      <c r="B68" s="711" t="s">
        <v>188</v>
      </c>
      <c r="C68" s="712">
        <v>0</v>
      </c>
      <c r="D68" s="712">
        <v>0</v>
      </c>
      <c r="E68" s="712">
        <v>0.25</v>
      </c>
      <c r="F68" s="712">
        <v>0.25</v>
      </c>
      <c r="G68" s="712">
        <v>0.5</v>
      </c>
      <c r="H68" s="712">
        <v>0.75</v>
      </c>
      <c r="I68" s="806" t="s">
        <v>71</v>
      </c>
      <c r="J68" s="414"/>
      <c r="K68" s="150" t="s">
        <v>193</v>
      </c>
      <c r="L68" s="19"/>
      <c r="M68" s="19"/>
      <c r="N68" s="19"/>
      <c r="O68" s="19"/>
      <c r="P68" s="424">
        <v>0.125</v>
      </c>
      <c r="Q68" s="439"/>
    </row>
    <row r="69" spans="1:18" ht="22.5" customHeight="1" thickBot="1">
      <c r="A69" s="439"/>
      <c r="B69" s="1755" t="s">
        <v>510</v>
      </c>
      <c r="C69" s="1756"/>
      <c r="D69" s="1756"/>
      <c r="E69" s="1756"/>
      <c r="F69" s="1756"/>
      <c r="G69" s="1756"/>
      <c r="H69" s="1756"/>
      <c r="I69" s="1757"/>
      <c r="J69" s="414"/>
      <c r="K69" s="882"/>
      <c r="L69" s="90"/>
      <c r="M69" s="90"/>
      <c r="N69" s="90"/>
      <c r="O69" s="90"/>
      <c r="P69" s="883"/>
      <c r="Q69" s="439"/>
    </row>
    <row r="70" spans="1:18" ht="22.5" customHeight="1" thickBot="1">
      <c r="A70" s="439"/>
      <c r="B70" s="740" t="s">
        <v>511</v>
      </c>
      <c r="C70" s="440">
        <v>0.375</v>
      </c>
      <c r="D70" s="440">
        <v>0.375</v>
      </c>
      <c r="E70" s="440">
        <v>0.375</v>
      </c>
      <c r="F70" s="440">
        <v>0.5</v>
      </c>
      <c r="G70" s="440">
        <v>0.75</v>
      </c>
      <c r="H70" s="440">
        <v>1</v>
      </c>
      <c r="I70" s="741" t="s">
        <v>71</v>
      </c>
      <c r="J70" s="414"/>
      <c r="K70" s="1753" t="s">
        <v>544</v>
      </c>
      <c r="L70" s="1461"/>
      <c r="M70" s="1461"/>
      <c r="N70" s="1461"/>
      <c r="O70" s="1461"/>
      <c r="P70" s="1461"/>
      <c r="Q70" s="1754"/>
      <c r="R70" s="785"/>
    </row>
    <row r="71" spans="1:18" ht="22.5" customHeight="1">
      <c r="A71" s="439"/>
      <c r="B71" s="740" t="s">
        <v>393</v>
      </c>
      <c r="C71" s="440">
        <v>0.125</v>
      </c>
      <c r="D71" s="440">
        <v>0.25</v>
      </c>
      <c r="E71" s="440">
        <v>0.25</v>
      </c>
      <c r="F71" s="440">
        <v>0.375</v>
      </c>
      <c r="G71" s="440">
        <v>0.375</v>
      </c>
      <c r="H71" s="442" t="s">
        <v>71</v>
      </c>
      <c r="I71" s="741" t="s">
        <v>71</v>
      </c>
      <c r="J71" s="414"/>
      <c r="K71" s="760" t="s">
        <v>525</v>
      </c>
      <c r="L71" s="19"/>
      <c r="M71" s="19"/>
      <c r="N71" s="749" t="s">
        <v>533</v>
      </c>
      <c r="O71" s="19"/>
      <c r="P71" s="424"/>
      <c r="Q71" s="439"/>
    </row>
    <row r="72" spans="1:18" ht="22.5" customHeight="1">
      <c r="A72" s="439"/>
      <c r="B72" s="740" t="s">
        <v>82</v>
      </c>
      <c r="C72" s="440">
        <v>0.125</v>
      </c>
      <c r="D72" s="440">
        <v>0.125</v>
      </c>
      <c r="E72" s="440">
        <v>0.25</v>
      </c>
      <c r="F72" s="440">
        <v>0.375</v>
      </c>
      <c r="G72" s="440" t="s">
        <v>71</v>
      </c>
      <c r="H72" s="442" t="s">
        <v>71</v>
      </c>
      <c r="I72" s="741" t="s">
        <v>71</v>
      </c>
      <c r="J72" s="414"/>
      <c r="K72" s="758" t="s">
        <v>526</v>
      </c>
      <c r="L72" s="19"/>
      <c r="M72" s="19"/>
      <c r="N72" s="750" t="s">
        <v>556</v>
      </c>
      <c r="O72" s="752"/>
      <c r="P72" s="424"/>
      <c r="Q72" s="439"/>
    </row>
    <row r="73" spans="1:18" ht="22.5" customHeight="1" thickBot="1">
      <c r="A73" s="439"/>
      <c r="B73" s="742" t="s">
        <v>512</v>
      </c>
      <c r="C73" s="712">
        <v>0.75</v>
      </c>
      <c r="D73" s="712">
        <v>0.75</v>
      </c>
      <c r="E73" s="712">
        <v>0.75</v>
      </c>
      <c r="F73" s="712">
        <v>0.75</v>
      </c>
      <c r="G73" s="712">
        <v>0.75</v>
      </c>
      <c r="H73" s="743" t="s">
        <v>71</v>
      </c>
      <c r="I73" s="744" t="s">
        <v>71</v>
      </c>
      <c r="J73" s="414"/>
      <c r="K73" s="759" t="s">
        <v>528</v>
      </c>
      <c r="L73" s="19"/>
      <c r="M73" s="19"/>
      <c r="N73" s="749" t="s">
        <v>537</v>
      </c>
      <c r="O73" s="19"/>
      <c r="P73" s="424"/>
      <c r="Q73" s="439"/>
    </row>
    <row r="74" spans="1:18" ht="18" customHeight="1" thickTop="1">
      <c r="A74" s="439"/>
      <c r="B74" s="1681" t="s">
        <v>584</v>
      </c>
      <c r="C74" s="1682"/>
      <c r="D74" s="1682"/>
      <c r="E74" s="1682"/>
      <c r="F74" s="1682"/>
      <c r="G74" s="1682"/>
      <c r="H74" s="1682"/>
      <c r="I74" s="1683"/>
      <c r="J74" s="414"/>
      <c r="K74" s="758" t="s">
        <v>538</v>
      </c>
      <c r="N74" s="750" t="s">
        <v>558</v>
      </c>
      <c r="O74" s="788"/>
      <c r="Q74" s="439"/>
    </row>
    <row r="75" spans="1:18" ht="24" customHeight="1" thickBot="1">
      <c r="A75" s="439"/>
      <c r="B75" s="1684"/>
      <c r="C75" s="1685"/>
      <c r="D75" s="1685"/>
      <c r="E75" s="1685"/>
      <c r="F75" s="1685"/>
      <c r="G75" s="1685"/>
      <c r="H75" s="1685"/>
      <c r="I75" s="1686"/>
      <c r="J75" s="414"/>
      <c r="K75" s="759" t="s">
        <v>529</v>
      </c>
      <c r="N75" s="750" t="s">
        <v>557</v>
      </c>
      <c r="Q75" s="439"/>
    </row>
    <row r="76" spans="1:18" ht="21" customHeight="1">
      <c r="A76" s="439"/>
      <c r="B76" s="703" t="s">
        <v>513</v>
      </c>
      <c r="C76" s="569"/>
      <c r="D76" s="569"/>
      <c r="E76" s="569"/>
      <c r="F76" s="569"/>
      <c r="G76" s="420">
        <v>0.125</v>
      </c>
      <c r="H76" s="704"/>
      <c r="I76" s="705"/>
      <c r="J76" s="414"/>
      <c r="K76" s="758" t="s">
        <v>530</v>
      </c>
      <c r="N76" s="749" t="s">
        <v>541</v>
      </c>
      <c r="Q76" s="439"/>
    </row>
    <row r="77" spans="1:18" ht="21" customHeight="1">
      <c r="B77" s="703"/>
      <c r="C77" s="569"/>
      <c r="D77" s="569"/>
      <c r="E77" s="569"/>
      <c r="F77" s="569"/>
      <c r="G77" s="420"/>
      <c r="H77" s="704"/>
      <c r="I77" s="705"/>
      <c r="K77" s="786" t="s">
        <v>531</v>
      </c>
      <c r="N77" s="750" t="s">
        <v>542</v>
      </c>
      <c r="Q77" s="439"/>
    </row>
    <row r="78" spans="1:18" ht="24.75" customHeight="1" thickBot="1">
      <c r="B78" s="706"/>
      <c r="C78" s="707"/>
      <c r="D78" s="707"/>
      <c r="E78" s="707"/>
      <c r="F78" s="708"/>
      <c r="G78" s="709"/>
      <c r="H78" s="709"/>
      <c r="I78" s="710"/>
      <c r="J78" s="484"/>
      <c r="K78" s="787" t="s">
        <v>555</v>
      </c>
      <c r="L78" s="484"/>
      <c r="M78" s="484"/>
      <c r="N78" s="484"/>
      <c r="O78" s="484"/>
      <c r="P78" s="484"/>
      <c r="Q78" s="485"/>
    </row>
    <row r="79" spans="1:18" ht="25.5" customHeight="1" thickTop="1">
      <c r="A79" s="5"/>
      <c r="B79" s="426"/>
      <c r="C79" s="150"/>
      <c r="D79" s="150"/>
      <c r="E79" s="150"/>
      <c r="F79" s="425"/>
      <c r="G79" s="150"/>
      <c r="J79" s="422"/>
      <c r="K79" s="420"/>
      <c r="L79" s="427"/>
      <c r="M79" s="427"/>
      <c r="N79" s="51"/>
      <c r="O79" s="51"/>
      <c r="P79" s="51"/>
      <c r="Q79" s="395"/>
    </row>
    <row r="80" spans="1:18" ht="3" customHeight="1" thickBot="1">
      <c r="A80" s="5"/>
      <c r="B80" s="426"/>
      <c r="C80" s="150"/>
      <c r="D80" s="150"/>
      <c r="E80" s="150"/>
      <c r="F80" s="425"/>
      <c r="G80" s="150"/>
      <c r="J80" s="422"/>
      <c r="K80" s="420"/>
      <c r="L80" s="427"/>
      <c r="M80" s="427"/>
      <c r="N80" s="51"/>
      <c r="O80" s="51"/>
      <c r="P80" s="51"/>
      <c r="Q80" s="395"/>
    </row>
    <row r="81" spans="1:17" ht="19.5" customHeight="1" thickTop="1" thickBot="1">
      <c r="A81" s="5"/>
      <c r="B81" s="426"/>
      <c r="C81" s="150"/>
      <c r="D81" s="150"/>
      <c r="F81" s="398" t="s">
        <v>43</v>
      </c>
      <c r="G81" s="1651" t="s">
        <v>378</v>
      </c>
      <c r="H81" s="1651"/>
      <c r="I81" s="1651"/>
      <c r="J81" s="1651"/>
      <c r="K81" s="1651"/>
      <c r="L81" s="1651"/>
      <c r="M81" s="1651"/>
      <c r="N81" s="1652"/>
      <c r="Q81" s="395"/>
    </row>
    <row r="82" spans="1:17" ht="19.5" customHeight="1" thickBot="1">
      <c r="A82" s="5"/>
      <c r="B82" s="1758"/>
      <c r="C82" s="1437"/>
      <c r="D82" s="1437"/>
      <c r="F82" s="399" t="s">
        <v>379</v>
      </c>
      <c r="G82" s="400" t="s">
        <v>380</v>
      </c>
      <c r="H82" s="400"/>
      <c r="I82" s="232"/>
      <c r="J82" s="232"/>
      <c r="K82" s="232"/>
      <c r="L82" s="232"/>
      <c r="M82" s="232"/>
      <c r="N82" s="428"/>
      <c r="Q82" s="395"/>
    </row>
    <row r="83" spans="1:17" ht="19.5" customHeight="1" thickBot="1">
      <c r="A83" s="5"/>
      <c r="B83" s="208"/>
      <c r="C83" s="94"/>
      <c r="D83" s="86"/>
      <c r="F83" s="401" t="s">
        <v>77</v>
      </c>
      <c r="G83" s="1759" t="s">
        <v>381</v>
      </c>
      <c r="H83" s="1759"/>
      <c r="I83" s="1759"/>
      <c r="J83" s="1759"/>
      <c r="K83" s="1759"/>
      <c r="L83" s="1759"/>
      <c r="M83" s="1759"/>
      <c r="N83" s="1760"/>
      <c r="Q83" s="395"/>
    </row>
    <row r="84" spans="1:17" ht="19.5" customHeight="1" thickBot="1">
      <c r="A84" s="5"/>
      <c r="B84" s="426"/>
      <c r="C84" s="150"/>
      <c r="D84" s="150"/>
      <c r="F84" s="402" t="s">
        <v>379</v>
      </c>
      <c r="G84" s="400" t="s">
        <v>382</v>
      </c>
      <c r="H84" s="400"/>
      <c r="I84" s="400"/>
      <c r="J84" s="400"/>
      <c r="K84" s="400"/>
      <c r="L84" s="400"/>
      <c r="M84" s="400"/>
      <c r="N84" s="545"/>
      <c r="Q84" s="395"/>
    </row>
    <row r="85" spans="1:17" ht="19.5" customHeight="1" thickBot="1">
      <c r="A85" s="5"/>
      <c r="B85" s="426"/>
      <c r="C85" s="150"/>
      <c r="D85" s="150"/>
      <c r="F85" s="401" t="s">
        <v>383</v>
      </c>
      <c r="G85" s="1761" t="s">
        <v>384</v>
      </c>
      <c r="H85" s="1761"/>
      <c r="I85" s="1761"/>
      <c r="J85" s="1761"/>
      <c r="K85" s="1761"/>
      <c r="L85" s="1761"/>
      <c r="M85" s="1761"/>
      <c r="N85" s="1762"/>
      <c r="Q85" s="395"/>
    </row>
    <row r="86" spans="1:17" ht="19.5" customHeight="1" thickBot="1">
      <c r="A86" s="5"/>
      <c r="B86" s="426"/>
      <c r="C86" s="150"/>
      <c r="D86" s="150"/>
      <c r="F86" s="404" t="s">
        <v>379</v>
      </c>
      <c r="G86" s="546" t="s">
        <v>388</v>
      </c>
      <c r="H86" s="546"/>
      <c r="I86" s="546"/>
      <c r="J86" s="546"/>
      <c r="K86" s="546"/>
      <c r="L86" s="546"/>
      <c r="M86" s="546"/>
      <c r="N86" s="547"/>
      <c r="Q86" s="395"/>
    </row>
    <row r="87" spans="1:17" ht="16.5" customHeight="1" thickTop="1">
      <c r="A87" s="5"/>
      <c r="B87" s="426"/>
      <c r="C87" s="150"/>
      <c r="D87" s="150"/>
      <c r="F87" s="429" t="s">
        <v>386</v>
      </c>
      <c r="H87" s="405"/>
      <c r="I87" s="51"/>
      <c r="J87" s="51"/>
      <c r="K87" s="51"/>
      <c r="L87" s="406" t="s">
        <v>387</v>
      </c>
      <c r="N87" s="427"/>
      <c r="Q87" s="395"/>
    </row>
    <row r="88" spans="1:17" ht="19.5" customHeight="1" thickBot="1">
      <c r="A88" s="5"/>
      <c r="B88" s="1750" t="s">
        <v>190</v>
      </c>
      <c r="C88" s="1751"/>
      <c r="D88" s="1751"/>
      <c r="E88" s="1751"/>
      <c r="F88" s="1751"/>
      <c r="G88" s="1751"/>
      <c r="H88" s="1751"/>
      <c r="I88" s="1751"/>
      <c r="J88" s="1751"/>
      <c r="K88" s="1751"/>
      <c r="L88" s="1751"/>
      <c r="M88" s="1751"/>
      <c r="N88" s="1751"/>
      <c r="O88" s="1751"/>
      <c r="P88" s="1751"/>
      <c r="Q88" s="1752"/>
    </row>
    <row r="89" spans="1:17" ht="9" customHeight="1">
      <c r="A89" s="5"/>
      <c r="B89" s="426"/>
      <c r="C89" s="150"/>
      <c r="D89" s="150"/>
      <c r="E89" s="429"/>
      <c r="G89" s="405"/>
      <c r="H89" s="51"/>
      <c r="I89" s="51"/>
      <c r="J89" s="51"/>
      <c r="K89" s="406"/>
      <c r="M89" s="427"/>
      <c r="N89" s="51"/>
      <c r="O89" s="51"/>
      <c r="P89" s="51"/>
      <c r="Q89" s="395"/>
    </row>
    <row r="90" spans="1:17" ht="19.5" customHeight="1">
      <c r="B90" s="1747" t="s">
        <v>225</v>
      </c>
      <c r="C90" s="1748"/>
      <c r="D90" s="1748"/>
      <c r="E90" s="1748"/>
      <c r="F90" s="1748"/>
      <c r="G90" s="1748"/>
      <c r="H90" s="1748"/>
      <c r="I90" s="1748"/>
      <c r="J90" s="1748"/>
      <c r="K90" s="1748"/>
      <c r="L90" s="1748"/>
      <c r="M90" s="1748"/>
      <c r="N90" s="1748"/>
      <c r="O90" s="1748"/>
      <c r="P90" s="1748"/>
      <c r="Q90" s="1749"/>
    </row>
    <row r="91" spans="1:17" ht="6.75" customHeight="1" thickBot="1">
      <c r="B91" s="1747"/>
      <c r="C91" s="1748"/>
      <c r="D91" s="1748"/>
      <c r="E91" s="1748"/>
      <c r="F91" s="1748"/>
      <c r="G91" s="1748"/>
      <c r="H91" s="1748"/>
      <c r="I91" s="1748"/>
      <c r="J91" s="1748"/>
      <c r="K91" s="1748"/>
      <c r="L91" s="1748"/>
      <c r="M91" s="1748"/>
      <c r="N91" s="1748"/>
      <c r="O91" s="1748"/>
      <c r="P91" s="1748"/>
      <c r="Q91" s="1749"/>
    </row>
    <row r="92" spans="1:17" ht="21">
      <c r="B92" s="385" t="s">
        <v>268</v>
      </c>
      <c r="C92" s="386"/>
      <c r="D92" s="386"/>
      <c r="E92" s="387"/>
      <c r="F92" s="387"/>
      <c r="G92" s="387"/>
      <c r="H92" s="386"/>
      <c r="I92" s="386"/>
      <c r="J92" s="388" t="s">
        <v>269</v>
      </c>
      <c r="K92" s="386"/>
      <c r="L92" s="386"/>
      <c r="M92" s="389"/>
      <c r="N92" s="389"/>
      <c r="O92" s="389"/>
      <c r="P92" s="389"/>
      <c r="Q92" s="319"/>
    </row>
    <row r="93" spans="1:17" ht="21">
      <c r="B93" s="390" t="s">
        <v>270</v>
      </c>
      <c r="C93" s="391"/>
      <c r="D93" s="391"/>
      <c r="E93" s="392"/>
      <c r="F93" s="392"/>
      <c r="G93" s="392"/>
      <c r="H93" s="391"/>
      <c r="I93" s="391"/>
      <c r="J93" s="393" t="s">
        <v>271</v>
      </c>
      <c r="K93" s="391"/>
      <c r="L93" s="391"/>
      <c r="M93" s="394"/>
      <c r="N93" s="394"/>
      <c r="O93" s="394"/>
      <c r="P93" s="394"/>
      <c r="Q93" s="319"/>
    </row>
    <row r="94" spans="1:17" ht="21">
      <c r="B94" s="390" t="s">
        <v>272</v>
      </c>
      <c r="C94" s="391"/>
      <c r="D94" s="391"/>
      <c r="E94" s="392"/>
      <c r="F94" s="392"/>
      <c r="G94" s="392"/>
      <c r="H94" s="391"/>
      <c r="I94" s="391"/>
      <c r="J94" s="393" t="s">
        <v>273</v>
      </c>
      <c r="K94" s="391"/>
      <c r="L94" s="391"/>
      <c r="M94" s="389"/>
      <c r="N94" s="389"/>
      <c r="O94" s="389"/>
      <c r="P94" s="389"/>
      <c r="Q94" s="319"/>
    </row>
    <row r="95" spans="1:17" ht="21">
      <c r="B95" s="390" t="s">
        <v>274</v>
      </c>
      <c r="C95" s="391"/>
      <c r="D95" s="391"/>
      <c r="E95" s="392"/>
      <c r="F95" s="392"/>
      <c r="G95" s="392"/>
      <c r="H95" s="391"/>
      <c r="I95" s="392"/>
      <c r="J95" s="391"/>
      <c r="K95" s="391"/>
      <c r="L95" s="391"/>
      <c r="M95" s="389"/>
      <c r="N95" s="389"/>
      <c r="O95" s="389"/>
      <c r="P95" s="389"/>
      <c r="Q95" s="319"/>
    </row>
    <row r="96" spans="1:17" ht="0.75" customHeight="1">
      <c r="B96" s="390"/>
      <c r="C96" s="391"/>
      <c r="D96" s="391"/>
      <c r="E96" s="392"/>
      <c r="F96" s="392"/>
      <c r="G96" s="392"/>
      <c r="H96" s="391"/>
      <c r="I96" s="392"/>
      <c r="J96" s="391"/>
      <c r="K96" s="391"/>
      <c r="L96" s="391"/>
      <c r="M96" s="389"/>
      <c r="N96" s="389"/>
      <c r="O96" s="389"/>
      <c r="P96" s="389"/>
      <c r="Q96" s="319"/>
    </row>
    <row r="97" spans="2:17" ht="25.5" customHeight="1" thickBot="1">
      <c r="B97" s="844"/>
      <c r="C97" s="845"/>
      <c r="D97" s="845"/>
      <c r="E97" s="845"/>
      <c r="F97" s="845"/>
      <c r="G97" s="845"/>
      <c r="H97" s="845"/>
      <c r="I97" s="845"/>
      <c r="J97" s="845"/>
      <c r="K97" s="845"/>
      <c r="L97" s="845"/>
      <c r="M97" s="845"/>
      <c r="N97" s="845"/>
      <c r="O97" s="845"/>
      <c r="P97" s="845"/>
      <c r="Q97" s="846"/>
    </row>
    <row r="98" spans="2:17" ht="23.25" customHeight="1">
      <c r="B98" s="1744" t="s">
        <v>376</v>
      </c>
      <c r="C98" s="1745"/>
      <c r="D98" s="1745"/>
      <c r="E98" s="1745"/>
      <c r="F98" s="1745"/>
      <c r="G98" s="1745"/>
      <c r="H98" s="1745"/>
      <c r="I98" s="1745"/>
      <c r="J98" s="1745"/>
      <c r="K98" s="1745"/>
      <c r="L98" s="1745"/>
      <c r="M98" s="1745"/>
      <c r="N98" s="1745"/>
      <c r="O98" s="1745"/>
      <c r="P98" s="1745"/>
      <c r="Q98" s="1746"/>
    </row>
    <row r="99" spans="2:17" ht="18.75" customHeight="1">
      <c r="B99" s="1741" t="s">
        <v>522</v>
      </c>
      <c r="C99" s="1742"/>
      <c r="D99" s="1742"/>
      <c r="E99" s="1742"/>
      <c r="F99" s="1742"/>
      <c r="G99" s="1742"/>
      <c r="H99" s="1742"/>
      <c r="I99" s="1742"/>
      <c r="J99" s="1742"/>
      <c r="K99" s="1742"/>
      <c r="L99" s="1742"/>
      <c r="M99" s="1742"/>
      <c r="N99" s="1742"/>
      <c r="O99" s="1742"/>
      <c r="P99" s="1742"/>
      <c r="Q99" s="1743"/>
    </row>
    <row r="100" spans="2:17" ht="20.25" customHeight="1" thickBot="1">
      <c r="B100" s="163"/>
      <c r="C100" s="164"/>
      <c r="D100" s="164"/>
      <c r="E100" s="164"/>
      <c r="F100" s="164"/>
      <c r="G100" s="164"/>
      <c r="H100" s="165" t="s">
        <v>69</v>
      </c>
      <c r="I100" s="164"/>
      <c r="J100" s="164"/>
      <c r="K100" s="164"/>
      <c r="L100" s="164"/>
      <c r="M100" s="164"/>
      <c r="N100" s="164"/>
      <c r="O100" s="164"/>
      <c r="P100" s="164"/>
      <c r="Q100" s="166"/>
    </row>
    <row r="101" spans="2:17" ht="15.75" thickTop="1"/>
  </sheetData>
  <mergeCells count="74">
    <mergeCell ref="B16:Q16"/>
    <mergeCell ref="B69:I69"/>
    <mergeCell ref="B82:D82"/>
    <mergeCell ref="G83:N83"/>
    <mergeCell ref="G85:N85"/>
    <mergeCell ref="B21:E22"/>
    <mergeCell ref="N21:Q22"/>
    <mergeCell ref="N20:Q20"/>
    <mergeCell ref="B38:E38"/>
    <mergeCell ref="N38:Q38"/>
    <mergeCell ref="F21:I22"/>
    <mergeCell ref="J21:M22"/>
    <mergeCell ref="J38:M38"/>
    <mergeCell ref="F38:I38"/>
    <mergeCell ref="B39:E39"/>
    <mergeCell ref="F39:I39"/>
    <mergeCell ref="B99:Q99"/>
    <mergeCell ref="B98:Q98"/>
    <mergeCell ref="B90:Q91"/>
    <mergeCell ref="B88:Q88"/>
    <mergeCell ref="K70:Q70"/>
    <mergeCell ref="B14:Q14"/>
    <mergeCell ref="K52:P52"/>
    <mergeCell ref="K53:P53"/>
    <mergeCell ref="B46:E46"/>
    <mergeCell ref="B44:E44"/>
    <mergeCell ref="B45:E45"/>
    <mergeCell ref="N45:Q45"/>
    <mergeCell ref="F45:I45"/>
    <mergeCell ref="N46:Q46"/>
    <mergeCell ref="B15:Q15"/>
    <mergeCell ref="B19:E19"/>
    <mergeCell ref="N19:Q19"/>
    <mergeCell ref="F19:I19"/>
    <mergeCell ref="J19:M19"/>
    <mergeCell ref="B17:Q17"/>
    <mergeCell ref="B20:E20"/>
    <mergeCell ref="B7:D7"/>
    <mergeCell ref="B10:Q11"/>
    <mergeCell ref="N12:Q12"/>
    <mergeCell ref="B13:Q13"/>
    <mergeCell ref="L8:M8"/>
    <mergeCell ref="B12:C12"/>
    <mergeCell ref="H12:J12"/>
    <mergeCell ref="K12:M12"/>
    <mergeCell ref="B3:D3"/>
    <mergeCell ref="O3:Q3"/>
    <mergeCell ref="B4:D4"/>
    <mergeCell ref="B5:D5"/>
    <mergeCell ref="B6:D6"/>
    <mergeCell ref="J39:M39"/>
    <mergeCell ref="N39:Q39"/>
    <mergeCell ref="B50:Q50"/>
    <mergeCell ref="F46:I46"/>
    <mergeCell ref="B49:E49"/>
    <mergeCell ref="F47:I47"/>
    <mergeCell ref="N47:Q47"/>
    <mergeCell ref="J46:M46"/>
    <mergeCell ref="B51:Q51"/>
    <mergeCell ref="G81:N81"/>
    <mergeCell ref="B40:E40"/>
    <mergeCell ref="J45:M45"/>
    <mergeCell ref="F44:I44"/>
    <mergeCell ref="B41:E41"/>
    <mergeCell ref="N41:Q41"/>
    <mergeCell ref="F43:I43"/>
    <mergeCell ref="J43:M43"/>
    <mergeCell ref="N43:Q43"/>
    <mergeCell ref="N42:Q42"/>
    <mergeCell ref="B42:E42"/>
    <mergeCell ref="B43:E43"/>
    <mergeCell ref="N44:Q44"/>
    <mergeCell ref="N40:Q40"/>
    <mergeCell ref="B74:I75"/>
  </mergeCells>
  <hyperlinks>
    <hyperlink ref="B7" r:id="rId1" xr:uid="{239F03F1-0813-46C0-97F1-93F8117C2433}"/>
    <hyperlink ref="D12" r:id="rId2" display="Lockdesk@amwestfunding.com" xr:uid="{FD871CB6-587D-42E7-BA44-10D0473F1AEE}"/>
    <hyperlink ref="L87" r:id="rId3" xr:uid="{345969C3-300E-4D26-9797-A834BEAF20A9}"/>
  </hyperlinks>
  <printOptions horizontalCentered="1" verticalCentered="1"/>
  <pageMargins left="0.1" right="0.1" top="0.1" bottom="0.1" header="0.1" footer="0.1"/>
  <pageSetup scale="43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5B60-167D-415A-B744-4A8BC6991C45}">
  <dimension ref="A1:AH102"/>
  <sheetViews>
    <sheetView zoomScale="70" zoomScaleNormal="70" workbookViewId="0">
      <selection activeCell="R35" sqref="R35"/>
    </sheetView>
  </sheetViews>
  <sheetFormatPr defaultRowHeight="15"/>
  <cols>
    <col min="2" max="2" width="25.5703125" customWidth="1"/>
    <col min="3" max="3" width="15.5703125" customWidth="1"/>
    <col min="4" max="4" width="14.5703125" customWidth="1"/>
    <col min="5" max="5" width="15.140625" customWidth="1"/>
    <col min="6" max="6" width="17" customWidth="1"/>
    <col min="7" max="7" width="16" customWidth="1"/>
    <col min="8" max="8" width="15.42578125" customWidth="1"/>
    <col min="9" max="9" width="13.7109375" customWidth="1"/>
    <col min="10" max="10" width="25.28515625" customWidth="1"/>
    <col min="11" max="11" width="16" customWidth="1"/>
    <col min="12" max="12" width="15.28515625" customWidth="1"/>
    <col min="13" max="13" width="14.28515625" customWidth="1"/>
    <col min="14" max="14" width="16.140625" customWidth="1"/>
    <col min="15" max="15" width="17" customWidth="1"/>
    <col min="16" max="16" width="15.7109375" customWidth="1"/>
    <col min="20" max="22" width="10" bestFit="1" customWidth="1"/>
    <col min="23" max="24" width="9.28515625" bestFit="1" customWidth="1"/>
  </cols>
  <sheetData>
    <row r="1" spans="1:17" ht="19.5" customHeight="1">
      <c r="P1" s="162" t="s">
        <v>641</v>
      </c>
    </row>
    <row r="2" spans="1:17" ht="5.25" customHeight="1"/>
    <row r="3" spans="1:17" ht="21" customHeight="1">
      <c r="A3" s="5"/>
      <c r="B3" s="1802" t="s">
        <v>167</v>
      </c>
      <c r="C3" s="1803"/>
      <c r="D3" s="1804"/>
      <c r="F3" s="27"/>
      <c r="G3" s="28"/>
      <c r="H3" s="28"/>
      <c r="I3" s="28"/>
      <c r="J3" s="28"/>
      <c r="K3" s="28"/>
      <c r="N3" s="1696" t="s">
        <v>0</v>
      </c>
      <c r="O3" s="1697"/>
      <c r="P3" s="1698"/>
    </row>
    <row r="4" spans="1:17" ht="24" customHeight="1">
      <c r="A4" s="5"/>
      <c r="B4" s="1699" t="s">
        <v>146</v>
      </c>
      <c r="C4" s="1700"/>
      <c r="D4" s="1701"/>
      <c r="F4" s="28"/>
      <c r="G4" s="28"/>
      <c r="H4" s="28"/>
      <c r="I4" s="28"/>
      <c r="J4" s="28"/>
      <c r="K4" s="28"/>
      <c r="N4" s="147"/>
      <c r="O4" s="148"/>
      <c r="P4" s="149"/>
    </row>
    <row r="5" spans="1:17" ht="16.5">
      <c r="A5" s="5"/>
      <c r="B5" s="1699" t="s">
        <v>100</v>
      </c>
      <c r="C5" s="1700"/>
      <c r="D5" s="1701"/>
      <c r="E5" s="150"/>
      <c r="F5" s="150"/>
      <c r="G5" s="150"/>
      <c r="H5" s="150"/>
      <c r="I5" s="150"/>
      <c r="J5" s="150"/>
      <c r="K5" s="150"/>
      <c r="L5" s="150"/>
      <c r="M5" s="19"/>
      <c r="N5" s="147" t="s">
        <v>1</v>
      </c>
      <c r="O5" s="148"/>
      <c r="P5" s="149">
        <f ca="1">+TODAY()+30</f>
        <v>45008</v>
      </c>
    </row>
    <row r="6" spans="1:17" ht="18">
      <c r="A6" s="5"/>
      <c r="B6" s="1699" t="s">
        <v>74</v>
      </c>
      <c r="C6" s="1700"/>
      <c r="D6" s="1701"/>
      <c r="E6" s="152"/>
      <c r="F6" s="152"/>
      <c r="G6" s="152"/>
      <c r="H6" s="152"/>
      <c r="I6" s="152"/>
      <c r="J6" s="152"/>
      <c r="K6" s="152"/>
      <c r="L6" s="152"/>
      <c r="M6" s="152"/>
      <c r="N6" s="147" t="s">
        <v>2</v>
      </c>
      <c r="O6" s="148"/>
      <c r="P6" s="149">
        <f ca="1">TODAY()+45</f>
        <v>45023</v>
      </c>
    </row>
    <row r="7" spans="1:17" ht="18.75" thickBot="1">
      <c r="A7" s="5"/>
      <c r="B7" s="1702" t="s">
        <v>98</v>
      </c>
      <c r="C7" s="1805"/>
      <c r="D7" s="1806"/>
      <c r="F7" s="153" t="s">
        <v>83</v>
      </c>
      <c r="G7" s="153"/>
      <c r="H7" s="153"/>
      <c r="I7" s="153"/>
      <c r="J7" s="153" t="s">
        <v>4</v>
      </c>
      <c r="K7" s="154">
        <f>'FNMA Fast Track'!L7</f>
        <v>44978</v>
      </c>
      <c r="L7" s="155">
        <f>'FNMA Fast Track'!M7</f>
        <v>0.51041666666666663</v>
      </c>
      <c r="M7" s="152"/>
      <c r="N7" s="156" t="s">
        <v>3</v>
      </c>
      <c r="O7" s="157"/>
      <c r="P7" s="158">
        <f ca="1">TODAY()+60</f>
        <v>45038</v>
      </c>
    </row>
    <row r="8" spans="1:17" ht="12" customHeight="1">
      <c r="B8" s="1807" t="s">
        <v>80</v>
      </c>
      <c r="C8" s="1808"/>
      <c r="D8" s="1808"/>
      <c r="E8" s="1808"/>
      <c r="F8" s="1808"/>
      <c r="G8" s="1808"/>
      <c r="H8" s="1808"/>
      <c r="I8" s="1808"/>
      <c r="J8" s="1808"/>
      <c r="K8" s="1808"/>
      <c r="L8" s="1808"/>
      <c r="M8" s="1808"/>
      <c r="N8" s="1808"/>
      <c r="O8" s="1808"/>
      <c r="P8" s="1809"/>
    </row>
    <row r="9" spans="1:17" ht="10.5" customHeight="1" thickBot="1">
      <c r="B9" s="1810"/>
      <c r="C9" s="1811"/>
      <c r="D9" s="1811"/>
      <c r="E9" s="1811"/>
      <c r="F9" s="1811"/>
      <c r="G9" s="1811"/>
      <c r="H9" s="1811"/>
      <c r="I9" s="1811"/>
      <c r="J9" s="1811"/>
      <c r="K9" s="1811"/>
      <c r="L9" s="1811"/>
      <c r="M9" s="1811"/>
      <c r="N9" s="1811"/>
      <c r="O9" s="1811"/>
      <c r="P9" s="1812"/>
    </row>
    <row r="10" spans="1:17" ht="21" customHeight="1" thickBot="1">
      <c r="B10" s="1825" t="s">
        <v>81</v>
      </c>
      <c r="C10" s="1826"/>
      <c r="D10" s="251" t="s">
        <v>99</v>
      </c>
      <c r="E10" s="252"/>
      <c r="F10" s="252"/>
      <c r="G10" s="253"/>
      <c r="H10" s="1827" t="s">
        <v>140</v>
      </c>
      <c r="I10" s="1827"/>
      <c r="J10" s="1827"/>
      <c r="K10" s="1827" t="s">
        <v>141</v>
      </c>
      <c r="L10" s="1827"/>
      <c r="M10" s="1827"/>
      <c r="N10" s="1623" t="s">
        <v>376</v>
      </c>
      <c r="O10" s="1623"/>
      <c r="P10" s="1828"/>
      <c r="Q10" s="250"/>
    </row>
    <row r="11" spans="1:17" ht="25.5" customHeight="1">
      <c r="B11" s="1819" t="s">
        <v>142</v>
      </c>
      <c r="C11" s="1820"/>
      <c r="D11" s="1820"/>
      <c r="E11" s="1820"/>
      <c r="F11" s="1820"/>
      <c r="G11" s="1820"/>
      <c r="H11" s="1820"/>
      <c r="I11" s="1820"/>
      <c r="J11" s="1820"/>
      <c r="K11" s="1820"/>
      <c r="L11" s="1820"/>
      <c r="M11" s="1820"/>
      <c r="N11" s="1820"/>
      <c r="O11" s="1820"/>
      <c r="P11" s="1821"/>
    </row>
    <row r="12" spans="1:17" ht="33.75" customHeight="1" thickBot="1">
      <c r="B12" s="1822" t="s">
        <v>585</v>
      </c>
      <c r="C12" s="1823"/>
      <c r="D12" s="1823"/>
      <c r="E12" s="1823"/>
      <c r="F12" s="1823"/>
      <c r="G12" s="1823"/>
      <c r="H12" s="1823"/>
      <c r="I12" s="1823"/>
      <c r="J12" s="1823"/>
      <c r="K12" s="1823"/>
      <c r="L12" s="1823"/>
      <c r="M12" s="1823"/>
      <c r="N12" s="1823"/>
      <c r="O12" s="1823"/>
      <c r="P12" s="1824"/>
    </row>
    <row r="13" spans="1:17" ht="3.75" customHeight="1" thickBot="1">
      <c r="B13" s="1813"/>
      <c r="C13" s="1814"/>
      <c r="D13" s="1814"/>
      <c r="E13" s="1814"/>
      <c r="F13" s="1814"/>
      <c r="G13" s="1814"/>
      <c r="H13" s="1814"/>
      <c r="I13" s="1814"/>
      <c r="J13" s="1814"/>
      <c r="K13" s="1814"/>
      <c r="L13" s="1814"/>
      <c r="M13" s="1814"/>
      <c r="N13" s="1814"/>
      <c r="O13" s="1814"/>
      <c r="P13" s="1815"/>
    </row>
    <row r="14" spans="1:17" ht="27" customHeight="1">
      <c r="B14" s="1816" t="s">
        <v>194</v>
      </c>
      <c r="C14" s="1817"/>
      <c r="D14" s="1817"/>
      <c r="E14" s="1817"/>
      <c r="F14" s="1817"/>
      <c r="G14" s="1817"/>
      <c r="H14" s="1817"/>
      <c r="I14" s="1817"/>
      <c r="J14" s="1817"/>
      <c r="K14" s="1817"/>
      <c r="L14" s="1817"/>
      <c r="M14" s="1817"/>
      <c r="N14" s="1817"/>
      <c r="O14" s="1817"/>
      <c r="P14" s="1818"/>
    </row>
    <row r="15" spans="1:17" ht="3" customHeight="1">
      <c r="B15" s="188"/>
      <c r="C15" s="179"/>
      <c r="D15" s="178"/>
      <c r="E15" s="179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89"/>
    </row>
    <row r="16" spans="1:17" ht="5.25" customHeight="1" thickBot="1">
      <c r="B16" s="160"/>
      <c r="P16" s="161"/>
    </row>
    <row r="17" spans="1:17" ht="24.75" customHeight="1" thickTop="1" thickBot="1">
      <c r="B17" s="1829" t="s">
        <v>357</v>
      </c>
      <c r="C17" s="1830"/>
      <c r="D17" s="1830"/>
      <c r="E17" s="1830"/>
      <c r="F17" s="1830"/>
      <c r="G17" s="1830"/>
      <c r="H17" s="1830"/>
      <c r="I17" s="236"/>
      <c r="J17" s="1831" t="s">
        <v>222</v>
      </c>
      <c r="K17" s="1832"/>
      <c r="L17" s="1832"/>
      <c r="M17" s="1832"/>
      <c r="N17" s="1832"/>
      <c r="O17" s="1832"/>
      <c r="P17" s="1833"/>
    </row>
    <row r="18" spans="1:17" ht="1.5" customHeight="1" thickBot="1">
      <c r="B18" s="217"/>
      <c r="C18" s="218"/>
      <c r="D18" s="218"/>
      <c r="E18" s="218"/>
      <c r="F18" s="218"/>
      <c r="G18" s="218"/>
      <c r="H18" s="219"/>
      <c r="I18" s="220"/>
      <c r="J18" s="217"/>
      <c r="K18" s="218"/>
      <c r="L18" s="218"/>
      <c r="M18" s="218"/>
      <c r="N18" s="218"/>
      <c r="O18" s="218"/>
      <c r="P18" s="219"/>
    </row>
    <row r="19" spans="1:17" ht="21.75" customHeight="1" thickBot="1">
      <c r="B19" s="1836" t="s">
        <v>6</v>
      </c>
      <c r="C19" s="1837"/>
      <c r="D19" s="1837"/>
      <c r="E19" s="1837"/>
      <c r="F19" s="1837"/>
      <c r="G19" s="522" t="s">
        <v>199</v>
      </c>
      <c r="H19" s="523"/>
      <c r="I19" s="237"/>
      <c r="J19" s="1836" t="s">
        <v>6</v>
      </c>
      <c r="K19" s="1837"/>
      <c r="L19" s="1837"/>
      <c r="M19" s="1837"/>
      <c r="N19" s="1844" t="s">
        <v>199</v>
      </c>
      <c r="O19" s="1845"/>
      <c r="P19" s="1845"/>
      <c r="Q19" s="160"/>
    </row>
    <row r="20" spans="1:17" ht="21.75">
      <c r="B20" s="299" t="s">
        <v>5</v>
      </c>
      <c r="C20" s="300" t="s">
        <v>195</v>
      </c>
      <c r="D20" s="300" t="s">
        <v>196</v>
      </c>
      <c r="E20" s="300" t="s">
        <v>197</v>
      </c>
      <c r="G20" s="151" t="s">
        <v>347</v>
      </c>
      <c r="H20" s="192"/>
      <c r="I20" s="301"/>
      <c r="J20" s="299" t="s">
        <v>5</v>
      </c>
      <c r="K20" s="412" t="s">
        <v>358</v>
      </c>
      <c r="L20" s="300" t="s">
        <v>135</v>
      </c>
      <c r="M20" s="529" t="s">
        <v>134</v>
      </c>
      <c r="N20" s="524" t="s">
        <v>353</v>
      </c>
      <c r="O20" s="525"/>
      <c r="P20" s="526"/>
    </row>
    <row r="21" spans="1:17" ht="17.25" customHeight="1">
      <c r="B21" s="311"/>
      <c r="C21" s="261"/>
      <c r="D21" s="261"/>
      <c r="E21" s="261"/>
      <c r="G21" s="151" t="s">
        <v>348</v>
      </c>
      <c r="H21" s="191"/>
      <c r="I21" s="301"/>
      <c r="J21" s="311"/>
      <c r="K21" s="303"/>
      <c r="L21" s="303"/>
      <c r="M21" s="530"/>
      <c r="N21" s="421" t="s">
        <v>354</v>
      </c>
      <c r="O21" s="301"/>
      <c r="P21" s="161"/>
    </row>
    <row r="22" spans="1:17" ht="17.25" customHeight="1">
      <c r="B22" s="311"/>
      <c r="C22" s="261"/>
      <c r="D22" s="261"/>
      <c r="E22" s="261"/>
      <c r="G22" s="151" t="s">
        <v>364</v>
      </c>
      <c r="H22" s="161"/>
      <c r="I22" s="301"/>
      <c r="J22" s="311"/>
      <c r="K22" s="303"/>
      <c r="L22" s="303"/>
      <c r="M22" s="530"/>
      <c r="N22" s="421" t="s">
        <v>345</v>
      </c>
      <c r="O22" s="301"/>
      <c r="P22" s="161"/>
    </row>
    <row r="23" spans="1:17" ht="20.25">
      <c r="B23" s="358">
        <v>8</v>
      </c>
      <c r="C23" s="261">
        <f>-VLOOKUP(B23,'[1]Pricing '!$A$1351:$K$1373,11,FALSE)+100</f>
        <v>0.625</v>
      </c>
      <c r="D23" s="261"/>
      <c r="E23" s="261"/>
      <c r="G23" s="151" t="s">
        <v>349</v>
      </c>
      <c r="H23" s="191"/>
      <c r="I23" s="301"/>
      <c r="J23" s="358">
        <v>8.5</v>
      </c>
      <c r="K23" s="261">
        <f>-VLOOKUP(J23,'[1]Pricing '!$A$2275:$K$2294,11,FALSE)+100</f>
        <v>0.75</v>
      </c>
      <c r="L23" s="304"/>
      <c r="M23" s="531"/>
      <c r="N23" s="421" t="s">
        <v>346</v>
      </c>
      <c r="O23" s="301"/>
      <c r="P23" s="161"/>
    </row>
    <row r="24" spans="1:17" ht="20.25">
      <c r="B24" s="358">
        <f>+B23+0.125</f>
        <v>8.125</v>
      </c>
      <c r="C24" s="261">
        <f>-VLOOKUP(B24,'[1]Pricing '!$A$1351:$K$1373,11,FALSE)+100</f>
        <v>0</v>
      </c>
      <c r="D24" s="261">
        <f>-VLOOKUP(B24,'[1]Pricing '!$A$1377:$K$1400,2,FALSE)+100</f>
        <v>0.25</v>
      </c>
      <c r="E24" s="261"/>
      <c r="G24" s="151" t="s">
        <v>350</v>
      </c>
      <c r="H24" s="191"/>
      <c r="I24" s="301"/>
      <c r="J24" s="358">
        <f>+J23+0.125</f>
        <v>8.625</v>
      </c>
      <c r="K24" s="261">
        <f>-VLOOKUP(J24,'[1]Pricing '!$A$2275:$K$2294,11,FALSE)+100</f>
        <v>0</v>
      </c>
      <c r="L24" s="304">
        <f>-VLOOKUP(J24,'[1]Pricing '!$A$2298:$K$2316,11,FALSE)+100</f>
        <v>0.75</v>
      </c>
      <c r="M24" s="531"/>
      <c r="N24" s="421" t="s">
        <v>573</v>
      </c>
      <c r="O24" s="527"/>
      <c r="P24" s="528"/>
    </row>
    <row r="25" spans="1:17" ht="20.25">
      <c r="B25" s="358">
        <f t="shared" ref="B25:B34" si="0">+B24+0.125</f>
        <v>8.25</v>
      </c>
      <c r="C25" s="261">
        <f>-VLOOKUP(B25,'[1]Pricing '!$A$1351:$K$1373,11,FALSE)+100</f>
        <v>-0.25</v>
      </c>
      <c r="D25" s="261">
        <f>-VLOOKUP(B25,'[1]Pricing '!$A$1377:$K$1400,2,FALSE)+100</f>
        <v>0</v>
      </c>
      <c r="E25" s="261">
        <f>-VLOOKUP(B25,'[1]Pricing '!$A$1404:$K$1426,11,FALSE)+100</f>
        <v>0.375</v>
      </c>
      <c r="G25" s="151" t="s">
        <v>365</v>
      </c>
      <c r="H25" s="161"/>
      <c r="I25" s="301"/>
      <c r="J25" s="358">
        <f t="shared" ref="J25:J34" si="1">+J24+0.125</f>
        <v>8.75</v>
      </c>
      <c r="K25" s="261">
        <f>-VLOOKUP(J25,'[1]Pricing '!$A$2275:$K$2294,11,FALSE)+100</f>
        <v>-0.25</v>
      </c>
      <c r="L25" s="304">
        <f>-VLOOKUP(J25,'[1]Pricing '!$A$2298:$K$2316,11,FALSE)+100</f>
        <v>0</v>
      </c>
      <c r="M25" s="531">
        <f>-VLOOKUP(J25,'[1]Pricing '!$A$2320:$K$2338,11,FALSE)+100</f>
        <v>0.75</v>
      </c>
      <c r="N25" s="421" t="s">
        <v>423</v>
      </c>
      <c r="O25" s="301"/>
      <c r="P25" s="161"/>
    </row>
    <row r="26" spans="1:17" ht="20.25">
      <c r="B26" s="358">
        <f t="shared" si="0"/>
        <v>8.375</v>
      </c>
      <c r="C26" s="261">
        <f>-VLOOKUP(B26,'[1]Pricing '!$A$1351:$K$1373,11,FALSE)+100</f>
        <v>-0.5</v>
      </c>
      <c r="D26" s="261">
        <f>-VLOOKUP(B26,'[1]Pricing '!$A$1377:$K$1400,2,FALSE)+100</f>
        <v>-0.25</v>
      </c>
      <c r="E26" s="261">
        <f>-VLOOKUP(B26,'[1]Pricing '!$A$1404:$K$1426,11,FALSE)+100</f>
        <v>0.125</v>
      </c>
      <c r="G26" s="151" t="s">
        <v>351</v>
      </c>
      <c r="H26" s="191"/>
      <c r="I26" s="305"/>
      <c r="J26" s="358">
        <f t="shared" si="1"/>
        <v>8.875</v>
      </c>
      <c r="K26" s="261">
        <f>-VLOOKUP(J26,'[1]Pricing '!$A$2275:$K$2294,11,FALSE)+100</f>
        <v>-0.5</v>
      </c>
      <c r="L26" s="304">
        <f>-VLOOKUP(J26,'[1]Pricing '!$A$2298:$K$2316,11,FALSE)+100</f>
        <v>-0.25</v>
      </c>
      <c r="M26" s="531">
        <f>-VLOOKUP(J26,'[1]Pricing '!$A$2320:$K$2338,11,FALSE)+100</f>
        <v>0</v>
      </c>
      <c r="N26" s="421" t="s">
        <v>424</v>
      </c>
      <c r="O26" s="301"/>
      <c r="P26" s="161"/>
    </row>
    <row r="27" spans="1:17" ht="20.25">
      <c r="B27" s="358">
        <f t="shared" si="0"/>
        <v>8.5</v>
      </c>
      <c r="C27" s="261">
        <f>-VLOOKUP(B27,'[1]Pricing '!$A$1351:$K$1373,11,FALSE)+100</f>
        <v>-0.75</v>
      </c>
      <c r="D27" s="261">
        <f>-VLOOKUP(B27,'[1]Pricing '!$A$1377:$K$1400,2,FALSE)+100</f>
        <v>-0.5</v>
      </c>
      <c r="E27" s="261">
        <f>-VLOOKUP(B27,'[1]Pricing '!$A$1404:$K$1426,11,FALSE)+100</f>
        <v>-0.125</v>
      </c>
      <c r="G27" s="151" t="s">
        <v>352</v>
      </c>
      <c r="H27" s="191"/>
      <c r="I27" s="301"/>
      <c r="J27" s="358">
        <f t="shared" si="1"/>
        <v>9</v>
      </c>
      <c r="K27" s="261">
        <f>-VLOOKUP(J27,'[1]Pricing '!$A$2275:$K$2294,11,FALSE)+100</f>
        <v>-0.75</v>
      </c>
      <c r="L27" s="304">
        <f>-VLOOKUP(J27,'[1]Pricing '!$A$2298:$K$2316,11,FALSE)+100</f>
        <v>-0.5</v>
      </c>
      <c r="M27" s="531">
        <f>-VLOOKUP(J27,'[1]Pricing '!$A$2320:$K$2338,11,FALSE)+100</f>
        <v>-0.25</v>
      </c>
      <c r="N27" s="421" t="s">
        <v>574</v>
      </c>
      <c r="O27" s="527"/>
      <c r="P27" s="528"/>
    </row>
    <row r="28" spans="1:17" ht="20.25">
      <c r="B28" s="358">
        <f t="shared" si="0"/>
        <v>8.625</v>
      </c>
      <c r="C28" s="261">
        <f>-VLOOKUP(B28,'[1]Pricing '!$A$1351:$K$1373,11,FALSE)+100</f>
        <v>-1</v>
      </c>
      <c r="D28" s="261">
        <f>-VLOOKUP(B28,'[1]Pricing '!$A$1377:$K$1400,2,FALSE)+100</f>
        <v>-0.75</v>
      </c>
      <c r="E28" s="261">
        <f>-VLOOKUP(B28,'[1]Pricing '!$A$1404:$K$1426,11,FALSE)+100</f>
        <v>-0.375</v>
      </c>
      <c r="G28" s="151" t="s">
        <v>366</v>
      </c>
      <c r="H28" s="161"/>
      <c r="I28" s="301"/>
      <c r="J28" s="358">
        <f t="shared" si="1"/>
        <v>9.125</v>
      </c>
      <c r="K28" s="261">
        <f>-VLOOKUP(J28,'[1]Pricing '!$A$2275:$K$2294,11,FALSE)+100</f>
        <v>-1</v>
      </c>
      <c r="L28" s="304">
        <f>-VLOOKUP(J28,'[1]Pricing '!$A$2298:$K$2316,11,FALSE)+100</f>
        <v>-0.75</v>
      </c>
      <c r="M28" s="531">
        <f>-VLOOKUP(J28,'[1]Pricing '!$A$2320:$K$2338,11,FALSE)+100</f>
        <v>-0.5</v>
      </c>
      <c r="N28" s="421" t="s">
        <v>425</v>
      </c>
      <c r="O28" s="301"/>
      <c r="P28" s="161"/>
    </row>
    <row r="29" spans="1:17" ht="20.25">
      <c r="A29" s="161"/>
      <c r="B29" s="358">
        <f t="shared" si="0"/>
        <v>8.75</v>
      </c>
      <c r="C29" s="261">
        <f>-VLOOKUP(B29,'[1]Pricing '!$A$1351:$K$1373,11,FALSE)+100</f>
        <v>-1.25</v>
      </c>
      <c r="D29" s="261">
        <f>-VLOOKUP(B29,'[1]Pricing '!$A$1377:$K$1400,2,FALSE)+100</f>
        <v>-1</v>
      </c>
      <c r="E29" s="261">
        <f>-VLOOKUP(B29,'[1]Pricing '!$A$1404:$K$1426,11,FALSE)+100</f>
        <v>-0.625</v>
      </c>
      <c r="F29" s="5"/>
      <c r="G29" s="150" t="s">
        <v>433</v>
      </c>
      <c r="H29" s="161"/>
      <c r="I29" s="301"/>
      <c r="J29" s="358">
        <f t="shared" si="1"/>
        <v>9.25</v>
      </c>
      <c r="K29" s="261">
        <f>-VLOOKUP(J29,'[1]Pricing '!$A$2275:$K$2294,11,FALSE)+100</f>
        <v>-1.25</v>
      </c>
      <c r="L29" s="304">
        <f>-VLOOKUP(J29,'[1]Pricing '!$A$2298:$K$2316,11,FALSE)+100</f>
        <v>-1</v>
      </c>
      <c r="M29" s="531">
        <f>-VLOOKUP(J29,'[1]Pricing '!$A$2320:$K$2338,11,FALSE)+100</f>
        <v>-0.75</v>
      </c>
      <c r="N29" s="421" t="s">
        <v>426</v>
      </c>
      <c r="O29" s="301"/>
      <c r="P29" s="161"/>
    </row>
    <row r="30" spans="1:17" ht="20.25">
      <c r="A30" s="161"/>
      <c r="B30" s="358">
        <f t="shared" si="0"/>
        <v>8.875</v>
      </c>
      <c r="C30" s="261">
        <f>-VLOOKUP(B30,'[1]Pricing '!$A$1351:$K$1373,11,FALSE)+100</f>
        <v>-1.5</v>
      </c>
      <c r="D30" s="261">
        <f>-VLOOKUP(B30,'[1]Pricing '!$A$1377:$K$1400,2,FALSE)+100</f>
        <v>-1.25</v>
      </c>
      <c r="E30" s="261">
        <f>-VLOOKUP(B30,'[1]Pricing '!$A$1404:$K$1426,11,FALSE)+100</f>
        <v>-0.875</v>
      </c>
      <c r="F30" s="5"/>
      <c r="G30" s="151" t="s">
        <v>434</v>
      </c>
      <c r="H30" s="161"/>
      <c r="I30" s="301"/>
      <c r="J30" s="358">
        <f t="shared" si="1"/>
        <v>9.375</v>
      </c>
      <c r="K30" s="261">
        <f>-VLOOKUP(J30,'[1]Pricing '!$A$2275:$K$2294,11,FALSE)+100</f>
        <v>-1.5</v>
      </c>
      <c r="L30" s="304">
        <f>-VLOOKUP(J30,'[1]Pricing '!$A$2298:$K$2316,11,FALSE)+100</f>
        <v>-1.25</v>
      </c>
      <c r="M30" s="531">
        <f>-VLOOKUP(J30,'[1]Pricing '!$A$2320:$K$2338,11,FALSE)+100</f>
        <v>-1</v>
      </c>
      <c r="N30" s="421" t="s">
        <v>427</v>
      </c>
      <c r="O30" s="527"/>
      <c r="P30" s="528"/>
    </row>
    <row r="31" spans="1:17" ht="20.25">
      <c r="A31" s="161"/>
      <c r="B31" s="358">
        <f t="shared" si="0"/>
        <v>9</v>
      </c>
      <c r="C31" s="261">
        <f>-VLOOKUP(B31,'[1]Pricing '!$A$1351:$K$1373,11,FALSE)+100</f>
        <v>-1.625</v>
      </c>
      <c r="D31" s="261">
        <f>-VLOOKUP(B31,'[1]Pricing '!$A$1377:$K$1400,2,FALSE)+100</f>
        <v>-1.375</v>
      </c>
      <c r="E31" s="261">
        <f>-VLOOKUP(B31,'[1]Pricing '!$A$1404:$K$1426,11,FALSE)+100</f>
        <v>-1</v>
      </c>
      <c r="F31" s="5"/>
      <c r="G31" s="150"/>
      <c r="H31" s="161"/>
      <c r="I31" s="301"/>
      <c r="J31" s="358">
        <f t="shared" si="1"/>
        <v>9.5</v>
      </c>
      <c r="K31" s="261">
        <f>-VLOOKUP(J31,'[1]Pricing '!$A$2275:$K$2294,11,FALSE)+100</f>
        <v>-1.625</v>
      </c>
      <c r="L31" s="304">
        <f>-VLOOKUP(J31,'[1]Pricing '!$A$2298:$K$2316,11,FALSE)+100</f>
        <v>-1.5</v>
      </c>
      <c r="M31" s="531">
        <f>-VLOOKUP(J31,'[1]Pricing '!$A$2320:$K$2338,11,FALSE)+100</f>
        <v>-1.25</v>
      </c>
      <c r="N31" s="421" t="s">
        <v>428</v>
      </c>
      <c r="O31" s="301"/>
      <c r="P31" s="161"/>
    </row>
    <row r="32" spans="1:17" ht="20.25">
      <c r="A32" s="161"/>
      <c r="B32" s="358">
        <f t="shared" si="0"/>
        <v>9.125</v>
      </c>
      <c r="C32" s="261">
        <f>-VLOOKUP(B32,'[1]Pricing '!$A$1351:$K$1373,11,FALSE)+100</f>
        <v>-1.75</v>
      </c>
      <c r="D32" s="261">
        <f>-VLOOKUP(B32,'[1]Pricing '!$A$1377:$K$1400,2,FALSE)+100</f>
        <v>-1.5</v>
      </c>
      <c r="E32" s="261">
        <f>-VLOOKUP(B32,'[1]Pricing '!$A$1404:$K$1426,11,FALSE)+100</f>
        <v>-1.125</v>
      </c>
      <c r="F32" s="5"/>
      <c r="G32" s="150"/>
      <c r="H32" s="161"/>
      <c r="I32" s="301"/>
      <c r="J32" s="358">
        <f t="shared" si="1"/>
        <v>9.625</v>
      </c>
      <c r="K32" s="261">
        <f>-VLOOKUP(J32,'[1]Pricing '!$A$2275:$K$2294,11,FALSE)+100</f>
        <v>-1.75</v>
      </c>
      <c r="L32" s="304">
        <f>-VLOOKUP(J32,'[1]Pricing '!$A$2298:$K$2316,11,FALSE)+100</f>
        <v>-1.625</v>
      </c>
      <c r="M32" s="531">
        <f>-VLOOKUP(J32,'[1]Pricing '!$A$2320:$K$2338,11,FALSE)+100</f>
        <v>-1.5</v>
      </c>
      <c r="N32" s="421" t="s">
        <v>429</v>
      </c>
      <c r="P32" s="161"/>
    </row>
    <row r="33" spans="1:34" ht="20.25">
      <c r="A33" s="161"/>
      <c r="B33" s="358">
        <f t="shared" si="0"/>
        <v>9.25</v>
      </c>
      <c r="C33" s="261">
        <f>-VLOOKUP(B33,'[1]Pricing '!$A$1351:$K$1373,11,FALSE)+100</f>
        <v>-1.875</v>
      </c>
      <c r="D33" s="261">
        <f>-VLOOKUP(B33,'[1]Pricing '!$A$1377:$K$1400,2,FALSE)+100</f>
        <v>-1.625</v>
      </c>
      <c r="E33" s="261">
        <f>-VLOOKUP(B33,'[1]Pricing '!$A$1404:$K$1426,11,FALSE)+100</f>
        <v>-1.25</v>
      </c>
      <c r="F33" s="5"/>
      <c r="G33" s="1843" t="s">
        <v>362</v>
      </c>
      <c r="H33" s="1797"/>
      <c r="I33" s="301"/>
      <c r="J33" s="358">
        <f t="shared" si="1"/>
        <v>9.75</v>
      </c>
      <c r="K33" s="261">
        <f>-VLOOKUP(J33,'[1]Pricing '!$A$2275:$K$2294,11,FALSE)+100</f>
        <v>-1.875</v>
      </c>
      <c r="L33" s="304">
        <f>-VLOOKUP(J33,'[1]Pricing '!$A$2298:$K$2316,11,FALSE)+100</f>
        <v>-1.75</v>
      </c>
      <c r="M33" s="531">
        <f>-VLOOKUP(J33,'[1]Pricing '!$A$2320:$K$2338,11,FALSE)+100</f>
        <v>-1.625</v>
      </c>
      <c r="O33" s="152" t="s">
        <v>362</v>
      </c>
      <c r="P33" s="532"/>
    </row>
    <row r="34" spans="1:34" ht="20.25">
      <c r="A34" s="161"/>
      <c r="B34" s="358">
        <f t="shared" si="0"/>
        <v>9.375</v>
      </c>
      <c r="C34" s="261">
        <f>-VLOOKUP(B34,'[1]Pricing '!$A$1351:$K$1373,11,FALSE)+100</f>
        <v>-2</v>
      </c>
      <c r="D34" s="261">
        <f>-VLOOKUP(B34,'[1]Pricing '!$A$1377:$K$1400,2,FALSE)+100</f>
        <v>-1.75</v>
      </c>
      <c r="E34" s="261">
        <f>-VLOOKUP(B34,'[1]Pricing '!$A$1404:$K$1426,11,FALSE)+100</f>
        <v>-1.375</v>
      </c>
      <c r="G34" s="1843" t="s">
        <v>186</v>
      </c>
      <c r="H34" s="1797"/>
      <c r="I34" s="301"/>
      <c r="J34" s="358">
        <f t="shared" si="1"/>
        <v>9.875</v>
      </c>
      <c r="K34" s="261">
        <f>-VLOOKUP(J34,'[1]Pricing '!$A$2275:$K$2294,11,FALSE)+100</f>
        <v>-2</v>
      </c>
      <c r="L34" s="304">
        <f>-VLOOKUP(J34,'[1]Pricing '!$A$2298:$K$2316,11,FALSE)+100</f>
        <v>-1.875</v>
      </c>
      <c r="M34" s="531">
        <f>-VLOOKUP(J34,'[1]Pricing '!$A$2320:$K$2338,11,FALSE)+100</f>
        <v>-1.75</v>
      </c>
      <c r="O34" s="152" t="s">
        <v>186</v>
      </c>
      <c r="P34" s="532"/>
    </row>
    <row r="35" spans="1:34" ht="20.25">
      <c r="A35" s="161"/>
      <c r="B35" s="358"/>
      <c r="C35" s="261"/>
      <c r="D35" s="261"/>
      <c r="E35" s="261"/>
      <c r="G35" s="1842" t="str">
        <f>O35</f>
        <v>SOFR : 4.46740%</v>
      </c>
      <c r="H35" s="1798"/>
      <c r="I35" s="301"/>
      <c r="J35" s="358"/>
      <c r="K35" s="261"/>
      <c r="L35" s="304"/>
      <c r="M35" s="531"/>
      <c r="O35" s="533" t="str">
        <f>AAA_AAI!B41</f>
        <v>SOFR : 4.46740%</v>
      </c>
      <c r="P35" s="534"/>
    </row>
    <row r="36" spans="1:34" ht="20.25">
      <c r="A36" s="161"/>
      <c r="B36" s="734" t="s">
        <v>435</v>
      </c>
      <c r="C36" s="261"/>
      <c r="D36" s="261"/>
      <c r="E36" s="261"/>
      <c r="G36" s="1842" t="str">
        <f>O36</f>
        <v>Caps 5/1/5</v>
      </c>
      <c r="H36" s="1798"/>
      <c r="I36" s="301"/>
      <c r="J36" s="358"/>
      <c r="K36" s="261"/>
      <c r="L36" s="304"/>
      <c r="M36" s="531"/>
      <c r="O36" s="152" t="s">
        <v>363</v>
      </c>
      <c r="P36" s="532"/>
    </row>
    <row r="37" spans="1:34" ht="4.5" customHeight="1" thickBot="1">
      <c r="A37" s="161"/>
      <c r="B37" s="312"/>
      <c r="C37" s="261"/>
      <c r="D37" s="261"/>
      <c r="E37" s="261"/>
      <c r="F37" s="261"/>
      <c r="G37" s="306"/>
      <c r="H37" s="297"/>
      <c r="I37" s="301"/>
      <c r="J37" s="312"/>
      <c r="K37" s="304"/>
      <c r="L37" s="304"/>
      <c r="M37" s="304"/>
      <c r="N37" s="30"/>
      <c r="O37" s="296"/>
      <c r="P37" s="297"/>
    </row>
    <row r="38" spans="1:34" ht="22.5" thickBot="1">
      <c r="A38" s="161"/>
      <c r="B38" s="336" t="s">
        <v>198</v>
      </c>
      <c r="C38" s="337">
        <v>-2</v>
      </c>
      <c r="D38" s="337">
        <v>-2</v>
      </c>
      <c r="E38" s="337">
        <v>-1</v>
      </c>
      <c r="F38" s="337"/>
      <c r="G38" s="535" t="s">
        <v>430</v>
      </c>
      <c r="H38" s="536"/>
      <c r="I38" s="90"/>
      <c r="J38" s="336" t="s">
        <v>198</v>
      </c>
      <c r="K38" s="337">
        <v>-2</v>
      </c>
      <c r="L38" s="337">
        <v>-2</v>
      </c>
      <c r="M38" s="337">
        <v>-2</v>
      </c>
      <c r="N38" s="30"/>
      <c r="O38" s="535" t="s">
        <v>430</v>
      </c>
      <c r="P38" s="537"/>
    </row>
    <row r="39" spans="1:34" ht="23.25" thickBot="1">
      <c r="A39" s="161"/>
      <c r="B39" s="1839" t="s">
        <v>337</v>
      </c>
      <c r="C39" s="1840"/>
      <c r="D39" s="1840"/>
      <c r="E39" s="1840"/>
      <c r="F39" s="1840"/>
      <c r="G39" s="1840"/>
      <c r="H39" s="1841"/>
      <c r="I39" s="447"/>
      <c r="J39" s="1840" t="s">
        <v>337</v>
      </c>
      <c r="K39" s="1840"/>
      <c r="L39" s="1840"/>
      <c r="M39" s="1840"/>
      <c r="N39" s="1840"/>
      <c r="O39" s="1840"/>
      <c r="P39" s="1841"/>
    </row>
    <row r="40" spans="1:34" ht="25.5" customHeight="1" thickBot="1">
      <c r="A40" s="161"/>
      <c r="B40" s="1838" t="s">
        <v>503</v>
      </c>
      <c r="C40" s="1834"/>
      <c r="D40" s="1834"/>
      <c r="E40" s="1834"/>
      <c r="F40" s="1834"/>
      <c r="G40" s="1834"/>
      <c r="H40" s="1835"/>
      <c r="I40" s="377"/>
      <c r="J40" s="1834" t="s">
        <v>504</v>
      </c>
      <c r="K40" s="1834"/>
      <c r="L40" s="1834"/>
      <c r="M40" s="1834"/>
      <c r="N40" s="1834"/>
      <c r="O40" s="1834"/>
      <c r="P40" s="1835"/>
      <c r="T40" s="235"/>
      <c r="U40" s="235"/>
      <c r="V40" s="235"/>
      <c r="W40" s="235"/>
      <c r="X40" s="235"/>
      <c r="Y40" s="235"/>
      <c r="Z40" s="235"/>
      <c r="AA40" s="90"/>
      <c r="AB40" s="235"/>
      <c r="AC40" s="235"/>
      <c r="AD40" s="235"/>
      <c r="AE40" s="235"/>
      <c r="AF40" s="235"/>
      <c r="AG40" s="235"/>
      <c r="AH40" s="235"/>
    </row>
    <row r="41" spans="1:34" ht="19.5" customHeight="1">
      <c r="A41" s="161"/>
      <c r="B41" s="448" t="s">
        <v>15</v>
      </c>
      <c r="C41" s="449" t="s">
        <v>218</v>
      </c>
      <c r="D41" s="449" t="s">
        <v>219</v>
      </c>
      <c r="E41" s="449" t="s">
        <v>220</v>
      </c>
      <c r="F41" s="449" t="s">
        <v>221</v>
      </c>
      <c r="G41" s="449" t="s">
        <v>25</v>
      </c>
      <c r="H41" s="450" t="s">
        <v>26</v>
      </c>
      <c r="I41" s="451"/>
      <c r="J41" s="452" t="s">
        <v>15</v>
      </c>
      <c r="K41" s="453" t="s">
        <v>218</v>
      </c>
      <c r="L41" s="453" t="s">
        <v>219</v>
      </c>
      <c r="M41" s="453" t="s">
        <v>220</v>
      </c>
      <c r="N41" s="453" t="s">
        <v>221</v>
      </c>
      <c r="O41" s="453" t="s">
        <v>25</v>
      </c>
      <c r="P41" s="450" t="s">
        <v>26</v>
      </c>
      <c r="T41" s="231"/>
      <c r="U41" s="231"/>
      <c r="V41" s="231"/>
      <c r="W41" s="231"/>
      <c r="X41" s="231"/>
      <c r="Y41" s="231"/>
      <c r="Z41" s="231"/>
      <c r="AA41" s="90"/>
      <c r="AB41" s="231"/>
      <c r="AC41" s="231"/>
      <c r="AD41" s="231"/>
      <c r="AE41" s="231"/>
      <c r="AF41" s="231"/>
      <c r="AG41" s="231"/>
      <c r="AH41" s="231"/>
    </row>
    <row r="42" spans="1:34" ht="19.5" customHeight="1">
      <c r="A42" s="161"/>
      <c r="B42" s="454" t="s">
        <v>214</v>
      </c>
      <c r="C42" s="455">
        <v>-0.625</v>
      </c>
      <c r="D42" s="455">
        <v>-0.5</v>
      </c>
      <c r="E42" s="455">
        <v>-0.25</v>
      </c>
      <c r="F42" s="455">
        <v>-0.125</v>
      </c>
      <c r="G42" s="455">
        <v>0.25</v>
      </c>
      <c r="H42" s="456">
        <v>0.75</v>
      </c>
      <c r="I42" s="451"/>
      <c r="J42" s="457" t="s">
        <v>214</v>
      </c>
      <c r="K42" s="455">
        <v>-0.5</v>
      </c>
      <c r="L42" s="455">
        <v>-0.375</v>
      </c>
      <c r="M42" s="455">
        <v>-0.125</v>
      </c>
      <c r="N42" s="455">
        <v>1.25</v>
      </c>
      <c r="O42" s="455">
        <v>2.25</v>
      </c>
      <c r="P42" s="456" t="s">
        <v>71</v>
      </c>
      <c r="T42" s="231"/>
      <c r="U42" s="231"/>
      <c r="V42" s="231"/>
      <c r="W42" s="231"/>
      <c r="X42" s="231"/>
      <c r="Y42" s="231"/>
      <c r="Z42" s="231"/>
      <c r="AA42" s="90"/>
      <c r="AB42" s="231"/>
      <c r="AC42" s="231"/>
      <c r="AD42" s="231"/>
      <c r="AE42" s="231"/>
      <c r="AF42" s="231"/>
      <c r="AG42" s="231"/>
      <c r="AH42" s="231"/>
    </row>
    <row r="43" spans="1:34" ht="19.5" customHeight="1">
      <c r="A43" s="161"/>
      <c r="B43" s="454" t="s">
        <v>46</v>
      </c>
      <c r="C43" s="455">
        <v>-0.5</v>
      </c>
      <c r="D43" s="455">
        <v>-0.375</v>
      </c>
      <c r="E43" s="455">
        <v>-0.125</v>
      </c>
      <c r="F43" s="455">
        <v>0</v>
      </c>
      <c r="G43" s="455">
        <v>0.5</v>
      </c>
      <c r="H43" s="456">
        <v>1</v>
      </c>
      <c r="I43" s="451"/>
      <c r="J43" s="457" t="s">
        <v>46</v>
      </c>
      <c r="K43" s="455">
        <v>-0.375</v>
      </c>
      <c r="L43" s="455">
        <v>-0.25</v>
      </c>
      <c r="M43" s="455">
        <v>0</v>
      </c>
      <c r="N43" s="455">
        <v>1.5</v>
      </c>
      <c r="O43" s="455">
        <v>2.5</v>
      </c>
      <c r="P43" s="456" t="s">
        <v>71</v>
      </c>
      <c r="T43" s="230"/>
      <c r="U43" s="230"/>
      <c r="V43" s="230"/>
      <c r="W43" s="230"/>
      <c r="X43" s="230"/>
      <c r="Y43" s="230"/>
      <c r="Z43" s="230"/>
      <c r="AA43" s="90"/>
      <c r="AB43" s="230"/>
      <c r="AC43" s="230"/>
      <c r="AD43" s="230"/>
      <c r="AE43" s="230"/>
      <c r="AF43" s="230"/>
      <c r="AG43" s="230"/>
      <c r="AH43" s="230"/>
    </row>
    <row r="44" spans="1:34" ht="19.5" customHeight="1">
      <c r="A44" s="161"/>
      <c r="B44" s="454" t="s">
        <v>21</v>
      </c>
      <c r="C44" s="455">
        <v>-0.375</v>
      </c>
      <c r="D44" s="455">
        <v>-0.25</v>
      </c>
      <c r="E44" s="455">
        <v>0</v>
      </c>
      <c r="F44" s="455">
        <v>0.125</v>
      </c>
      <c r="G44" s="455">
        <v>0.75</v>
      </c>
      <c r="H44" s="456">
        <v>1</v>
      </c>
      <c r="I44" s="451"/>
      <c r="J44" s="457" t="s">
        <v>21</v>
      </c>
      <c r="K44" s="455">
        <v>-0.25</v>
      </c>
      <c r="L44" s="455">
        <v>0</v>
      </c>
      <c r="M44" s="455">
        <v>0.125</v>
      </c>
      <c r="N44" s="455">
        <v>1.75</v>
      </c>
      <c r="O44" s="455">
        <v>3.25</v>
      </c>
      <c r="P44" s="456" t="s">
        <v>71</v>
      </c>
      <c r="T44" s="233"/>
      <c r="U44" s="233"/>
      <c r="V44" s="233"/>
      <c r="W44" s="233"/>
      <c r="X44" s="233"/>
      <c r="Y44" s="233"/>
      <c r="Z44" s="233"/>
      <c r="AA44" s="207"/>
      <c r="AB44" s="234"/>
      <c r="AC44" s="234"/>
      <c r="AD44" s="234"/>
      <c r="AE44" s="234"/>
      <c r="AF44" s="234"/>
      <c r="AG44" s="234"/>
      <c r="AH44" s="234"/>
    </row>
    <row r="45" spans="1:34" ht="19.5" customHeight="1">
      <c r="A45" s="161"/>
      <c r="B45" s="454" t="s">
        <v>20</v>
      </c>
      <c r="C45" s="455">
        <v>-0.25</v>
      </c>
      <c r="D45" s="455">
        <v>-0.125</v>
      </c>
      <c r="E45" s="455">
        <v>0.125</v>
      </c>
      <c r="F45" s="455">
        <v>0.25</v>
      </c>
      <c r="G45" s="455">
        <v>1</v>
      </c>
      <c r="H45" s="456">
        <v>2.625</v>
      </c>
      <c r="I45" s="451"/>
      <c r="J45" s="457" t="s">
        <v>20</v>
      </c>
      <c r="K45" s="455">
        <v>0</v>
      </c>
      <c r="L45" s="455">
        <v>0.25</v>
      </c>
      <c r="M45" s="455">
        <v>0.625</v>
      </c>
      <c r="N45" s="455">
        <v>2.75</v>
      </c>
      <c r="O45" s="455">
        <v>3.75</v>
      </c>
      <c r="P45" s="456" t="s">
        <v>71</v>
      </c>
      <c r="T45" s="233"/>
      <c r="U45" s="233"/>
      <c r="V45" s="233"/>
      <c r="W45" s="233"/>
      <c r="X45" s="233"/>
      <c r="Y45" s="233"/>
      <c r="Z45" s="233"/>
      <c r="AA45" s="207"/>
      <c r="AB45" s="234"/>
      <c r="AC45" s="234"/>
      <c r="AD45" s="234"/>
      <c r="AE45" s="234"/>
      <c r="AF45" s="234"/>
      <c r="AG45" s="234"/>
      <c r="AH45" s="234"/>
    </row>
    <row r="46" spans="1:34" ht="19.5" customHeight="1">
      <c r="A46" s="161"/>
      <c r="B46" s="454" t="s">
        <v>19</v>
      </c>
      <c r="C46" s="455">
        <v>-0.125</v>
      </c>
      <c r="D46" s="455">
        <v>0</v>
      </c>
      <c r="E46" s="455">
        <v>0.375</v>
      </c>
      <c r="F46" s="455">
        <v>0.875</v>
      </c>
      <c r="G46" s="455">
        <v>2.25</v>
      </c>
      <c r="H46" s="456" t="s">
        <v>71</v>
      </c>
      <c r="I46" s="451"/>
      <c r="J46" s="454" t="s">
        <v>19</v>
      </c>
      <c r="K46" s="455">
        <v>0.25</v>
      </c>
      <c r="L46" s="455">
        <v>0.75</v>
      </c>
      <c r="M46" s="455">
        <v>1.125</v>
      </c>
      <c r="N46" s="455">
        <v>3.5</v>
      </c>
      <c r="O46" s="455" t="s">
        <v>71</v>
      </c>
      <c r="P46" s="456" t="s">
        <v>71</v>
      </c>
      <c r="T46" s="233"/>
      <c r="U46" s="233"/>
      <c r="V46" s="233"/>
      <c r="W46" s="233"/>
      <c r="X46" s="233"/>
      <c r="Y46" s="233"/>
      <c r="Z46" s="233"/>
      <c r="AA46" s="207"/>
      <c r="AB46" s="234"/>
      <c r="AC46" s="234"/>
      <c r="AD46" s="234"/>
      <c r="AE46" s="234"/>
      <c r="AF46" s="234"/>
      <c r="AG46" s="234"/>
      <c r="AH46" s="234"/>
    </row>
    <row r="47" spans="1:34" ht="19.5" customHeight="1">
      <c r="A47" s="161"/>
      <c r="B47" s="454" t="s">
        <v>18</v>
      </c>
      <c r="C47" s="455">
        <v>0</v>
      </c>
      <c r="D47" s="455">
        <v>0.25</v>
      </c>
      <c r="E47" s="455">
        <v>1</v>
      </c>
      <c r="F47" s="455">
        <v>1.75</v>
      </c>
      <c r="G47" s="455">
        <v>3.875</v>
      </c>
      <c r="H47" s="456" t="s">
        <v>71</v>
      </c>
      <c r="I47" s="451"/>
      <c r="J47" s="457" t="s">
        <v>18</v>
      </c>
      <c r="K47" s="455">
        <v>0.625</v>
      </c>
      <c r="L47" s="455">
        <v>1.25</v>
      </c>
      <c r="M47" s="455">
        <v>2</v>
      </c>
      <c r="N47" s="455" t="s">
        <v>71</v>
      </c>
      <c r="O47" s="455" t="s">
        <v>71</v>
      </c>
      <c r="P47" s="456" t="s">
        <v>71</v>
      </c>
      <c r="T47" s="233"/>
      <c r="U47" s="233"/>
      <c r="V47" s="233"/>
      <c r="W47" s="233"/>
      <c r="X47" s="233"/>
      <c r="Y47" s="233"/>
      <c r="Z47" s="233"/>
      <c r="AA47" s="90"/>
      <c r="AB47" s="229"/>
      <c r="AC47" s="229"/>
      <c r="AD47" s="229"/>
      <c r="AE47" s="229"/>
      <c r="AF47" s="229"/>
      <c r="AG47" s="229"/>
      <c r="AH47" s="229"/>
    </row>
    <row r="48" spans="1:34" ht="19.5" customHeight="1">
      <c r="A48" s="161"/>
      <c r="B48" s="454" t="s">
        <v>17</v>
      </c>
      <c r="C48" s="458">
        <v>0.25</v>
      </c>
      <c r="D48" s="458">
        <v>0.625</v>
      </c>
      <c r="E48" s="458">
        <v>2</v>
      </c>
      <c r="F48" s="458">
        <v>2.5</v>
      </c>
      <c r="G48" s="458" t="s">
        <v>71</v>
      </c>
      <c r="H48" s="459" t="s">
        <v>71</v>
      </c>
      <c r="I48" s="451"/>
      <c r="J48" s="457" t="s">
        <v>17</v>
      </c>
      <c r="K48" s="455">
        <v>1</v>
      </c>
      <c r="L48" s="455">
        <v>1.5</v>
      </c>
      <c r="M48" s="455" t="s">
        <v>71</v>
      </c>
      <c r="N48" s="455" t="s">
        <v>71</v>
      </c>
      <c r="O48" s="455" t="s">
        <v>71</v>
      </c>
      <c r="P48" s="456" t="s">
        <v>71</v>
      </c>
      <c r="T48" s="233"/>
      <c r="U48" s="233"/>
      <c r="V48" s="233"/>
      <c r="W48" s="233"/>
      <c r="X48" s="233"/>
      <c r="Y48" s="233"/>
      <c r="Z48" s="233"/>
      <c r="AA48" s="90"/>
      <c r="AB48" s="229"/>
      <c r="AC48" s="229"/>
      <c r="AD48" s="229"/>
      <c r="AE48" s="229"/>
      <c r="AF48" s="229"/>
      <c r="AG48" s="229"/>
      <c r="AH48" s="229"/>
    </row>
    <row r="49" spans="1:34" ht="19.5" customHeight="1" thickBot="1">
      <c r="A49" s="161"/>
      <c r="B49" s="600" t="s">
        <v>16</v>
      </c>
      <c r="C49" s="601">
        <v>0.75</v>
      </c>
      <c r="D49" s="601">
        <v>1.25</v>
      </c>
      <c r="E49" s="601" t="s">
        <v>71</v>
      </c>
      <c r="F49" s="722" t="s">
        <v>71</v>
      </c>
      <c r="G49" s="601" t="s">
        <v>71</v>
      </c>
      <c r="H49" s="602" t="s">
        <v>71</v>
      </c>
      <c r="I49" s="460"/>
      <c r="J49" s="483"/>
      <c r="K49" s="483"/>
      <c r="L49" s="483"/>
      <c r="M49" s="483"/>
      <c r="N49" s="483"/>
      <c r="O49" s="483"/>
      <c r="P49" s="490"/>
      <c r="T49" s="233"/>
      <c r="U49" s="233"/>
      <c r="V49" s="233"/>
      <c r="W49" s="233"/>
      <c r="X49" s="233"/>
      <c r="Y49" s="233"/>
      <c r="Z49" s="233"/>
      <c r="AA49" s="90"/>
      <c r="AB49" s="229"/>
      <c r="AC49" s="229"/>
      <c r="AD49" s="229"/>
      <c r="AE49" s="229"/>
      <c r="AF49" s="229"/>
      <c r="AG49" s="229"/>
      <c r="AH49" s="229"/>
    </row>
    <row r="50" spans="1:34" ht="19.5" customHeight="1">
      <c r="A50" s="161"/>
      <c r="B50" s="794" t="s">
        <v>572</v>
      </c>
      <c r="C50" s="726">
        <v>-0.375</v>
      </c>
      <c r="D50" s="795">
        <v>-0.375</v>
      </c>
      <c r="E50" s="795">
        <v>-0.25</v>
      </c>
      <c r="F50" s="721">
        <v>-0.25</v>
      </c>
      <c r="G50" s="795">
        <v>-0.25</v>
      </c>
      <c r="H50" s="456">
        <v>-0.25</v>
      </c>
      <c r="I50" s="460"/>
      <c r="J50" s="730" t="s">
        <v>500</v>
      </c>
      <c r="K50" s="455">
        <v>0.25</v>
      </c>
      <c r="L50" s="455">
        <v>0.75</v>
      </c>
      <c r="M50" s="455">
        <v>1.5</v>
      </c>
      <c r="N50" s="455" t="s">
        <v>71</v>
      </c>
      <c r="O50" s="455" t="s">
        <v>71</v>
      </c>
      <c r="P50" s="456" t="s">
        <v>71</v>
      </c>
      <c r="T50" s="233"/>
      <c r="U50" s="233"/>
      <c r="V50" s="233"/>
      <c r="W50" s="233"/>
      <c r="X50" s="233"/>
      <c r="Y50" s="233"/>
      <c r="Z50" s="233"/>
      <c r="AA50" s="90"/>
      <c r="AB50" s="229"/>
      <c r="AC50" s="229"/>
      <c r="AD50" s="229"/>
      <c r="AE50" s="229"/>
      <c r="AF50" s="229"/>
      <c r="AG50" s="229"/>
      <c r="AH50" s="229"/>
    </row>
    <row r="51" spans="1:34" ht="19.5" customHeight="1">
      <c r="A51" s="161"/>
      <c r="B51" s="454" t="s">
        <v>474</v>
      </c>
      <c r="C51" s="455">
        <v>0.5</v>
      </c>
      <c r="D51" s="455">
        <v>0.75</v>
      </c>
      <c r="E51" s="455">
        <v>1</v>
      </c>
      <c r="F51" s="458">
        <v>1.5</v>
      </c>
      <c r="G51" s="455">
        <v>2</v>
      </c>
      <c r="H51" s="456" t="s">
        <v>71</v>
      </c>
      <c r="I51" s="460"/>
      <c r="J51" s="731" t="s">
        <v>506</v>
      </c>
      <c r="K51" s="455">
        <v>0.125</v>
      </c>
      <c r="L51" s="455">
        <v>0.125</v>
      </c>
      <c r="M51" s="455">
        <v>0.25</v>
      </c>
      <c r="N51" s="455">
        <v>0.75</v>
      </c>
      <c r="O51" s="455">
        <v>1</v>
      </c>
      <c r="P51" s="456" t="s">
        <v>71</v>
      </c>
      <c r="T51" s="233"/>
      <c r="U51" s="233"/>
      <c r="V51" s="233"/>
      <c r="W51" s="233"/>
      <c r="X51" s="233"/>
      <c r="Y51" s="233"/>
      <c r="Z51" s="233"/>
      <c r="AA51" s="90"/>
      <c r="AB51" s="229"/>
      <c r="AC51" s="229"/>
      <c r="AD51" s="229"/>
      <c r="AE51" s="229"/>
      <c r="AF51" s="229"/>
      <c r="AG51" s="229"/>
      <c r="AH51" s="229"/>
    </row>
    <row r="52" spans="1:34" ht="19.5" customHeight="1">
      <c r="A52" s="161"/>
      <c r="B52" s="810" t="s">
        <v>500</v>
      </c>
      <c r="C52" s="727">
        <v>0.25</v>
      </c>
      <c r="D52" s="725">
        <v>0.25</v>
      </c>
      <c r="E52" s="725">
        <v>0.5</v>
      </c>
      <c r="F52" s="725">
        <v>0.875</v>
      </c>
      <c r="G52" s="725">
        <v>1.25</v>
      </c>
      <c r="H52" s="456" t="s">
        <v>71</v>
      </c>
      <c r="I52" s="460"/>
      <c r="J52" s="454" t="s">
        <v>391</v>
      </c>
      <c r="K52" s="455">
        <v>0.25</v>
      </c>
      <c r="L52" s="455">
        <v>0.375</v>
      </c>
      <c r="M52" s="455">
        <v>0.5</v>
      </c>
      <c r="N52" s="455" t="s">
        <v>71</v>
      </c>
      <c r="O52" s="455" t="s">
        <v>71</v>
      </c>
      <c r="P52" s="456" t="s">
        <v>71</v>
      </c>
      <c r="T52" s="233"/>
      <c r="U52" s="233"/>
      <c r="V52" s="233"/>
      <c r="W52" s="233"/>
      <c r="X52" s="233"/>
      <c r="Y52" s="233"/>
      <c r="Z52" s="233"/>
      <c r="AA52" s="90"/>
      <c r="AB52" s="229"/>
      <c r="AC52" s="229"/>
      <c r="AD52" s="229"/>
      <c r="AE52" s="229"/>
      <c r="AF52" s="229"/>
      <c r="AG52" s="229"/>
      <c r="AH52" s="229"/>
    </row>
    <row r="53" spans="1:34" ht="19.5" customHeight="1">
      <c r="A53" s="161"/>
      <c r="B53" s="732" t="s">
        <v>506</v>
      </c>
      <c r="C53" s="723">
        <v>0</v>
      </c>
      <c r="D53" s="455">
        <v>0</v>
      </c>
      <c r="E53" s="455">
        <v>0.25</v>
      </c>
      <c r="F53" s="455">
        <v>0.25</v>
      </c>
      <c r="G53" s="455">
        <v>0.375</v>
      </c>
      <c r="H53" s="456">
        <v>0.375</v>
      </c>
      <c r="I53" s="460"/>
      <c r="J53" s="457" t="s">
        <v>82</v>
      </c>
      <c r="K53" s="455">
        <v>0.75</v>
      </c>
      <c r="L53" s="455">
        <v>1</v>
      </c>
      <c r="M53" s="455">
        <v>1.25</v>
      </c>
      <c r="N53" s="455" t="s">
        <v>71</v>
      </c>
      <c r="O53" s="455" t="s">
        <v>71</v>
      </c>
      <c r="P53" s="456" t="s">
        <v>71</v>
      </c>
      <c r="T53" s="233"/>
      <c r="U53" s="233"/>
      <c r="V53" s="491"/>
      <c r="W53" s="356"/>
      <c r="X53" s="90"/>
      <c r="Y53" s="90"/>
      <c r="Z53" s="90"/>
      <c r="AA53" s="717"/>
      <c r="AB53" s="229"/>
      <c r="AC53" s="229"/>
      <c r="AD53" s="229"/>
      <c r="AE53" s="229"/>
      <c r="AF53" s="229"/>
      <c r="AG53" s="229"/>
      <c r="AH53" s="229"/>
    </row>
    <row r="54" spans="1:34" ht="19.5" customHeight="1">
      <c r="A54" s="161"/>
      <c r="B54" s="728" t="s">
        <v>391</v>
      </c>
      <c r="C54" s="724">
        <v>0</v>
      </c>
      <c r="D54" s="458">
        <v>0.125</v>
      </c>
      <c r="E54" s="458">
        <v>0.25</v>
      </c>
      <c r="F54" s="458">
        <v>0.375</v>
      </c>
      <c r="G54" s="458" t="s">
        <v>71</v>
      </c>
      <c r="H54" s="459" t="s">
        <v>71</v>
      </c>
      <c r="I54" s="346"/>
      <c r="J54" s="457" t="s">
        <v>393</v>
      </c>
      <c r="K54" s="455">
        <v>0.25</v>
      </c>
      <c r="L54" s="455">
        <v>0.5</v>
      </c>
      <c r="M54" s="455">
        <v>1</v>
      </c>
      <c r="N54" s="455">
        <v>1.5</v>
      </c>
      <c r="O54" s="455" t="s">
        <v>71</v>
      </c>
      <c r="P54" s="456" t="s">
        <v>71</v>
      </c>
      <c r="T54" s="233"/>
      <c r="U54" s="233"/>
      <c r="V54" s="714"/>
      <c r="W54" s="474"/>
      <c r="X54" s="474"/>
      <c r="Y54" s="474"/>
      <c r="Z54" s="474"/>
      <c r="AA54" s="474"/>
      <c r="AB54" s="229"/>
      <c r="AC54" s="229"/>
      <c r="AD54" s="229"/>
      <c r="AE54" s="229"/>
      <c r="AF54" s="229"/>
      <c r="AG54" s="229"/>
      <c r="AH54" s="229"/>
    </row>
    <row r="55" spans="1:34" ht="19.5" customHeight="1">
      <c r="A55" s="161"/>
      <c r="B55" s="728" t="s">
        <v>82</v>
      </c>
      <c r="C55" s="723">
        <v>0.375</v>
      </c>
      <c r="D55" s="455">
        <v>0.375</v>
      </c>
      <c r="E55" s="455">
        <v>0.75</v>
      </c>
      <c r="F55" s="455">
        <v>1</v>
      </c>
      <c r="G55" s="455">
        <v>1.25</v>
      </c>
      <c r="H55" s="456">
        <v>1.5</v>
      </c>
      <c r="I55" s="720"/>
      <c r="P55" s="161"/>
      <c r="T55" s="229"/>
      <c r="U55" s="229"/>
      <c r="V55" s="229"/>
      <c r="W55" s="229"/>
      <c r="X55" s="229"/>
      <c r="Y55" s="229"/>
      <c r="Z55" s="229"/>
      <c r="AA55" s="90"/>
      <c r="AB55" s="229"/>
      <c r="AC55" s="229"/>
      <c r="AD55" s="229"/>
      <c r="AE55" s="229"/>
      <c r="AF55" s="229"/>
      <c r="AG55" s="229"/>
      <c r="AH55" s="229"/>
    </row>
    <row r="56" spans="1:34" ht="19.5" customHeight="1" thickBot="1">
      <c r="A56" s="161"/>
      <c r="B56" s="736" t="s">
        <v>393</v>
      </c>
      <c r="C56" s="737">
        <v>0</v>
      </c>
      <c r="D56" s="601">
        <v>0</v>
      </c>
      <c r="E56" s="601">
        <v>0.125</v>
      </c>
      <c r="F56" s="601">
        <v>0.375</v>
      </c>
      <c r="G56" s="601">
        <v>0.5</v>
      </c>
      <c r="H56" s="602" t="s">
        <v>71</v>
      </c>
      <c r="I56" s="729"/>
      <c r="J56" s="1849" t="s">
        <v>226</v>
      </c>
      <c r="K56" s="1850"/>
      <c r="L56" s="1850"/>
      <c r="M56" s="1850"/>
      <c r="N56" s="1850"/>
      <c r="O56" s="1850"/>
      <c r="P56" s="1851"/>
    </row>
    <row r="57" spans="1:34" ht="23.25">
      <c r="A57" s="161"/>
      <c r="B57" s="811" t="s">
        <v>389</v>
      </c>
      <c r="C57" s="90"/>
      <c r="D57" s="90"/>
      <c r="E57" s="715">
        <v>1</v>
      </c>
      <c r="F57" s="882"/>
      <c r="G57" s="884"/>
      <c r="H57" s="885"/>
      <c r="I57" s="377"/>
      <c r="J57" s="491" t="s">
        <v>56</v>
      </c>
      <c r="N57" s="88"/>
      <c r="O57" s="719">
        <v>0.25</v>
      </c>
      <c r="P57" s="161"/>
    </row>
    <row r="58" spans="1:34" ht="19.5">
      <c r="A58" s="161"/>
      <c r="B58" s="491" t="s">
        <v>56</v>
      </c>
      <c r="E58" s="716">
        <v>0.25</v>
      </c>
      <c r="F58" s="838"/>
      <c r="G58" s="838"/>
      <c r="H58" s="839"/>
      <c r="J58" s="491" t="s">
        <v>431</v>
      </c>
      <c r="K58" s="718"/>
      <c r="L58" s="538"/>
      <c r="O58" s="719">
        <v>0.25</v>
      </c>
      <c r="P58" s="161"/>
    </row>
    <row r="59" spans="1:34" ht="21" customHeight="1">
      <c r="A59" s="161"/>
      <c r="B59" s="491" t="s">
        <v>191</v>
      </c>
      <c r="C59" s="90"/>
      <c r="E59" s="716">
        <v>0.75</v>
      </c>
      <c r="H59" s="713"/>
      <c r="J59" s="491" t="s">
        <v>432</v>
      </c>
      <c r="K59" s="718"/>
      <c r="L59" s="538"/>
      <c r="O59" s="719">
        <v>0.625</v>
      </c>
      <c r="P59" s="161"/>
    </row>
    <row r="60" spans="1:34" ht="21.75" customHeight="1">
      <c r="A60" s="161"/>
      <c r="B60" s="491" t="s">
        <v>200</v>
      </c>
      <c r="C60" s="90"/>
      <c r="E60" s="716">
        <v>0.375</v>
      </c>
      <c r="H60" s="470"/>
      <c r="I60" s="161"/>
      <c r="J60" s="491" t="s">
        <v>389</v>
      </c>
      <c r="K60" s="718"/>
      <c r="O60" s="719">
        <v>1</v>
      </c>
      <c r="P60" s="161"/>
    </row>
    <row r="61" spans="1:34" ht="19.5">
      <c r="A61" s="161"/>
      <c r="B61" s="491" t="s">
        <v>243</v>
      </c>
      <c r="C61" s="90"/>
      <c r="E61" s="716">
        <v>0.5</v>
      </c>
      <c r="I61" s="377"/>
      <c r="J61" s="90" t="s">
        <v>191</v>
      </c>
      <c r="K61" s="245"/>
      <c r="O61" s="719">
        <v>0.75</v>
      </c>
      <c r="P61" s="161"/>
    </row>
    <row r="62" spans="1:34" ht="20.25" thickBot="1">
      <c r="A62" s="161"/>
      <c r="B62" s="812" t="s">
        <v>193</v>
      </c>
      <c r="C62" s="90"/>
      <c r="E62" s="716">
        <v>0.125</v>
      </c>
      <c r="I62" s="382"/>
      <c r="J62" s="90" t="s">
        <v>200</v>
      </c>
      <c r="K62" s="245"/>
      <c r="O62" s="719">
        <v>0.375</v>
      </c>
      <c r="P62" s="246"/>
    </row>
    <row r="63" spans="1:34" ht="21.75" customHeight="1">
      <c r="A63" s="161"/>
      <c r="B63" s="1838" t="s">
        <v>507</v>
      </c>
      <c r="C63" s="1834"/>
      <c r="D63" s="1834"/>
      <c r="E63" s="1834"/>
      <c r="F63" s="1834"/>
      <c r="G63" s="1834"/>
      <c r="H63" s="1835"/>
      <c r="I63" s="383"/>
      <c r="J63" s="90" t="s">
        <v>244</v>
      </c>
      <c r="K63" s="90"/>
      <c r="O63" s="719">
        <v>0.5</v>
      </c>
      <c r="P63" s="161"/>
    </row>
    <row r="64" spans="1:34" ht="20.25" customHeight="1">
      <c r="A64" s="161"/>
      <c r="B64" s="1869"/>
      <c r="C64" s="1870"/>
      <c r="D64" s="1870"/>
      <c r="E64" s="1870"/>
      <c r="F64" s="1870"/>
      <c r="G64" s="1870"/>
      <c r="H64" s="1871"/>
      <c r="I64" s="377"/>
      <c r="J64" s="90" t="s">
        <v>193</v>
      </c>
      <c r="K64" s="245"/>
      <c r="O64" s="719">
        <v>0.125</v>
      </c>
      <c r="P64" s="161"/>
    </row>
    <row r="65" spans="1:16" ht="20.25" customHeight="1">
      <c r="A65" s="161"/>
      <c r="B65" s="491" t="s">
        <v>338</v>
      </c>
      <c r="C65" s="356"/>
      <c r="D65" s="90"/>
      <c r="E65" s="90"/>
      <c r="F65" s="90"/>
      <c r="G65" s="717">
        <v>0.125</v>
      </c>
      <c r="I65" s="377"/>
      <c r="J65" s="882"/>
      <c r="K65" s="884"/>
      <c r="O65" s="886"/>
      <c r="P65" s="161"/>
    </row>
    <row r="66" spans="1:16" ht="20.25" customHeight="1" thickBot="1">
      <c r="A66" s="161"/>
      <c r="B66" s="714" t="s">
        <v>502</v>
      </c>
      <c r="C66" s="474"/>
      <c r="D66" s="474"/>
      <c r="E66" s="474"/>
      <c r="F66" s="474"/>
      <c r="G66" s="474"/>
      <c r="I66" s="384"/>
      <c r="P66" s="161"/>
    </row>
    <row r="67" spans="1:16" ht="20.25" customHeight="1" thickBot="1">
      <c r="A67" s="161"/>
      <c r="B67" s="481"/>
      <c r="C67" s="475" t="s">
        <v>378</v>
      </c>
      <c r="D67" s="475"/>
      <c r="E67" s="475"/>
      <c r="F67" s="475"/>
      <c r="G67" s="475"/>
      <c r="H67" s="476"/>
      <c r="I67" s="259"/>
      <c r="J67" s="1846" t="s">
        <v>235</v>
      </c>
      <c r="K67" s="1847"/>
      <c r="L67" s="1847"/>
      <c r="M67" s="1848"/>
      <c r="N67" s="397"/>
      <c r="O67" s="397"/>
      <c r="P67" s="246"/>
    </row>
    <row r="68" spans="1:16" ht="21.75" customHeight="1" thickBot="1">
      <c r="A68" s="161"/>
      <c r="B68" s="482" t="s">
        <v>43</v>
      </c>
      <c r="C68" s="407" t="s">
        <v>437</v>
      </c>
      <c r="D68" s="30"/>
      <c r="E68" s="30"/>
      <c r="F68" s="30"/>
      <c r="G68" s="30"/>
      <c r="H68" s="408"/>
      <c r="I68" s="259"/>
      <c r="J68" s="461" t="s">
        <v>232</v>
      </c>
      <c r="K68" s="462"/>
      <c r="L68" s="245"/>
      <c r="M68" s="463">
        <v>0</v>
      </c>
      <c r="N68" s="397"/>
      <c r="O68" s="397"/>
      <c r="P68" s="246"/>
    </row>
    <row r="69" spans="1:16" ht="18.75" customHeight="1" thickBot="1">
      <c r="A69" s="161"/>
      <c r="B69" s="411"/>
      <c r="C69" s="477" t="s">
        <v>381</v>
      </c>
      <c r="D69" s="477"/>
      <c r="E69" s="477"/>
      <c r="F69" s="477"/>
      <c r="G69" s="477"/>
      <c r="H69" s="478"/>
      <c r="I69" s="259"/>
      <c r="J69" s="464" t="s">
        <v>233</v>
      </c>
      <c r="K69" s="465"/>
      <c r="L69" s="245"/>
      <c r="M69" s="463">
        <v>0.125</v>
      </c>
      <c r="N69" s="548"/>
      <c r="O69" s="397"/>
      <c r="P69" s="246"/>
    </row>
    <row r="70" spans="1:16" ht="18.75" customHeight="1" thickBot="1">
      <c r="A70" s="161"/>
      <c r="B70" s="413" t="s">
        <v>77</v>
      </c>
      <c r="C70" s="407" t="s">
        <v>382</v>
      </c>
      <c r="D70" s="409"/>
      <c r="E70" s="409"/>
      <c r="F70" s="409"/>
      <c r="G70" s="30"/>
      <c r="H70" s="410"/>
      <c r="I70" s="259"/>
      <c r="J70" s="464" t="s">
        <v>234</v>
      </c>
      <c r="K70" s="465"/>
      <c r="L70" s="245"/>
      <c r="M70" s="463">
        <v>0.25</v>
      </c>
      <c r="N70" s="549"/>
      <c r="O70" s="397"/>
      <c r="P70" s="246"/>
    </row>
    <row r="71" spans="1:16" ht="18.75" customHeight="1" thickBot="1">
      <c r="A71" s="161"/>
      <c r="B71" s="411"/>
      <c r="C71" s="479" t="s">
        <v>467</v>
      </c>
      <c r="D71" s="479"/>
      <c r="E71" s="479"/>
      <c r="F71" s="479"/>
      <c r="G71" s="479"/>
      <c r="H71" s="480"/>
      <c r="I71" s="259"/>
      <c r="J71" s="466" t="s">
        <v>238</v>
      </c>
      <c r="K71" s="467"/>
      <c r="L71" s="468"/>
      <c r="M71" s="469">
        <v>0.375</v>
      </c>
      <c r="N71" s="397"/>
      <c r="O71" s="397"/>
      <c r="P71" s="246"/>
    </row>
    <row r="72" spans="1:16" ht="18.75" customHeight="1" thickBot="1">
      <c r="A72" s="161"/>
      <c r="B72" s="413" t="s">
        <v>78</v>
      </c>
      <c r="C72" s="400" t="s">
        <v>385</v>
      </c>
      <c r="D72" s="403"/>
      <c r="E72" s="403"/>
      <c r="F72" s="403"/>
      <c r="G72" s="232"/>
      <c r="H72" s="408"/>
      <c r="I72" s="259"/>
      <c r="J72" s="396"/>
      <c r="K72" s="396"/>
      <c r="L72" s="397"/>
      <c r="M72" s="397"/>
      <c r="N72" s="397"/>
      <c r="O72" s="397"/>
      <c r="P72" s="246"/>
    </row>
    <row r="73" spans="1:16" ht="18.75" customHeight="1" thickBot="1">
      <c r="A73" s="161"/>
      <c r="B73" s="1863" t="s">
        <v>241</v>
      </c>
      <c r="C73" s="1864"/>
      <c r="D73" s="1864"/>
      <c r="E73" s="1864"/>
      <c r="F73" s="1864"/>
      <c r="G73" s="1864"/>
      <c r="H73" s="1865"/>
      <c r="I73" s="259"/>
      <c r="J73" s="1863" t="s">
        <v>241</v>
      </c>
      <c r="K73" s="1864"/>
      <c r="L73" s="1864"/>
      <c r="M73" s="1864"/>
      <c r="N73" s="1864"/>
      <c r="O73" s="1864"/>
      <c r="P73" s="1865"/>
    </row>
    <row r="74" spans="1:16" ht="25.5" customHeight="1" thickBot="1">
      <c r="A74" s="161"/>
      <c r="B74" s="1866" t="s">
        <v>223</v>
      </c>
      <c r="C74" s="1867"/>
      <c r="D74" s="1867"/>
      <c r="E74" s="1867"/>
      <c r="F74" s="1867"/>
      <c r="G74" s="1867"/>
      <c r="H74" s="1867"/>
      <c r="I74" s="1867"/>
      <c r="J74" s="1867"/>
      <c r="K74" s="1867"/>
      <c r="L74" s="1867"/>
      <c r="M74" s="1867"/>
      <c r="N74" s="1867"/>
      <c r="O74" s="1867"/>
      <c r="P74" s="1868"/>
    </row>
    <row r="75" spans="1:16" s="245" customFormat="1" ht="19.5">
      <c r="A75" s="246"/>
      <c r="B75" s="796" t="s">
        <v>275</v>
      </c>
      <c r="D75" s="797"/>
      <c r="E75" s="797"/>
      <c r="F75" s="797"/>
      <c r="G75" s="797"/>
      <c r="H75" s="798"/>
      <c r="I75" s="797" t="s">
        <v>276</v>
      </c>
      <c r="J75" s="799"/>
      <c r="K75" s="799"/>
      <c r="L75" s="799"/>
      <c r="M75" s="799"/>
      <c r="N75" s="799"/>
      <c r="O75" s="799"/>
      <c r="P75" s="800"/>
    </row>
    <row r="76" spans="1:16" s="245" customFormat="1" ht="19.5">
      <c r="A76" s="246"/>
      <c r="B76" s="796" t="s">
        <v>375</v>
      </c>
      <c r="D76" s="797"/>
      <c r="E76" s="797"/>
      <c r="F76" s="797"/>
      <c r="G76" s="797"/>
      <c r="H76" s="798"/>
      <c r="I76" s="797" t="s">
        <v>277</v>
      </c>
      <c r="J76" s="799"/>
      <c r="K76" s="799"/>
      <c r="L76" s="799"/>
      <c r="M76" s="799"/>
      <c r="N76" s="799"/>
      <c r="O76" s="799"/>
      <c r="P76" s="800"/>
    </row>
    <row r="77" spans="1:16" s="245" customFormat="1" ht="19.5">
      <c r="A77" s="246"/>
      <c r="B77" s="796" t="s">
        <v>278</v>
      </c>
      <c r="D77" s="797"/>
      <c r="E77" s="797"/>
      <c r="F77" s="797"/>
      <c r="G77" s="797"/>
      <c r="H77" s="798"/>
      <c r="I77" s="797" t="s">
        <v>279</v>
      </c>
      <c r="J77" s="799"/>
      <c r="K77" s="799"/>
      <c r="L77" s="799"/>
      <c r="M77" s="799"/>
      <c r="N77" s="799"/>
      <c r="O77" s="801"/>
      <c r="P77" s="802"/>
    </row>
    <row r="78" spans="1:16" s="245" customFormat="1" ht="19.5">
      <c r="A78" s="246"/>
      <c r="B78" s="796" t="s">
        <v>280</v>
      </c>
      <c r="D78" s="797"/>
      <c r="E78" s="797"/>
      <c r="F78" s="797"/>
      <c r="G78" s="797"/>
      <c r="H78" s="798"/>
      <c r="I78" s="797" t="s">
        <v>282</v>
      </c>
      <c r="J78" s="801"/>
      <c r="K78" s="801"/>
      <c r="L78" s="801"/>
      <c r="M78" s="801"/>
      <c r="N78" s="799"/>
      <c r="O78" s="801"/>
      <c r="P78" s="802"/>
    </row>
    <row r="79" spans="1:16" s="245" customFormat="1" ht="19.5">
      <c r="A79" s="246"/>
      <c r="B79" s="796" t="s">
        <v>281</v>
      </c>
      <c r="D79" s="797"/>
      <c r="E79" s="797"/>
      <c r="F79" s="797"/>
      <c r="G79" s="797"/>
      <c r="H79" s="798"/>
      <c r="M79" s="801"/>
      <c r="N79" s="801"/>
      <c r="O79" s="801"/>
      <c r="P79" s="802"/>
    </row>
    <row r="80" spans="1:16" ht="24.75" customHeight="1" thickBot="1">
      <c r="A80" s="161"/>
      <c r="B80" s="1852" t="s">
        <v>211</v>
      </c>
      <c r="C80" s="1853"/>
      <c r="D80" s="1853"/>
      <c r="E80" s="1853"/>
      <c r="F80" s="1853"/>
      <c r="G80" s="1853"/>
      <c r="H80" s="1854"/>
      <c r="I80" s="1854"/>
      <c r="J80" s="1854"/>
      <c r="K80" s="1854"/>
      <c r="L80" s="1854"/>
      <c r="M80" s="1854"/>
      <c r="N80" s="1854"/>
      <c r="O80" s="1854"/>
      <c r="P80" s="1855"/>
    </row>
    <row r="81" spans="1:17" ht="4.5" customHeight="1" thickTop="1" thickBot="1">
      <c r="A81" s="161"/>
      <c r="B81" s="380"/>
      <c r="C81" s="378"/>
      <c r="D81" s="378"/>
      <c r="E81" s="378"/>
      <c r="F81" s="378"/>
      <c r="G81" s="379"/>
      <c r="H81" s="179"/>
      <c r="I81" s="179"/>
      <c r="J81" s="179"/>
      <c r="K81" s="179"/>
      <c r="L81" s="179"/>
      <c r="M81" s="179"/>
      <c r="N81" s="179"/>
      <c r="O81" s="179"/>
      <c r="P81" s="190"/>
    </row>
    <row r="82" spans="1:17" ht="21.75" customHeight="1" thickBot="1">
      <c r="A82" s="161"/>
      <c r="B82" s="1857" t="s">
        <v>266</v>
      </c>
      <c r="C82" s="1858"/>
      <c r="D82" s="1858"/>
      <c r="E82" s="1858"/>
      <c r="F82" s="1859" t="s">
        <v>505</v>
      </c>
      <c r="G82" s="1859"/>
      <c r="H82" s="1859"/>
      <c r="I82" s="1859"/>
      <c r="J82" s="1859"/>
      <c r="K82" s="1859"/>
      <c r="L82" s="1860"/>
      <c r="M82" s="1861" t="s">
        <v>395</v>
      </c>
      <c r="N82" s="1861"/>
      <c r="O82" s="1861"/>
      <c r="P82" s="1862"/>
      <c r="Q82" s="160"/>
    </row>
    <row r="83" spans="1:17" ht="24">
      <c r="A83" s="161"/>
      <c r="B83" s="1786" t="s">
        <v>358</v>
      </c>
      <c r="C83" s="1787"/>
      <c r="D83" s="1856" t="s">
        <v>181</v>
      </c>
      <c r="E83" s="1856"/>
      <c r="F83" s="434" t="s">
        <v>15</v>
      </c>
      <c r="G83" s="434" t="s">
        <v>373</v>
      </c>
      <c r="H83" s="434" t="s">
        <v>220</v>
      </c>
      <c r="I83" s="434" t="s">
        <v>221</v>
      </c>
      <c r="J83" s="434" t="s">
        <v>25</v>
      </c>
      <c r="K83" s="434" t="s">
        <v>26</v>
      </c>
      <c r="L83" s="514" t="s">
        <v>27</v>
      </c>
      <c r="M83" s="473" t="s">
        <v>56</v>
      </c>
      <c r="P83" s="290">
        <v>0.25</v>
      </c>
      <c r="Q83" s="160"/>
    </row>
    <row r="84" spans="1:17" ht="20.25" customHeight="1">
      <c r="A84" s="161"/>
      <c r="B84" s="160"/>
      <c r="C84" s="161"/>
      <c r="F84" s="471" t="s">
        <v>214</v>
      </c>
      <c r="G84" s="244">
        <v>-1</v>
      </c>
      <c r="H84" s="244">
        <v>-0.625</v>
      </c>
      <c r="I84" s="244">
        <v>-0.375</v>
      </c>
      <c r="J84" s="244">
        <v>0</v>
      </c>
      <c r="K84" s="244">
        <v>0.25</v>
      </c>
      <c r="L84" s="487" t="s">
        <v>71</v>
      </c>
      <c r="M84" s="516" t="s">
        <v>191</v>
      </c>
      <c r="P84" s="209">
        <v>0.75</v>
      </c>
    </row>
    <row r="85" spans="1:17" ht="20.25" customHeight="1">
      <c r="A85" s="161"/>
      <c r="B85" s="381" t="s">
        <v>5</v>
      </c>
      <c r="C85" s="430" t="s">
        <v>6</v>
      </c>
      <c r="D85" s="381" t="s">
        <v>5</v>
      </c>
      <c r="E85" s="489" t="s">
        <v>6</v>
      </c>
      <c r="F85" s="472" t="s">
        <v>231</v>
      </c>
      <c r="G85" s="244">
        <v>-0.75</v>
      </c>
      <c r="H85" s="244">
        <v>-0.75</v>
      </c>
      <c r="I85" s="244">
        <v>0</v>
      </c>
      <c r="J85" s="244">
        <v>0</v>
      </c>
      <c r="K85" s="244">
        <v>0.75</v>
      </c>
      <c r="L85" s="487" t="s">
        <v>71</v>
      </c>
      <c r="M85" s="473" t="s">
        <v>192</v>
      </c>
      <c r="P85" s="290">
        <v>0.25</v>
      </c>
      <c r="Q85" s="160"/>
    </row>
    <row r="86" spans="1:17" ht="20.25" customHeight="1">
      <c r="A86" s="161"/>
      <c r="B86" s="358">
        <v>7.5</v>
      </c>
      <c r="C86" s="342">
        <f>-VLOOKUP(B86,'[1]Pricing '!$A$2634:$K$2648,11,FALSE)+100</f>
        <v>0</v>
      </c>
      <c r="D86" s="357">
        <v>7.625</v>
      </c>
      <c r="E86" s="318">
        <f>-VLOOKUP(D86,'[1]Pricing '!$A$2039:$K$2053,11,FALSE)+100</f>
        <v>0</v>
      </c>
      <c r="F86" s="472" t="s">
        <v>230</v>
      </c>
      <c r="G86" s="244">
        <v>-0.5</v>
      </c>
      <c r="H86" s="244">
        <v>-0.5</v>
      </c>
      <c r="I86" s="244">
        <v>0.25</v>
      </c>
      <c r="J86" s="244">
        <v>0.25</v>
      </c>
      <c r="K86" s="244">
        <v>1.5</v>
      </c>
      <c r="L86" s="487" t="s">
        <v>71</v>
      </c>
      <c r="M86" s="473" t="s">
        <v>242</v>
      </c>
      <c r="P86" s="290">
        <v>0.375</v>
      </c>
      <c r="Q86" s="160"/>
    </row>
    <row r="87" spans="1:17" ht="20.25" customHeight="1">
      <c r="A87" s="161"/>
      <c r="B87" s="358">
        <f>B86+0.125</f>
        <v>7.625</v>
      </c>
      <c r="C87" s="342">
        <f>-VLOOKUP(B87,'[1]Pricing '!$A$2634:$K$2648,11,FALSE)+100</f>
        <v>-0.25</v>
      </c>
      <c r="D87" s="357">
        <f>+D86+0.125</f>
        <v>7.75</v>
      </c>
      <c r="E87" s="318">
        <f>-VLOOKUP(D87,'[1]Pricing '!$A$2039:$K$2053,11,FALSE)+100</f>
        <v>-0.25</v>
      </c>
      <c r="F87" s="472" t="s">
        <v>228</v>
      </c>
      <c r="G87" s="244">
        <v>-0.25</v>
      </c>
      <c r="H87" s="244">
        <v>-0.25</v>
      </c>
      <c r="I87" s="244">
        <v>0.75</v>
      </c>
      <c r="J87" s="244">
        <v>1</v>
      </c>
      <c r="K87" s="244" t="s">
        <v>71</v>
      </c>
      <c r="L87" s="487" t="s">
        <v>71</v>
      </c>
      <c r="M87" s="596" t="s">
        <v>466</v>
      </c>
      <c r="N87" s="596"/>
      <c r="O87" s="596"/>
      <c r="P87" s="290">
        <v>0.125</v>
      </c>
      <c r="Q87" s="160"/>
    </row>
    <row r="88" spans="1:17" ht="20.25" customHeight="1">
      <c r="A88" s="161"/>
      <c r="B88" s="358">
        <f t="shared" ref="B88:B91" si="2">B87+0.125</f>
        <v>7.75</v>
      </c>
      <c r="C88" s="342">
        <f>-VLOOKUP(B88,'[1]Pricing '!$A$2634:$K$2648,11,FALSE)+100</f>
        <v>-0.5</v>
      </c>
      <c r="D88" s="357">
        <f t="shared" ref="D88:D91" si="3">+D87+0.125</f>
        <v>7.875</v>
      </c>
      <c r="E88" s="318">
        <f>-VLOOKUP(D88,'[1]Pricing '!$A$2039:$K$2053,11,FALSE)+100</f>
        <v>-0.5</v>
      </c>
      <c r="F88" s="472" t="s">
        <v>229</v>
      </c>
      <c r="G88" s="244">
        <v>0</v>
      </c>
      <c r="H88" s="244">
        <v>0</v>
      </c>
      <c r="I88" s="244">
        <v>1.125</v>
      </c>
      <c r="J88" s="244">
        <v>1.5</v>
      </c>
      <c r="K88" s="244" t="s">
        <v>71</v>
      </c>
      <c r="L88" s="487" t="s">
        <v>71</v>
      </c>
      <c r="M88" s="887"/>
      <c r="O88" s="888"/>
      <c r="P88" s="885"/>
      <c r="Q88" s="160"/>
    </row>
    <row r="89" spans="1:17" ht="20.25" customHeight="1">
      <c r="A89" s="161"/>
      <c r="B89" s="358">
        <f t="shared" si="2"/>
        <v>7.875</v>
      </c>
      <c r="C89" s="342">
        <f>-VLOOKUP(B89,'[1]Pricing '!$A$2634:$K$2648,11,FALSE)+100</f>
        <v>-0.75</v>
      </c>
      <c r="D89" s="357">
        <f t="shared" si="3"/>
        <v>8</v>
      </c>
      <c r="E89" s="318">
        <f>-VLOOKUP(D89,'[1]Pricing '!$A$2039:$K$2053,11,FALSE)+100</f>
        <v>-0.75</v>
      </c>
      <c r="F89" s="472" t="s">
        <v>374</v>
      </c>
      <c r="G89" s="244">
        <v>0.125</v>
      </c>
      <c r="H89" s="244">
        <v>0.25</v>
      </c>
      <c r="I89" s="244">
        <v>2</v>
      </c>
      <c r="J89" s="244" t="s">
        <v>71</v>
      </c>
      <c r="K89" s="244" t="s">
        <v>71</v>
      </c>
      <c r="L89" s="487" t="s">
        <v>71</v>
      </c>
      <c r="Q89" s="160"/>
    </row>
    <row r="90" spans="1:17" ht="20.25" customHeight="1">
      <c r="A90" s="161"/>
      <c r="B90" s="358">
        <f t="shared" si="2"/>
        <v>8</v>
      </c>
      <c r="C90" s="342">
        <f>-VLOOKUP(B90,'[1]Pricing '!$A$2634:$K$2648,11,FALSE)+100</f>
        <v>-1</v>
      </c>
      <c r="D90" s="357">
        <f t="shared" si="3"/>
        <v>8.125</v>
      </c>
      <c r="E90" s="318">
        <f>-VLOOKUP(D90,'[1]Pricing '!$A$2039:$K$2053,11,FALSE)+100</f>
        <v>-1</v>
      </c>
      <c r="F90" s="483"/>
      <c r="G90" s="483"/>
      <c r="H90" s="483"/>
      <c r="I90" s="483"/>
      <c r="J90" s="483"/>
      <c r="K90" s="483"/>
      <c r="L90" s="515"/>
      <c r="M90" s="1793" t="s">
        <v>396</v>
      </c>
      <c r="N90" s="1794"/>
      <c r="O90" s="1794"/>
      <c r="P90" s="1795"/>
      <c r="Q90" s="160"/>
    </row>
    <row r="91" spans="1:17" ht="20.25" customHeight="1">
      <c r="A91" s="161"/>
      <c r="B91" s="358">
        <f t="shared" si="2"/>
        <v>8.125</v>
      </c>
      <c r="C91" s="342">
        <f>-VLOOKUP(B91,'[1]Pricing '!$A$2634:$K$2648,11,FALSE)+100</f>
        <v>-1.25</v>
      </c>
      <c r="D91" s="357">
        <f t="shared" si="3"/>
        <v>8.25</v>
      </c>
      <c r="E91" s="318">
        <f>-VLOOKUP(D91,'[1]Pricing '!$A$2039:$K$2053,11,FALSE)+100</f>
        <v>-1.25</v>
      </c>
      <c r="F91" s="446" t="s">
        <v>82</v>
      </c>
      <c r="G91" s="244">
        <v>0.75</v>
      </c>
      <c r="H91" s="244">
        <v>1.125</v>
      </c>
      <c r="I91" s="244">
        <v>1.5</v>
      </c>
      <c r="J91" s="244">
        <v>1.5</v>
      </c>
      <c r="K91" s="244">
        <v>1.5</v>
      </c>
      <c r="L91" s="487" t="s">
        <v>71</v>
      </c>
      <c r="M91" s="1796" t="s">
        <v>465</v>
      </c>
      <c r="N91" s="1796"/>
      <c r="O91" s="1796"/>
      <c r="P91" s="1797"/>
      <c r="Q91" s="160"/>
    </row>
    <row r="92" spans="1:17" ht="20.25" customHeight="1" thickBot="1">
      <c r="A92" s="161"/>
      <c r="B92" s="1799"/>
      <c r="C92" s="1800"/>
      <c r="E92" s="735"/>
      <c r="F92" s="446" t="s">
        <v>393</v>
      </c>
      <c r="G92" s="244">
        <v>0.375</v>
      </c>
      <c r="H92" s="244">
        <v>0.375</v>
      </c>
      <c r="I92" s="244">
        <v>0.625</v>
      </c>
      <c r="J92" s="244">
        <v>0.75</v>
      </c>
      <c r="K92" s="244">
        <v>0.875</v>
      </c>
      <c r="L92" s="487" t="s">
        <v>71</v>
      </c>
      <c r="M92" s="1665" t="str">
        <f>G35</f>
        <v>SOFR : 4.46740%</v>
      </c>
      <c r="N92" s="1665"/>
      <c r="O92" s="1665"/>
      <c r="P92" s="1798"/>
    </row>
    <row r="93" spans="1:17" ht="20.25" customHeight="1" thickBot="1">
      <c r="A93" s="161"/>
      <c r="B93" s="1791" t="s">
        <v>267</v>
      </c>
      <c r="C93" s="1792"/>
      <c r="D93" s="1791" t="s">
        <v>183</v>
      </c>
      <c r="E93" s="1792"/>
      <c r="F93" s="486" t="s">
        <v>298</v>
      </c>
      <c r="G93" s="244">
        <v>0</v>
      </c>
      <c r="H93" s="244">
        <v>0</v>
      </c>
      <c r="I93" s="244">
        <v>0</v>
      </c>
      <c r="J93" s="244">
        <v>0.375</v>
      </c>
      <c r="K93" s="244">
        <v>0.5</v>
      </c>
      <c r="L93" s="487" t="s">
        <v>71</v>
      </c>
      <c r="M93" s="1801" t="str">
        <f>G36</f>
        <v>Caps 5/1/5</v>
      </c>
      <c r="N93" s="1801"/>
      <c r="O93" s="1801"/>
      <c r="P93" s="1800"/>
      <c r="Q93" s="160"/>
    </row>
    <row r="94" spans="1:17" ht="20.25" customHeight="1" thickBot="1">
      <c r="A94" s="161"/>
      <c r="B94" s="431" t="s">
        <v>355</v>
      </c>
      <c r="C94" s="433"/>
      <c r="D94" s="432" t="s">
        <v>291</v>
      </c>
      <c r="E94" s="433"/>
      <c r="F94" s="486" t="s">
        <v>188</v>
      </c>
      <c r="G94" s="244">
        <v>0</v>
      </c>
      <c r="H94" s="244">
        <v>0</v>
      </c>
      <c r="I94" s="244">
        <v>0</v>
      </c>
      <c r="J94" s="244">
        <v>0.375</v>
      </c>
      <c r="K94" s="244">
        <v>0.5</v>
      </c>
      <c r="L94" s="244" t="s">
        <v>71</v>
      </c>
      <c r="M94" s="488" t="s">
        <v>215</v>
      </c>
      <c r="N94" s="435"/>
      <c r="O94" s="436"/>
      <c r="P94" s="435"/>
      <c r="Q94" s="160"/>
    </row>
    <row r="95" spans="1:17" ht="18" customHeight="1">
      <c r="A95" s="161"/>
      <c r="B95" s="1788" t="s">
        <v>212</v>
      </c>
      <c r="C95" s="1789"/>
      <c r="D95" s="1789"/>
      <c r="E95" s="1789"/>
      <c r="F95" s="1789"/>
      <c r="G95" s="1789"/>
      <c r="H95" s="1789"/>
      <c r="I95" s="1789"/>
      <c r="J95" s="1789"/>
      <c r="K95" s="1789"/>
      <c r="L95" s="1789"/>
      <c r="M95" s="1789"/>
      <c r="N95" s="1789"/>
      <c r="O95" s="1789"/>
      <c r="P95" s="1790"/>
    </row>
    <row r="96" spans="1:17" ht="4.5" customHeight="1">
      <c r="A96" s="161"/>
      <c r="B96" s="1788"/>
      <c r="C96" s="1789"/>
      <c r="D96" s="1789"/>
      <c r="E96" s="1789"/>
      <c r="F96" s="1789"/>
      <c r="G96" s="1789"/>
      <c r="H96" s="1789"/>
      <c r="I96" s="1789"/>
      <c r="J96" s="1789"/>
      <c r="K96" s="1789"/>
      <c r="L96" s="1789"/>
      <c r="M96" s="1789"/>
      <c r="N96" s="1789"/>
      <c r="O96" s="1789"/>
      <c r="P96" s="1790"/>
    </row>
    <row r="97" spans="1:16" s="437" customFormat="1" ht="19.5" customHeight="1">
      <c r="A97" s="774"/>
      <c r="B97" s="814" t="s">
        <v>546</v>
      </c>
      <c r="C97" s="775"/>
      <c r="D97" s="776"/>
      <c r="E97" s="775"/>
      <c r="I97" s="777" t="s">
        <v>547</v>
      </c>
      <c r="J97" s="778"/>
      <c r="M97" s="152"/>
      <c r="O97" s="438"/>
      <c r="P97" s="774"/>
    </row>
    <row r="98" spans="1:16" s="437" customFormat="1" ht="19.5" customHeight="1">
      <c r="A98" s="774"/>
      <c r="B98" s="814" t="s">
        <v>548</v>
      </c>
      <c r="C98" s="779"/>
      <c r="D98" s="776"/>
      <c r="E98" s="775"/>
      <c r="I98" s="777" t="s">
        <v>549</v>
      </c>
      <c r="J98" s="778"/>
      <c r="M98" s="152"/>
      <c r="O98" s="438"/>
      <c r="P98" s="774"/>
    </row>
    <row r="99" spans="1:16" s="437" customFormat="1" ht="19.5" customHeight="1" thickBot="1">
      <c r="A99" s="774"/>
      <c r="B99" s="813" t="s">
        <v>550</v>
      </c>
      <c r="C99" s="780"/>
      <c r="I99" s="777" t="s">
        <v>551</v>
      </c>
      <c r="M99" s="152"/>
      <c r="O99" s="438"/>
      <c r="P99" s="774"/>
    </row>
    <row r="100" spans="1:16" ht="15.75" customHeight="1">
      <c r="A100" s="161"/>
      <c r="B100" s="1782" t="s">
        <v>376</v>
      </c>
      <c r="C100" s="1745"/>
      <c r="D100" s="1745"/>
      <c r="E100" s="1745"/>
      <c r="F100" s="1745"/>
      <c r="G100" s="1745"/>
      <c r="H100" s="1745"/>
      <c r="I100" s="1745"/>
      <c r="J100" s="1745"/>
      <c r="K100" s="1745"/>
      <c r="L100" s="1745"/>
      <c r="M100" s="1745"/>
      <c r="N100" s="1745"/>
      <c r="O100" s="1745"/>
      <c r="P100" s="1783"/>
    </row>
    <row r="101" spans="1:16">
      <c r="B101" s="1784" t="s">
        <v>523</v>
      </c>
      <c r="C101" s="1742"/>
      <c r="D101" s="1742"/>
      <c r="E101" s="1742"/>
      <c r="F101" s="1742"/>
      <c r="G101" s="1742"/>
      <c r="H101" s="1742"/>
      <c r="I101" s="1742"/>
      <c r="J101" s="1742"/>
      <c r="K101" s="1742"/>
      <c r="L101" s="1742"/>
      <c r="M101" s="1742"/>
      <c r="N101" s="1742"/>
      <c r="O101" s="1742"/>
      <c r="P101" s="1785"/>
    </row>
    <row r="102" spans="1:16" ht="15.75" thickBot="1">
      <c r="B102" s="1780" t="s">
        <v>69</v>
      </c>
      <c r="C102" s="1641"/>
      <c r="D102" s="1641"/>
      <c r="E102" s="1641"/>
      <c r="F102" s="1641"/>
      <c r="G102" s="1641"/>
      <c r="H102" s="1641"/>
      <c r="I102" s="1641"/>
      <c r="J102" s="1641"/>
      <c r="K102" s="1641"/>
      <c r="L102" s="1641"/>
      <c r="M102" s="1641"/>
      <c r="N102" s="1641"/>
      <c r="O102" s="1641"/>
      <c r="P102" s="1781"/>
    </row>
  </sheetData>
  <mergeCells count="51">
    <mergeCell ref="J67:M67"/>
    <mergeCell ref="J56:P56"/>
    <mergeCell ref="G34:H34"/>
    <mergeCell ref="B80:P80"/>
    <mergeCell ref="D83:E83"/>
    <mergeCell ref="B82:E82"/>
    <mergeCell ref="F82:L82"/>
    <mergeCell ref="M82:P82"/>
    <mergeCell ref="J73:P73"/>
    <mergeCell ref="B73:H73"/>
    <mergeCell ref="B74:P74"/>
    <mergeCell ref="B63:H64"/>
    <mergeCell ref="B17:H17"/>
    <mergeCell ref="J17:P17"/>
    <mergeCell ref="J40:P40"/>
    <mergeCell ref="B19:F19"/>
    <mergeCell ref="J19:M19"/>
    <mergeCell ref="B40:H40"/>
    <mergeCell ref="B39:H39"/>
    <mergeCell ref="G36:H36"/>
    <mergeCell ref="J39:P39"/>
    <mergeCell ref="G35:H35"/>
    <mergeCell ref="G33:H33"/>
    <mergeCell ref="N19:P19"/>
    <mergeCell ref="B7:D7"/>
    <mergeCell ref="B8:P9"/>
    <mergeCell ref="B13:P13"/>
    <mergeCell ref="B14:P14"/>
    <mergeCell ref="B11:P11"/>
    <mergeCell ref="B12:P12"/>
    <mergeCell ref="B10:C10"/>
    <mergeCell ref="H10:J10"/>
    <mergeCell ref="K10:M10"/>
    <mergeCell ref="N10:P10"/>
    <mergeCell ref="B3:D3"/>
    <mergeCell ref="N3:P3"/>
    <mergeCell ref="B4:D4"/>
    <mergeCell ref="B5:D5"/>
    <mergeCell ref="B6:D6"/>
    <mergeCell ref="B102:P102"/>
    <mergeCell ref="B100:P100"/>
    <mergeCell ref="B101:P101"/>
    <mergeCell ref="B83:C83"/>
    <mergeCell ref="B95:P96"/>
    <mergeCell ref="B93:C93"/>
    <mergeCell ref="D93:E93"/>
    <mergeCell ref="M90:P90"/>
    <mergeCell ref="M91:P91"/>
    <mergeCell ref="M92:P92"/>
    <mergeCell ref="B92:C92"/>
    <mergeCell ref="M93:P93"/>
  </mergeCells>
  <hyperlinks>
    <hyperlink ref="B7" r:id="rId1" xr:uid="{014EFB54-DE64-476A-A0C0-F32B12CE28C9}"/>
    <hyperlink ref="D10" r:id="rId2" display="Lockdesk@amwestfunding.com" xr:uid="{D3609258-82F5-41AB-8C76-4DCA1686B81B}"/>
  </hyperlinks>
  <printOptions horizontalCentered="1" verticalCentered="1"/>
  <pageMargins left="0.1" right="0.1" top="0.1" bottom="0.1" header="0.1" footer="0.1"/>
  <pageSetup scale="41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2249-C012-4933-B7CF-6556B5B29FA7}">
  <dimension ref="A1:X108"/>
  <sheetViews>
    <sheetView workbookViewId="0">
      <selection sqref="A1:XFD1048576"/>
    </sheetView>
  </sheetViews>
  <sheetFormatPr defaultColWidth="8.85546875" defaultRowHeight="15"/>
  <cols>
    <col min="1" max="1" width="7.5703125" customWidth="1"/>
    <col min="2" max="2" width="10.28515625" customWidth="1"/>
    <col min="3" max="4" width="9.140625" customWidth="1"/>
    <col min="5" max="5" width="11.28515625" customWidth="1"/>
    <col min="6" max="6" width="10.140625" customWidth="1"/>
    <col min="7" max="7" width="13.28515625" customWidth="1"/>
    <col min="8" max="8" width="12" customWidth="1"/>
    <col min="9" max="9" width="13.140625" customWidth="1"/>
    <col min="10" max="10" width="12.5703125" customWidth="1"/>
    <col min="11" max="11" width="11.5703125" customWidth="1"/>
    <col min="12" max="12" width="12.42578125" customWidth="1"/>
    <col min="13" max="14" width="10.42578125" customWidth="1"/>
    <col min="15" max="15" width="11.140625" customWidth="1"/>
    <col min="16" max="16" width="9.42578125" customWidth="1"/>
    <col min="17" max="17" width="10.42578125" customWidth="1"/>
    <col min="18" max="18" width="7.5703125" customWidth="1"/>
    <col min="22" max="22" width="8.85546875" style="4"/>
    <col min="23" max="23" width="23.42578125" customWidth="1"/>
  </cols>
  <sheetData>
    <row r="1" spans="2:24" ht="15.75" customHeight="1">
      <c r="Q1" s="262" t="s">
        <v>642</v>
      </c>
    </row>
    <row r="2" spans="2:24" ht="9.75" customHeight="1"/>
    <row r="3" spans="2:24" ht="15" customHeight="1">
      <c r="B3" s="1406" t="s">
        <v>167</v>
      </c>
      <c r="C3" s="1407"/>
      <c r="D3" s="1408"/>
      <c r="G3" s="27"/>
      <c r="H3" s="28"/>
      <c r="I3" s="28"/>
      <c r="J3" s="28"/>
      <c r="K3" s="28"/>
      <c r="L3" s="28"/>
      <c r="O3" s="1406" t="s">
        <v>0</v>
      </c>
      <c r="P3" s="1407"/>
      <c r="Q3" s="1408"/>
    </row>
    <row r="4" spans="2:24" ht="14.25" customHeight="1">
      <c r="B4" s="1409" t="s">
        <v>146</v>
      </c>
      <c r="C4" s="1410"/>
      <c r="D4" s="1411"/>
      <c r="G4" s="28"/>
      <c r="H4" s="28"/>
      <c r="I4" s="28"/>
      <c r="J4" s="28"/>
      <c r="K4" s="28"/>
      <c r="L4" s="28"/>
      <c r="O4" s="35"/>
      <c r="P4" s="36"/>
      <c r="Q4" s="52"/>
    </row>
    <row r="5" spans="2:24">
      <c r="B5" s="1409" t="s">
        <v>100</v>
      </c>
      <c r="C5" s="1410"/>
      <c r="D5" s="1411"/>
      <c r="E5" s="19"/>
      <c r="F5" s="19"/>
      <c r="G5" s="19"/>
      <c r="H5" s="19"/>
      <c r="I5" s="19"/>
      <c r="J5" s="19"/>
      <c r="K5" s="19"/>
      <c r="L5" s="19"/>
      <c r="M5" s="19"/>
      <c r="N5" s="19"/>
      <c r="O5" s="35" t="s">
        <v>1</v>
      </c>
      <c r="P5" s="36"/>
      <c r="Q5" s="52">
        <v>45008</v>
      </c>
    </row>
    <row r="6" spans="2:24">
      <c r="B6" s="1409" t="s">
        <v>74</v>
      </c>
      <c r="C6" s="1410"/>
      <c r="D6" s="1411"/>
      <c r="E6" s="17"/>
      <c r="F6" s="19"/>
      <c r="G6" s="19"/>
      <c r="H6" s="19"/>
      <c r="I6" s="19"/>
      <c r="J6" s="19"/>
      <c r="K6" s="19"/>
      <c r="L6" s="19"/>
      <c r="M6" s="19"/>
      <c r="N6" s="19"/>
      <c r="O6" s="35" t="s">
        <v>2</v>
      </c>
      <c r="P6" s="36"/>
      <c r="Q6" s="52">
        <v>45023</v>
      </c>
    </row>
    <row r="7" spans="2:24">
      <c r="B7" s="1379" t="s">
        <v>98</v>
      </c>
      <c r="C7" s="1380"/>
      <c r="D7" s="1381"/>
      <c r="E7" s="17"/>
      <c r="F7" s="21" t="s">
        <v>83</v>
      </c>
      <c r="G7" s="21"/>
      <c r="H7" s="21"/>
      <c r="I7" s="21"/>
      <c r="J7" s="21"/>
      <c r="K7" s="21" t="s">
        <v>4</v>
      </c>
      <c r="L7" s="24">
        <v>44978</v>
      </c>
      <c r="M7" s="25">
        <v>0.51041666666666663</v>
      </c>
      <c r="N7" s="19"/>
      <c r="O7" s="33" t="s">
        <v>3</v>
      </c>
      <c r="P7" s="37"/>
      <c r="Q7" s="53">
        <v>45038</v>
      </c>
      <c r="V7"/>
    </row>
    <row r="8" spans="2:24" ht="6" customHeight="1">
      <c r="D8" s="2"/>
      <c r="E8" s="19"/>
      <c r="F8" s="31"/>
      <c r="G8" s="19"/>
      <c r="H8" s="19"/>
      <c r="I8" s="19"/>
      <c r="J8" s="18"/>
      <c r="K8" s="18"/>
      <c r="L8" s="19"/>
      <c r="M8" s="19"/>
      <c r="N8" s="19"/>
      <c r="V8"/>
      <c r="W8" t="s">
        <v>11</v>
      </c>
    </row>
    <row r="9" spans="2:24" ht="3.75" customHeight="1">
      <c r="B9" s="3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V9"/>
      <c r="W9" t="s">
        <v>12</v>
      </c>
      <c r="X9" t="s">
        <v>9</v>
      </c>
    </row>
    <row r="10" spans="2:24" ht="9.75" customHeight="1">
      <c r="B10" s="1439" t="s">
        <v>80</v>
      </c>
      <c r="C10" s="1440"/>
      <c r="D10" s="1440"/>
      <c r="E10" s="1440"/>
      <c r="F10" s="1440"/>
      <c r="G10" s="1440"/>
      <c r="H10" s="1440"/>
      <c r="I10" s="1440"/>
      <c r="J10" s="1440"/>
      <c r="K10" s="1440"/>
      <c r="L10" s="1440"/>
      <c r="M10" s="1440"/>
      <c r="N10" s="1440"/>
      <c r="O10" s="1440"/>
      <c r="P10" s="1440"/>
      <c r="Q10" s="1441"/>
      <c r="V10"/>
      <c r="W10" t="s">
        <v>13</v>
      </c>
      <c r="X10" t="s">
        <v>9</v>
      </c>
    </row>
    <row r="11" spans="2:24" ht="8.25" customHeight="1" thickBot="1">
      <c r="B11" s="1706"/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  <c r="P11" s="1707"/>
      <c r="Q11" s="1708"/>
      <c r="V11"/>
      <c r="W11" t="s">
        <v>14</v>
      </c>
      <c r="X11" t="s">
        <v>10</v>
      </c>
    </row>
    <row r="12" spans="2:24" ht="18.75" customHeight="1" thickBot="1">
      <c r="B12" s="271" t="s">
        <v>81</v>
      </c>
      <c r="C12" s="263"/>
      <c r="D12" s="264" t="s">
        <v>245</v>
      </c>
      <c r="E12" s="265"/>
      <c r="F12" s="265"/>
      <c r="G12" s="265"/>
      <c r="H12" s="266" t="s">
        <v>246</v>
      </c>
      <c r="I12" s="267"/>
      <c r="J12" s="267"/>
      <c r="K12" s="267"/>
      <c r="L12" s="266" t="s">
        <v>247</v>
      </c>
      <c r="O12" s="1049" t="s">
        <v>376</v>
      </c>
      <c r="P12" s="267"/>
      <c r="Q12" s="268"/>
      <c r="V12"/>
    </row>
    <row r="13" spans="2:24" ht="6" customHeight="1">
      <c r="B13" s="272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70"/>
      <c r="V13"/>
    </row>
    <row r="14" spans="2:24" ht="12.75" customHeight="1">
      <c r="B14" s="1898"/>
      <c r="C14" s="1899"/>
      <c r="D14" s="1899"/>
      <c r="E14" s="1899"/>
      <c r="F14" s="1899"/>
      <c r="G14" s="1899"/>
      <c r="H14" s="1899"/>
      <c r="I14" s="1899"/>
      <c r="J14" s="1899"/>
      <c r="K14" s="1899"/>
      <c r="L14" s="1899"/>
      <c r="M14" s="1899"/>
      <c r="N14" s="1899"/>
      <c r="O14" s="1899"/>
      <c r="P14" s="1899"/>
      <c r="Q14" s="1900"/>
      <c r="R14" s="495"/>
      <c r="V14"/>
    </row>
    <row r="15" spans="2:24" ht="10.5" customHeight="1">
      <c r="B15" s="1898"/>
      <c r="C15" s="1899"/>
      <c r="D15" s="1899"/>
      <c r="E15" s="1899"/>
      <c r="F15" s="1899"/>
      <c r="G15" s="1899"/>
      <c r="H15" s="1899"/>
      <c r="I15" s="1899"/>
      <c r="J15" s="1899"/>
      <c r="K15" s="1899"/>
      <c r="L15" s="1899"/>
      <c r="M15" s="1899"/>
      <c r="N15" s="1899"/>
      <c r="O15" s="1899"/>
      <c r="P15" s="1899"/>
      <c r="Q15" s="1900"/>
      <c r="R15" s="495"/>
      <c r="U15" s="26" t="s">
        <v>248</v>
      </c>
      <c r="V15"/>
    </row>
    <row r="16" spans="2:24" ht="5.25" customHeight="1" thickBot="1">
      <c r="B16" s="695"/>
      <c r="C16" s="696"/>
      <c r="D16" s="696"/>
      <c r="E16" s="696"/>
      <c r="F16" s="696"/>
      <c r="G16" s="696"/>
      <c r="H16" s="696"/>
      <c r="I16" s="696"/>
      <c r="J16" s="696"/>
      <c r="K16" s="696"/>
      <c r="L16" s="696"/>
      <c r="M16" s="696"/>
      <c r="N16" s="696"/>
      <c r="O16" s="696"/>
      <c r="P16" s="696"/>
      <c r="Q16" s="697"/>
      <c r="R16" s="499"/>
      <c r="U16" s="26">
        <v>0.15</v>
      </c>
      <c r="V16"/>
    </row>
    <row r="17" spans="2:23" ht="20.25" customHeight="1" thickBot="1">
      <c r="B17" s="1901" t="s">
        <v>587</v>
      </c>
      <c r="C17" s="1902"/>
      <c r="D17" s="1902"/>
      <c r="E17" s="1902"/>
      <c r="F17" s="1902"/>
      <c r="G17" s="1902"/>
      <c r="H17" s="1902"/>
      <c r="I17" s="1902"/>
      <c r="J17" s="1902"/>
      <c r="K17" s="1902"/>
      <c r="L17" s="1902"/>
      <c r="M17" s="1903"/>
      <c r="N17" s="1902"/>
      <c r="O17" s="1902"/>
      <c r="P17" s="1902"/>
      <c r="Q17" s="1904"/>
      <c r="V17"/>
      <c r="W17" s="26"/>
    </row>
    <row r="18" spans="2:23" ht="9.75" customHeight="1">
      <c r="B18" s="4"/>
      <c r="M18" s="88"/>
      <c r="Q18" s="5"/>
      <c r="V18"/>
      <c r="W18" s="26"/>
    </row>
    <row r="19" spans="2:23" ht="18.75" customHeight="1">
      <c r="B19" s="1895" t="s">
        <v>627</v>
      </c>
      <c r="C19" s="1896"/>
      <c r="D19" s="1897"/>
      <c r="E19" s="1895" t="s">
        <v>626</v>
      </c>
      <c r="F19" s="1896"/>
      <c r="G19" s="1897"/>
      <c r="M19" s="996"/>
      <c r="N19" s="996"/>
      <c r="O19" s="996"/>
      <c r="P19" s="996"/>
      <c r="Q19" s="5"/>
      <c r="V19"/>
    </row>
    <row r="20" spans="2:23" ht="17.25" customHeight="1">
      <c r="B20" s="566" t="s">
        <v>5</v>
      </c>
      <c r="C20" s="567" t="s">
        <v>6</v>
      </c>
      <c r="D20" s="568" t="s">
        <v>210</v>
      </c>
      <c r="E20" s="566" t="s">
        <v>5</v>
      </c>
      <c r="F20" s="567" t="s">
        <v>6</v>
      </c>
      <c r="G20" s="568" t="s">
        <v>210</v>
      </c>
      <c r="Q20" s="5"/>
      <c r="V20"/>
    </row>
    <row r="21" spans="2:23" ht="16.5" customHeight="1">
      <c r="B21" s="955">
        <v>9.125</v>
      </c>
      <c r="C21" s="569">
        <v>1.7500000000000284</v>
      </c>
      <c r="D21" s="570">
        <v>1.9000000000000283</v>
      </c>
      <c r="E21" s="955">
        <v>9.125</v>
      </c>
      <c r="F21" s="569">
        <v>1.4500000000000171</v>
      </c>
      <c r="G21" s="738">
        <v>1.600000000000017</v>
      </c>
      <c r="Q21" s="5"/>
      <c r="V21"/>
    </row>
    <row r="22" spans="2:23" ht="16.5" customHeight="1">
      <c r="B22" s="955">
        <v>9.25</v>
      </c>
      <c r="C22" s="569">
        <v>1.3750000000000284</v>
      </c>
      <c r="D22" s="570">
        <v>1.5250000000000283</v>
      </c>
      <c r="E22" s="955">
        <v>9.25</v>
      </c>
      <c r="F22" s="569">
        <v>1.0750000000000171</v>
      </c>
      <c r="G22" s="570">
        <v>1.225000000000017</v>
      </c>
      <c r="Q22" s="5"/>
      <c r="V22"/>
    </row>
    <row r="23" spans="2:23" ht="16.5" customHeight="1">
      <c r="B23" s="955">
        <v>9.375</v>
      </c>
      <c r="C23" s="569">
        <v>1.0000000000000284</v>
      </c>
      <c r="D23" s="570">
        <v>1.1500000000000283</v>
      </c>
      <c r="E23" s="955">
        <v>9.375</v>
      </c>
      <c r="F23" s="569">
        <v>0.70000000000001705</v>
      </c>
      <c r="G23" s="570">
        <v>0.85000000000001708</v>
      </c>
      <c r="Q23" s="5"/>
      <c r="V23"/>
    </row>
    <row r="24" spans="2:23" ht="16.5" customHeight="1">
      <c r="B24" s="955">
        <v>9.5</v>
      </c>
      <c r="C24" s="569">
        <v>0.62500000000002842</v>
      </c>
      <c r="D24" s="570">
        <v>0.77500000000002844</v>
      </c>
      <c r="E24" s="955">
        <v>9.5</v>
      </c>
      <c r="F24" s="569">
        <v>0.32500000000001705</v>
      </c>
      <c r="G24" s="570">
        <v>0.47500000000001708</v>
      </c>
      <c r="Q24" s="5"/>
      <c r="V24"/>
    </row>
    <row r="25" spans="2:23" ht="16.5" customHeight="1" thickBot="1">
      <c r="B25" s="955">
        <v>9.625</v>
      </c>
      <c r="C25" s="569">
        <v>0.25000000000002842</v>
      </c>
      <c r="D25" s="570">
        <v>0.40000000000002844</v>
      </c>
      <c r="E25" s="955">
        <v>9.625</v>
      </c>
      <c r="F25" s="569">
        <v>-4.9999999999982947E-2</v>
      </c>
      <c r="G25" s="570">
        <v>0.10000000000001705</v>
      </c>
      <c r="Q25" s="5"/>
      <c r="V25"/>
    </row>
    <row r="26" spans="2:23" ht="16.5" customHeight="1">
      <c r="B26" s="955">
        <v>9.75</v>
      </c>
      <c r="C26" s="569">
        <v>-0.12499999999997158</v>
      </c>
      <c r="D26" s="570">
        <v>2.5000000000028416E-2</v>
      </c>
      <c r="E26" s="955">
        <v>9.75</v>
      </c>
      <c r="F26" s="569">
        <v>-0.42499999999998295</v>
      </c>
      <c r="G26" s="570">
        <v>-0.27499999999998292</v>
      </c>
      <c r="I26" s="1905" t="s">
        <v>654</v>
      </c>
      <c r="J26" s="1906"/>
      <c r="K26" s="1906"/>
      <c r="L26" s="1906"/>
      <c r="M26" s="1906"/>
      <c r="N26" s="1906"/>
      <c r="O26" s="1906"/>
      <c r="P26" s="1907"/>
      <c r="Q26" s="5"/>
      <c r="V26"/>
    </row>
    <row r="27" spans="2:23" ht="16.5" customHeight="1">
      <c r="B27" s="955">
        <v>9.875</v>
      </c>
      <c r="C27" s="569">
        <v>-0.49999999999997158</v>
      </c>
      <c r="D27" s="570">
        <v>-0.34999999999997156</v>
      </c>
      <c r="E27" s="955">
        <v>9.875</v>
      </c>
      <c r="F27" s="569">
        <v>-0.79999999999998295</v>
      </c>
      <c r="G27" s="570">
        <v>-0.64999999999998292</v>
      </c>
      <c r="I27" s="992" t="s">
        <v>612</v>
      </c>
      <c r="J27" t="s">
        <v>629</v>
      </c>
      <c r="M27" s="569"/>
      <c r="N27" s="997"/>
      <c r="O27" s="569"/>
      <c r="P27" s="988"/>
      <c r="Q27" s="5"/>
      <c r="V27"/>
    </row>
    <row r="28" spans="2:23" ht="16.5" customHeight="1">
      <c r="B28" s="955">
        <v>10</v>
      </c>
      <c r="C28" s="569">
        <v>-0.87499999999997158</v>
      </c>
      <c r="D28" s="570">
        <v>-0.72499999999997156</v>
      </c>
      <c r="E28" s="955">
        <v>10</v>
      </c>
      <c r="F28" s="569">
        <v>-1.1749999999999829</v>
      </c>
      <c r="G28" s="570">
        <v>-1.024999999999983</v>
      </c>
      <c r="I28" s="992" t="s">
        <v>613</v>
      </c>
      <c r="J28" t="s">
        <v>630</v>
      </c>
      <c r="M28" s="569"/>
      <c r="N28" s="997"/>
      <c r="O28" s="569"/>
      <c r="P28" s="988"/>
      <c r="Q28" s="5"/>
      <c r="V28"/>
    </row>
    <row r="29" spans="2:23" ht="16.5" customHeight="1">
      <c r="B29" s="955">
        <v>10.125</v>
      </c>
      <c r="C29" s="569">
        <v>-1.2499999999999716</v>
      </c>
      <c r="D29" s="570">
        <v>-1.0999999999999717</v>
      </c>
      <c r="E29" s="955">
        <v>10.125</v>
      </c>
      <c r="F29" s="569">
        <v>-1.5499999999999829</v>
      </c>
      <c r="G29" s="570">
        <v>-1.399999999999983</v>
      </c>
      <c r="I29" s="992" t="s">
        <v>614</v>
      </c>
      <c r="J29" t="s">
        <v>631</v>
      </c>
      <c r="M29" s="569"/>
      <c r="N29" s="997"/>
      <c r="O29" s="569"/>
      <c r="P29" s="988"/>
      <c r="Q29" s="5"/>
      <c r="V29"/>
    </row>
    <row r="30" spans="2:23" ht="16.5" customHeight="1">
      <c r="B30" s="955">
        <v>10.25</v>
      </c>
      <c r="C30" s="569">
        <v>-1.6249999999999716</v>
      </c>
      <c r="D30" s="570">
        <v>-1.4749999999999717</v>
      </c>
      <c r="E30" s="955">
        <v>10.25</v>
      </c>
      <c r="F30" s="569">
        <v>-1.9249999999999829</v>
      </c>
      <c r="G30" s="570">
        <v>-1.774999999999983</v>
      </c>
      <c r="I30" s="992" t="s">
        <v>615</v>
      </c>
      <c r="J30" t="s">
        <v>632</v>
      </c>
      <c r="M30" s="569"/>
      <c r="N30" s="997"/>
      <c r="O30" s="569"/>
      <c r="P30" s="988"/>
      <c r="Q30" s="5"/>
      <c r="V30"/>
    </row>
    <row r="31" spans="2:23" ht="16.5" customHeight="1">
      <c r="B31" s="955">
        <v>10.375</v>
      </c>
      <c r="C31" s="569">
        <v>-1.9999999999999716</v>
      </c>
      <c r="D31" s="570">
        <v>-1.8499999999999717</v>
      </c>
      <c r="E31" s="955">
        <v>10.375</v>
      </c>
      <c r="F31" s="569">
        <v>-2.2999999999999829</v>
      </c>
      <c r="G31" s="570">
        <v>-2.149999999999983</v>
      </c>
      <c r="I31" s="992" t="s">
        <v>616</v>
      </c>
      <c r="J31" s="160" t="s">
        <v>633</v>
      </c>
      <c r="M31" s="569"/>
      <c r="N31" s="997"/>
      <c r="O31" s="569"/>
      <c r="P31" s="988"/>
      <c r="Q31" s="5"/>
      <c r="V31"/>
    </row>
    <row r="32" spans="2:23" ht="16.5" customHeight="1" thickBot="1">
      <c r="B32" s="955">
        <v>10.5</v>
      </c>
      <c r="C32" s="569">
        <v>-2.3749999999999716</v>
      </c>
      <c r="D32" s="570">
        <v>-2.2249999999999717</v>
      </c>
      <c r="E32" s="955">
        <v>10.5</v>
      </c>
      <c r="F32" s="569">
        <v>-2.6749999999999829</v>
      </c>
      <c r="G32" s="570">
        <v>-2.524999999999983</v>
      </c>
      <c r="I32" s="993" t="s">
        <v>389</v>
      </c>
      <c r="J32" s="288" t="s">
        <v>628</v>
      </c>
      <c r="K32" s="30"/>
      <c r="L32" s="30"/>
      <c r="M32" s="989"/>
      <c r="N32" s="990"/>
      <c r="O32" s="989"/>
      <c r="P32" s="991"/>
      <c r="Q32" s="570"/>
      <c r="V32"/>
    </row>
    <row r="33" spans="1:22" ht="16.5" customHeight="1">
      <c r="B33" s="955">
        <v>10.625</v>
      </c>
      <c r="C33" s="569">
        <v>-2.7499999999999716</v>
      </c>
      <c r="D33" s="570">
        <v>-2.5999999999999717</v>
      </c>
      <c r="E33" s="955">
        <v>10.625</v>
      </c>
      <c r="F33" s="569">
        <v>-3.0499999999999829</v>
      </c>
      <c r="G33" s="570">
        <v>-2.899999999999983</v>
      </c>
      <c r="I33" s="88"/>
      <c r="M33" s="569"/>
      <c r="N33" s="997"/>
      <c r="O33" s="569"/>
      <c r="P33" s="569"/>
      <c r="Q33" s="570"/>
      <c r="V33"/>
    </row>
    <row r="34" spans="1:22" ht="16.5" customHeight="1" thickBot="1">
      <c r="B34" s="955">
        <v>10.75</v>
      </c>
      <c r="C34" s="569">
        <v>-3.1249999999999716</v>
      </c>
      <c r="D34" s="570">
        <v>-2.9749999999999717</v>
      </c>
      <c r="E34" s="955">
        <v>10.75</v>
      </c>
      <c r="F34" s="569">
        <v>-3.4249999999999829</v>
      </c>
      <c r="G34" s="570">
        <v>-3.274999999999983</v>
      </c>
      <c r="M34" s="569"/>
      <c r="N34" s="997"/>
      <c r="O34" s="569"/>
      <c r="P34" s="569"/>
      <c r="Q34" s="570"/>
      <c r="V34"/>
    </row>
    <row r="35" spans="1:22" ht="16.5" customHeight="1" thickTop="1" thickBot="1">
      <c r="B35" s="955">
        <v>10.875</v>
      </c>
      <c r="C35" s="569">
        <v>-3.3749999999999716</v>
      </c>
      <c r="D35" s="570">
        <v>-3.2249999999999717</v>
      </c>
      <c r="E35" s="955">
        <v>10.875</v>
      </c>
      <c r="F35" s="569">
        <v>-3.6749999999999829</v>
      </c>
      <c r="G35" s="570">
        <v>-3.524999999999983</v>
      </c>
      <c r="I35" s="1908" t="s">
        <v>650</v>
      </c>
      <c r="J35" s="1909"/>
      <c r="K35" s="1909"/>
      <c r="L35" s="1909"/>
      <c r="M35" s="1910"/>
      <c r="N35" s="997"/>
      <c r="O35" s="569"/>
      <c r="P35" s="569"/>
      <c r="Q35" s="570"/>
      <c r="V35"/>
    </row>
    <row r="36" spans="1:22" ht="16.5" customHeight="1">
      <c r="B36" s="955">
        <v>11</v>
      </c>
      <c r="C36" s="569">
        <v>-3.6249999999999716</v>
      </c>
      <c r="D36" s="570">
        <v>-3.4749999999999717</v>
      </c>
      <c r="E36" s="955">
        <v>11</v>
      </c>
      <c r="F36" s="569">
        <v>-3.9249999999999829</v>
      </c>
      <c r="G36" s="570">
        <v>-3.774999999999983</v>
      </c>
      <c r="I36" s="1015" t="s">
        <v>680</v>
      </c>
      <c r="J36" s="586"/>
      <c r="K36" s="1020"/>
      <c r="L36" s="1911" t="s">
        <v>485</v>
      </c>
      <c r="M36" s="1912"/>
      <c r="N36" s="997"/>
      <c r="O36" s="569"/>
      <c r="P36" s="569"/>
      <c r="Q36" s="5"/>
      <c r="V36"/>
    </row>
    <row r="37" spans="1:22" ht="16.5" customHeight="1" thickBot="1">
      <c r="B37" s="955">
        <v>11.125</v>
      </c>
      <c r="C37" s="569">
        <v>-3.8749999999999716</v>
      </c>
      <c r="D37" s="570">
        <v>-3.7249999999999717</v>
      </c>
      <c r="E37" s="955">
        <v>11.125</v>
      </c>
      <c r="F37" s="569">
        <v>-4.1749999999999829</v>
      </c>
      <c r="G37" s="570">
        <v>-4.0249999999999826</v>
      </c>
      <c r="I37" s="1017" t="s">
        <v>648</v>
      </c>
      <c r="J37" s="1022"/>
      <c r="K37" s="1021"/>
      <c r="L37" s="1913"/>
      <c r="M37" s="1914"/>
      <c r="N37" s="997"/>
      <c r="O37" s="569"/>
      <c r="P37" s="569"/>
      <c r="Q37" s="5"/>
      <c r="V37"/>
    </row>
    <row r="38" spans="1:22" ht="16.5" customHeight="1" thickBot="1">
      <c r="B38" s="955">
        <v>11.25</v>
      </c>
      <c r="C38" s="569">
        <v>-4.1249999999999716</v>
      </c>
      <c r="D38" s="570">
        <v>-3.9749999999999717</v>
      </c>
      <c r="E38" s="955">
        <v>11.25</v>
      </c>
      <c r="F38" s="569">
        <v>-4.4249999999999829</v>
      </c>
      <c r="G38" s="570">
        <v>-4.2749999999999826</v>
      </c>
      <c r="I38" s="1016"/>
      <c r="J38" s="1024"/>
      <c r="K38" s="1023"/>
      <c r="L38" s="1018" t="s">
        <v>252</v>
      </c>
      <c r="M38" s="1019" t="s">
        <v>253</v>
      </c>
      <c r="N38" s="997"/>
      <c r="O38" s="569"/>
      <c r="P38" s="569"/>
      <c r="Q38" s="5"/>
      <c r="V38"/>
    </row>
    <row r="39" spans="1:22" ht="16.5" customHeight="1" thickTop="1">
      <c r="B39" s="955">
        <v>11.375</v>
      </c>
      <c r="C39" s="577">
        <v>-4.3749999999999716</v>
      </c>
      <c r="D39" s="570">
        <v>-4.2249999999999712</v>
      </c>
      <c r="E39" s="955">
        <v>11.375</v>
      </c>
      <c r="F39" s="569">
        <v>-4.6749999999999829</v>
      </c>
      <c r="G39" s="578">
        <v>-4.5249999999999826</v>
      </c>
      <c r="M39" s="569"/>
      <c r="N39" s="997"/>
      <c r="O39" s="569"/>
      <c r="P39" s="569"/>
      <c r="Q39" s="5"/>
      <c r="V39"/>
    </row>
    <row r="40" spans="1:22" ht="9.75" customHeight="1">
      <c r="A40" s="5"/>
      <c r="B40" s="595"/>
      <c r="D40" s="2"/>
      <c r="E40" s="994"/>
      <c r="F40" s="994"/>
      <c r="G40" s="506"/>
      <c r="H40" s="506"/>
      <c r="I40" s="506"/>
      <c r="J40" s="506"/>
      <c r="K40" s="506"/>
      <c r="L40" s="506"/>
      <c r="M40" s="506"/>
      <c r="N40" s="506"/>
      <c r="O40" s="506"/>
      <c r="P40" s="506"/>
      <c r="Q40" s="570"/>
      <c r="V40"/>
    </row>
    <row r="41" spans="1:22" ht="20.25" customHeight="1">
      <c r="A41" s="5"/>
      <c r="B41" s="1875" t="s">
        <v>64</v>
      </c>
      <c r="C41" s="1876"/>
      <c r="D41" s="1876"/>
      <c r="E41" s="1876"/>
      <c r="F41" s="1876"/>
      <c r="G41" s="1876"/>
      <c r="H41" s="1876"/>
      <c r="I41" s="1876"/>
      <c r="J41" s="1876"/>
      <c r="K41" s="1876"/>
      <c r="L41" s="1876"/>
      <c r="M41" s="1876"/>
      <c r="N41" s="1876"/>
      <c r="O41" s="1876"/>
      <c r="P41" s="1876"/>
      <c r="Q41" s="1877"/>
      <c r="V41"/>
    </row>
    <row r="42" spans="1:22" ht="16.5" customHeight="1" thickBot="1">
      <c r="A42" s="5"/>
      <c r="B42" s="4"/>
      <c r="E42" s="998"/>
      <c r="F42" s="998"/>
      <c r="G42" s="998"/>
      <c r="H42" s="998"/>
      <c r="I42" s="998"/>
      <c r="J42" s="998"/>
      <c r="K42" s="998"/>
      <c r="L42" s="998"/>
      <c r="M42" s="998"/>
      <c r="N42" s="998"/>
      <c r="O42" s="998"/>
      <c r="P42" s="998"/>
      <c r="Q42" s="956"/>
      <c r="V42"/>
    </row>
    <row r="43" spans="1:22" ht="16.5" customHeight="1" thickTop="1" thickBot="1">
      <c r="A43" s="5"/>
      <c r="B43" s="29"/>
      <c r="C43" s="1028" t="s">
        <v>651</v>
      </c>
      <c r="D43" s="1029"/>
      <c r="E43" s="1030"/>
      <c r="F43" s="334"/>
      <c r="G43" s="334"/>
      <c r="H43" s="1878" t="s">
        <v>598</v>
      </c>
      <c r="I43" s="1879"/>
      <c r="J43" s="1879"/>
      <c r="K43" s="1879"/>
      <c r="L43" s="1879"/>
      <c r="M43" s="1879"/>
      <c r="N43" s="1879"/>
      <c r="O43" s="1000"/>
      <c r="P43" s="66"/>
      <c r="Q43" s="83"/>
      <c r="V43"/>
    </row>
    <row r="44" spans="1:22" ht="16.5" customHeight="1" thickTop="1">
      <c r="A44" s="5"/>
      <c r="B44" s="29"/>
      <c r="C44" s="999" t="s">
        <v>588</v>
      </c>
      <c r="D44" s="66"/>
      <c r="E44" s="598">
        <v>-4.25</v>
      </c>
      <c r="F44" s="334"/>
      <c r="G44" s="334"/>
      <c r="H44" s="939" t="s">
        <v>599</v>
      </c>
      <c r="I44" s="940" t="s">
        <v>293</v>
      </c>
      <c r="J44" s="941" t="s">
        <v>593</v>
      </c>
      <c r="K44" s="940" t="s">
        <v>594</v>
      </c>
      <c r="L44" s="940" t="s">
        <v>595</v>
      </c>
      <c r="M44" s="940" t="s">
        <v>596</v>
      </c>
      <c r="N44" s="942" t="s">
        <v>597</v>
      </c>
      <c r="O44" s="682"/>
      <c r="P44" s="66"/>
      <c r="Q44" s="83"/>
      <c r="V44"/>
    </row>
    <row r="45" spans="1:22" ht="16.5" customHeight="1">
      <c r="A45" s="5"/>
      <c r="B45" s="29"/>
      <c r="C45" s="999" t="s">
        <v>589</v>
      </c>
      <c r="D45" s="998"/>
      <c r="E45" s="598">
        <v>-3.75</v>
      </c>
      <c r="F45" s="334"/>
      <c r="G45" s="334"/>
      <c r="H45" s="612" t="s">
        <v>214</v>
      </c>
      <c r="I45" s="503">
        <v>-1.25</v>
      </c>
      <c r="J45" s="503">
        <v>-1</v>
      </c>
      <c r="K45" s="503">
        <v>-0.75</v>
      </c>
      <c r="L45" s="503">
        <v>-0.375</v>
      </c>
      <c r="M45" s="503">
        <v>-0.125</v>
      </c>
      <c r="N45" s="504">
        <v>0.25</v>
      </c>
      <c r="O45" s="943"/>
      <c r="P45" s="334"/>
      <c r="Q45" s="769"/>
      <c r="V45"/>
    </row>
    <row r="46" spans="1:22" ht="16.5" customHeight="1">
      <c r="A46" s="5"/>
      <c r="B46" s="29"/>
      <c r="C46" s="999" t="s">
        <v>590</v>
      </c>
      <c r="D46" s="66"/>
      <c r="E46" s="598">
        <v>-3.25</v>
      </c>
      <c r="F46" s="334"/>
      <c r="G46" s="334"/>
      <c r="H46" s="613" t="s">
        <v>46</v>
      </c>
      <c r="I46" s="503">
        <v>-1.125</v>
      </c>
      <c r="J46" s="503">
        <v>-0.875</v>
      </c>
      <c r="K46" s="503">
        <v>-0.5</v>
      </c>
      <c r="L46" s="503">
        <v>-0.25</v>
      </c>
      <c r="M46" s="503">
        <v>0.125</v>
      </c>
      <c r="N46" s="504">
        <v>0.625</v>
      </c>
      <c r="O46" s="325"/>
      <c r="P46" s="334"/>
      <c r="Q46" s="769"/>
      <c r="V46"/>
    </row>
    <row r="47" spans="1:22" ht="16.5" customHeight="1">
      <c r="A47" s="5"/>
      <c r="B47" s="29"/>
      <c r="C47" s="999" t="s">
        <v>592</v>
      </c>
      <c r="D47" s="66"/>
      <c r="E47" s="598">
        <v>-2.75</v>
      </c>
      <c r="F47" s="334"/>
      <c r="G47" s="334"/>
      <c r="H47" s="612" t="s">
        <v>21</v>
      </c>
      <c r="I47" s="503">
        <v>-0.625</v>
      </c>
      <c r="J47" s="503">
        <v>-0.375</v>
      </c>
      <c r="K47" s="503">
        <v>-0.25</v>
      </c>
      <c r="L47" s="503">
        <v>0</v>
      </c>
      <c r="M47" s="503">
        <v>0.375</v>
      </c>
      <c r="N47" s="504">
        <v>1</v>
      </c>
      <c r="O47" s="325"/>
      <c r="P47" s="334"/>
      <c r="Q47" s="769"/>
      <c r="V47"/>
    </row>
    <row r="48" spans="1:22" ht="16.5" customHeight="1">
      <c r="A48" s="5"/>
      <c r="B48" s="29"/>
      <c r="C48" s="999" t="s">
        <v>591</v>
      </c>
      <c r="D48" s="334"/>
      <c r="E48" s="598">
        <v>-0.25</v>
      </c>
      <c r="F48" s="334"/>
      <c r="G48" s="334"/>
      <c r="H48" s="937" t="s">
        <v>20</v>
      </c>
      <c r="I48" s="503">
        <v>0</v>
      </c>
      <c r="J48" s="503">
        <v>0.25</v>
      </c>
      <c r="K48" s="503">
        <v>0.375</v>
      </c>
      <c r="L48" s="503">
        <v>0.625</v>
      </c>
      <c r="M48" s="503">
        <v>1</v>
      </c>
      <c r="N48" s="504">
        <v>1.625</v>
      </c>
      <c r="O48" s="325"/>
      <c r="P48" s="334"/>
      <c r="Q48" s="769"/>
      <c r="V48"/>
    </row>
    <row r="49" spans="1:22" ht="16.5" customHeight="1" thickBot="1">
      <c r="A49" s="5"/>
      <c r="B49" s="1050"/>
      <c r="C49" s="1001" t="s">
        <v>389</v>
      </c>
      <c r="D49" s="957"/>
      <c r="E49" s="958">
        <v>0.75</v>
      </c>
      <c r="F49" s="334"/>
      <c r="G49" s="334"/>
      <c r="H49" s="613" t="s">
        <v>19</v>
      </c>
      <c r="I49" s="503">
        <v>0.375</v>
      </c>
      <c r="J49" s="503">
        <v>0.625</v>
      </c>
      <c r="K49" s="503">
        <v>0.625</v>
      </c>
      <c r="L49" s="503">
        <v>1</v>
      </c>
      <c r="M49" s="503">
        <v>1.5</v>
      </c>
      <c r="N49" s="504" t="s">
        <v>71</v>
      </c>
      <c r="O49" s="325"/>
      <c r="P49" s="334"/>
      <c r="Q49" s="769"/>
      <c r="V49"/>
    </row>
    <row r="50" spans="1:22" ht="16.5" customHeight="1" thickBot="1">
      <c r="A50" s="5"/>
      <c r="B50" s="959"/>
      <c r="C50" s="334"/>
      <c r="D50" s="334"/>
      <c r="E50" s="334"/>
      <c r="F50" s="334"/>
      <c r="G50" s="603"/>
      <c r="H50" s="938" t="s">
        <v>18</v>
      </c>
      <c r="I50" s="1035">
        <v>0.625</v>
      </c>
      <c r="J50" s="1035">
        <v>0.875</v>
      </c>
      <c r="K50" s="1035">
        <v>1.125</v>
      </c>
      <c r="L50" s="1035">
        <v>1.5</v>
      </c>
      <c r="M50" s="1035">
        <v>2.125</v>
      </c>
      <c r="N50" s="1036" t="s">
        <v>71</v>
      </c>
      <c r="O50" s="325"/>
      <c r="P50" s="334"/>
      <c r="Q50" s="769"/>
      <c r="V50"/>
    </row>
    <row r="51" spans="1:22" ht="16.5" customHeight="1" thickBot="1">
      <c r="A51" s="5"/>
      <c r="B51" s="32"/>
      <c r="C51" s="20"/>
      <c r="D51" s="20"/>
      <c r="E51" s="20"/>
      <c r="F51" s="20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769"/>
      <c r="V51"/>
    </row>
    <row r="52" spans="1:22" ht="16.5" customHeight="1" thickTop="1">
      <c r="A52" s="5"/>
      <c r="B52" s="959"/>
      <c r="C52" s="1886" t="s">
        <v>655</v>
      </c>
      <c r="D52" s="1887"/>
      <c r="E52" s="1887"/>
      <c r="F52" s="1887"/>
      <c r="G52" s="1887"/>
      <c r="H52" s="1887"/>
      <c r="I52" s="1887"/>
      <c r="J52" s="1887"/>
      <c r="K52" s="1887"/>
      <c r="L52" s="1887"/>
      <c r="M52" s="1887"/>
      <c r="N52" s="1888"/>
      <c r="O52" s="334"/>
      <c r="P52" s="334"/>
      <c r="Q52" s="769"/>
      <c r="V52"/>
    </row>
    <row r="53" spans="1:22" ht="16.5" customHeight="1" thickBot="1">
      <c r="A53" s="5"/>
      <c r="B53" s="1051"/>
      <c r="C53" s="960"/>
      <c r="D53" s="961"/>
      <c r="E53" s="961"/>
      <c r="F53" s="962"/>
      <c r="G53" s="948"/>
      <c r="H53" s="963"/>
      <c r="I53" s="946" t="s">
        <v>293</v>
      </c>
      <c r="J53" s="946" t="s">
        <v>593</v>
      </c>
      <c r="K53" s="946" t="s">
        <v>594</v>
      </c>
      <c r="L53" s="946" t="s">
        <v>595</v>
      </c>
      <c r="M53" s="946" t="s">
        <v>596</v>
      </c>
      <c r="N53" s="947" t="s">
        <v>597</v>
      </c>
      <c r="O53" s="334"/>
      <c r="P53" s="334"/>
      <c r="Q53" s="769"/>
      <c r="V53"/>
    </row>
    <row r="54" spans="1:22" ht="16.5" customHeight="1" thickTop="1" thickBot="1">
      <c r="A54" s="5"/>
      <c r="B54" s="1051"/>
      <c r="C54" s="964" t="s">
        <v>646</v>
      </c>
      <c r="D54" s="961"/>
      <c r="E54" s="961"/>
      <c r="F54" s="1889" t="s">
        <v>647</v>
      </c>
      <c r="G54" s="1889"/>
      <c r="H54" s="1890"/>
      <c r="I54" s="1045">
        <v>0.5</v>
      </c>
      <c r="J54" s="1045">
        <v>0.5</v>
      </c>
      <c r="K54" s="1045">
        <v>0.5</v>
      </c>
      <c r="L54" s="1045">
        <v>0.5</v>
      </c>
      <c r="M54" s="1045">
        <v>0.5</v>
      </c>
      <c r="N54" s="1046">
        <v>0.5</v>
      </c>
      <c r="O54" s="20"/>
      <c r="P54" s="20"/>
      <c r="Q54" s="965"/>
      <c r="V54"/>
    </row>
    <row r="55" spans="1:22" ht="16.5" customHeight="1" thickTop="1">
      <c r="A55" s="5"/>
      <c r="B55" s="959"/>
      <c r="C55" s="966" t="s">
        <v>600</v>
      </c>
      <c r="D55" s="334"/>
      <c r="E55" s="967"/>
      <c r="F55" s="1891" t="s">
        <v>601</v>
      </c>
      <c r="G55" s="1891"/>
      <c r="H55" s="1892"/>
      <c r="I55" s="1037">
        <v>0.25</v>
      </c>
      <c r="J55" s="1038">
        <v>0.25</v>
      </c>
      <c r="K55" s="1038">
        <v>0.25</v>
      </c>
      <c r="L55" s="1038">
        <v>0.25</v>
      </c>
      <c r="M55" s="1038">
        <v>0.25</v>
      </c>
      <c r="N55" s="1039">
        <v>0.25</v>
      </c>
      <c r="O55" s="20"/>
      <c r="P55" s="20"/>
      <c r="Q55" s="965"/>
      <c r="V55"/>
    </row>
    <row r="56" spans="1:22" ht="16.5" customHeight="1">
      <c r="A56" s="5"/>
      <c r="B56" s="959"/>
      <c r="C56" s="968"/>
      <c r="D56" s="334"/>
      <c r="E56" s="334"/>
      <c r="F56" s="1884" t="s">
        <v>604</v>
      </c>
      <c r="G56" s="1884"/>
      <c r="H56" s="1885"/>
      <c r="I56" s="1040">
        <v>0</v>
      </c>
      <c r="J56" s="1041">
        <v>0</v>
      </c>
      <c r="K56" s="1041">
        <v>0</v>
      </c>
      <c r="L56" s="1041">
        <v>0</v>
      </c>
      <c r="M56" s="1041">
        <v>0</v>
      </c>
      <c r="N56" s="1042">
        <v>0</v>
      </c>
      <c r="O56" s="20"/>
      <c r="P56" s="20"/>
      <c r="Q56" s="965"/>
      <c r="V56"/>
    </row>
    <row r="57" spans="1:22" ht="16.5" customHeight="1">
      <c r="A57" s="5"/>
      <c r="B57" s="959"/>
      <c r="C57" s="968"/>
      <c r="D57" s="334"/>
      <c r="E57" s="334"/>
      <c r="F57" s="1884" t="s">
        <v>602</v>
      </c>
      <c r="G57" s="1884"/>
      <c r="H57" s="1885"/>
      <c r="I57" s="1040">
        <v>0</v>
      </c>
      <c r="J57" s="1041">
        <v>0</v>
      </c>
      <c r="K57" s="1041">
        <v>0</v>
      </c>
      <c r="L57" s="1041">
        <v>0</v>
      </c>
      <c r="M57" s="1041">
        <v>0</v>
      </c>
      <c r="N57" s="1042">
        <v>0</v>
      </c>
      <c r="O57" s="20"/>
      <c r="P57" s="20"/>
      <c r="Q57" s="965"/>
      <c r="V57"/>
    </row>
    <row r="58" spans="1:22" ht="16.5" customHeight="1" thickBot="1">
      <c r="A58" s="5"/>
      <c r="B58" s="959"/>
      <c r="C58" s="969"/>
      <c r="D58" s="961"/>
      <c r="E58" s="961"/>
      <c r="F58" s="1893" t="s">
        <v>603</v>
      </c>
      <c r="G58" s="1893"/>
      <c r="H58" s="1894"/>
      <c r="I58" s="1043">
        <v>0</v>
      </c>
      <c r="J58" s="1043">
        <v>0</v>
      </c>
      <c r="K58" s="1043">
        <v>0</v>
      </c>
      <c r="L58" s="1043">
        <v>0</v>
      </c>
      <c r="M58" s="1043">
        <v>0</v>
      </c>
      <c r="N58" s="1044" t="s">
        <v>605</v>
      </c>
      <c r="O58" s="20"/>
      <c r="P58" s="20"/>
      <c r="Q58" s="965"/>
      <c r="V58"/>
    </row>
    <row r="59" spans="1:22" ht="16.5" customHeight="1" thickTop="1">
      <c r="A59" s="5"/>
      <c r="B59" s="959"/>
      <c r="C59" s="966" t="s">
        <v>606</v>
      </c>
      <c r="D59" s="334"/>
      <c r="E59" s="967"/>
      <c r="F59" s="1884" t="s">
        <v>607</v>
      </c>
      <c r="G59" s="1884"/>
      <c r="H59" s="1885"/>
      <c r="I59" s="970">
        <v>0.375</v>
      </c>
      <c r="J59" s="970">
        <v>0.375</v>
      </c>
      <c r="K59" s="970">
        <v>0.375</v>
      </c>
      <c r="L59" s="970">
        <v>0.5</v>
      </c>
      <c r="M59" s="970">
        <v>0.625</v>
      </c>
      <c r="N59" s="971" t="s">
        <v>605</v>
      </c>
      <c r="O59" s="1002"/>
      <c r="P59" s="1002"/>
      <c r="Q59" s="765"/>
      <c r="V59"/>
    </row>
    <row r="60" spans="1:22" ht="16.5" customHeight="1" thickBot="1">
      <c r="A60" s="5"/>
      <c r="B60" s="959"/>
      <c r="C60" s="972"/>
      <c r="D60" s="334"/>
      <c r="E60" s="334"/>
      <c r="F60" s="1893" t="s">
        <v>608</v>
      </c>
      <c r="G60" s="1893"/>
      <c r="H60" s="1894"/>
      <c r="I60" s="1047">
        <v>0.5</v>
      </c>
      <c r="J60" s="1047">
        <v>0.5</v>
      </c>
      <c r="K60" s="1047">
        <v>0.5</v>
      </c>
      <c r="L60" s="1047">
        <v>0.5</v>
      </c>
      <c r="M60" s="1047" t="s">
        <v>605</v>
      </c>
      <c r="N60" s="1048" t="s">
        <v>605</v>
      </c>
      <c r="O60" s="21"/>
      <c r="P60" s="21"/>
      <c r="Q60" s="92"/>
      <c r="V60"/>
    </row>
    <row r="61" spans="1:22" ht="16.5" customHeight="1" thickTop="1" thickBot="1">
      <c r="A61" s="5"/>
      <c r="B61" s="959"/>
      <c r="C61" s="973" t="s">
        <v>610</v>
      </c>
      <c r="D61" s="974"/>
      <c r="E61" s="974"/>
      <c r="F61" s="1915" t="s">
        <v>609</v>
      </c>
      <c r="G61" s="1915"/>
      <c r="H61" s="1915"/>
      <c r="I61" s="1031">
        <v>0</v>
      </c>
      <c r="J61" s="1031">
        <v>0</v>
      </c>
      <c r="K61" s="1031">
        <v>0</v>
      </c>
      <c r="L61" s="1031">
        <v>0</v>
      </c>
      <c r="M61" s="1031">
        <v>0</v>
      </c>
      <c r="N61" s="976">
        <v>0</v>
      </c>
      <c r="O61" s="1003"/>
      <c r="P61" s="1003"/>
      <c r="Q61" s="977"/>
      <c r="V61"/>
    </row>
    <row r="62" spans="1:22" ht="16.5" customHeight="1" thickTop="1" thickBot="1">
      <c r="A62" s="5"/>
      <c r="B62" s="959"/>
      <c r="C62" s="973" t="s">
        <v>391</v>
      </c>
      <c r="I62" s="1031">
        <v>0.5</v>
      </c>
      <c r="J62" s="1031">
        <v>0.5</v>
      </c>
      <c r="K62" s="1031">
        <v>0.5</v>
      </c>
      <c r="L62" s="1031">
        <v>0.5</v>
      </c>
      <c r="M62" s="1032">
        <v>0.625</v>
      </c>
      <c r="N62" s="1033">
        <v>0.75</v>
      </c>
      <c r="O62" s="1003"/>
      <c r="P62" s="1003"/>
      <c r="Q62" s="977"/>
      <c r="V62"/>
    </row>
    <row r="63" spans="1:22" ht="16.5" customHeight="1" thickTop="1">
      <c r="A63" s="5"/>
      <c r="B63" s="978"/>
      <c r="C63" s="966" t="s">
        <v>611</v>
      </c>
      <c r="D63" s="967"/>
      <c r="E63" s="967"/>
      <c r="F63" s="1891" t="s">
        <v>612</v>
      </c>
      <c r="G63" s="1891"/>
      <c r="H63" s="1892"/>
      <c r="I63" s="970">
        <v>-0.625</v>
      </c>
      <c r="J63" s="970">
        <v>-0.625</v>
      </c>
      <c r="K63" s="970">
        <v>-0.625</v>
      </c>
      <c r="L63" s="970">
        <v>-0.625</v>
      </c>
      <c r="M63" s="970">
        <v>-0.875</v>
      </c>
      <c r="N63" s="971">
        <v>-1.125</v>
      </c>
      <c r="O63" s="682"/>
      <c r="P63" s="682"/>
      <c r="Q63" s="556"/>
      <c r="V63"/>
    </row>
    <row r="64" spans="1:22" ht="16.5" customHeight="1">
      <c r="B64" s="68"/>
      <c r="C64" s="979"/>
      <c r="D64" s="1034"/>
      <c r="E64" s="20"/>
      <c r="F64" s="1884" t="s">
        <v>613</v>
      </c>
      <c r="G64" s="1884"/>
      <c r="H64" s="1885"/>
      <c r="I64" s="143">
        <v>-0.5</v>
      </c>
      <c r="J64" s="56">
        <v>-0.5</v>
      </c>
      <c r="K64" s="56">
        <v>-0.5</v>
      </c>
      <c r="L64" s="56">
        <v>-0.5</v>
      </c>
      <c r="M64" s="56">
        <v>-0.625</v>
      </c>
      <c r="N64" s="944">
        <v>-0.875</v>
      </c>
      <c r="O64" s="325"/>
      <c r="P64" s="325"/>
      <c r="Q64" s="557"/>
      <c r="V64"/>
    </row>
    <row r="65" spans="2:22" ht="16.5" customHeight="1">
      <c r="B65" s="68"/>
      <c r="C65" s="980"/>
      <c r="D65" s="334"/>
      <c r="E65" s="20"/>
      <c r="F65" s="1884" t="s">
        <v>614</v>
      </c>
      <c r="G65" s="1884"/>
      <c r="H65" s="1885"/>
      <c r="I65" s="143">
        <v>0</v>
      </c>
      <c r="J65" s="56">
        <v>0</v>
      </c>
      <c r="K65" s="56">
        <v>0</v>
      </c>
      <c r="L65" s="56">
        <v>0</v>
      </c>
      <c r="M65" s="56">
        <v>0</v>
      </c>
      <c r="N65" s="835">
        <v>0</v>
      </c>
      <c r="O65" s="325"/>
      <c r="P65" s="325"/>
      <c r="Q65" s="557"/>
      <c r="V65"/>
    </row>
    <row r="66" spans="2:22" ht="16.5" customHeight="1">
      <c r="B66" s="768"/>
      <c r="C66" s="980"/>
      <c r="D66" s="1004"/>
      <c r="E66" s="20"/>
      <c r="F66" s="1884" t="s">
        <v>615</v>
      </c>
      <c r="G66" s="1884"/>
      <c r="H66" s="1885"/>
      <c r="I66" s="143">
        <v>0.75</v>
      </c>
      <c r="J66" s="56">
        <v>0.75</v>
      </c>
      <c r="K66" s="56">
        <v>0.75</v>
      </c>
      <c r="L66" s="56">
        <v>0.75</v>
      </c>
      <c r="M66" s="56">
        <v>0.75</v>
      </c>
      <c r="N66" s="945">
        <v>0.75</v>
      </c>
      <c r="O66" s="683"/>
      <c r="P66" s="683"/>
      <c r="Q66" s="982"/>
      <c r="V66"/>
    </row>
    <row r="67" spans="2:22" ht="16.5" customHeight="1">
      <c r="B67" s="68"/>
      <c r="C67" s="981"/>
      <c r="D67" s="683"/>
      <c r="E67" s="683"/>
      <c r="F67" s="1884" t="s">
        <v>616</v>
      </c>
      <c r="G67" s="1884"/>
      <c r="H67" s="1885"/>
      <c r="I67" s="143">
        <v>1.75</v>
      </c>
      <c r="J67" s="56">
        <v>1.75</v>
      </c>
      <c r="K67" s="56">
        <v>1.75</v>
      </c>
      <c r="L67" s="56">
        <v>1.75</v>
      </c>
      <c r="M67" s="56">
        <v>1.75</v>
      </c>
      <c r="N67" s="835">
        <v>1.75</v>
      </c>
      <c r="O67" s="1003"/>
      <c r="P67" s="1003"/>
      <c r="Q67" s="977"/>
      <c r="V67"/>
    </row>
    <row r="68" spans="2:22" ht="16.5" customHeight="1" thickBot="1">
      <c r="B68" s="68"/>
      <c r="C68" s="983"/>
      <c r="D68" s="984"/>
      <c r="E68" s="984"/>
      <c r="F68" s="1893" t="s">
        <v>617</v>
      </c>
      <c r="G68" s="1893"/>
      <c r="H68" s="1894"/>
      <c r="I68" s="985">
        <v>2.25</v>
      </c>
      <c r="J68" s="355">
        <v>2.25</v>
      </c>
      <c r="K68" s="355">
        <v>2.25</v>
      </c>
      <c r="L68" s="355">
        <v>2.25</v>
      </c>
      <c r="M68" s="355">
        <v>2.25</v>
      </c>
      <c r="N68" s="986">
        <v>2.25</v>
      </c>
      <c r="O68" s="949"/>
      <c r="P68" s="682"/>
      <c r="Q68" s="556"/>
      <c r="V68"/>
    </row>
    <row r="69" spans="2:22" ht="19.5" customHeight="1" thickTop="1" thickBot="1">
      <c r="B69" s="68"/>
      <c r="C69" s="973" t="s">
        <v>653</v>
      </c>
      <c r="D69" s="974"/>
      <c r="E69" s="974"/>
      <c r="F69" s="974"/>
      <c r="G69" s="974"/>
      <c r="H69" s="987"/>
      <c r="I69" s="975">
        <v>2.25</v>
      </c>
      <c r="J69" s="975">
        <v>2.25</v>
      </c>
      <c r="K69" s="975">
        <v>2.375</v>
      </c>
      <c r="L69" s="975">
        <v>2.375</v>
      </c>
      <c r="M69" s="975">
        <v>2.5</v>
      </c>
      <c r="N69" s="976" t="s">
        <v>605</v>
      </c>
      <c r="O69" s="74"/>
      <c r="P69" s="74"/>
      <c r="Q69" s="558"/>
      <c r="V69"/>
    </row>
    <row r="70" spans="2:22" ht="18" customHeight="1" thickTop="1">
      <c r="B70" s="68"/>
      <c r="C70" s="334" t="s">
        <v>656</v>
      </c>
      <c r="D70" s="682"/>
      <c r="E70" s="334"/>
      <c r="F70" s="334"/>
      <c r="G70" s="334"/>
      <c r="H70" s="334"/>
      <c r="I70" s="967"/>
      <c r="J70" s="334"/>
      <c r="K70" s="334"/>
      <c r="L70" s="334"/>
      <c r="M70" s="334"/>
      <c r="N70" s="1003"/>
      <c r="O70" s="74"/>
      <c r="P70" s="74"/>
      <c r="Q70" s="558"/>
      <c r="V70"/>
    </row>
    <row r="71" spans="2:22" ht="12.75" customHeight="1">
      <c r="B71" s="68"/>
      <c r="D71" s="682"/>
      <c r="F71" s="334"/>
      <c r="G71" s="334"/>
      <c r="H71" s="334"/>
      <c r="I71" s="334"/>
      <c r="J71" s="334"/>
      <c r="K71" s="334"/>
      <c r="L71" s="334"/>
      <c r="M71" s="334"/>
      <c r="N71" s="334"/>
      <c r="O71" s="74"/>
      <c r="P71" s="74"/>
      <c r="Q71" s="558"/>
      <c r="V71"/>
    </row>
    <row r="72" spans="2:22" ht="16.5" customHeight="1">
      <c r="B72" s="68"/>
      <c r="C72" s="20" t="s">
        <v>618</v>
      </c>
      <c r="D72" s="334"/>
      <c r="E72" s="1005">
        <v>0.25</v>
      </c>
      <c r="F72" s="334"/>
      <c r="G72" s="334"/>
      <c r="H72" s="334"/>
      <c r="I72" s="334"/>
      <c r="J72" s="334"/>
      <c r="K72" s="334"/>
      <c r="L72" s="334"/>
      <c r="M72" s="334"/>
      <c r="N72" s="603"/>
      <c r="O72" s="74"/>
      <c r="P72" s="74"/>
      <c r="Q72" s="558"/>
      <c r="V72"/>
    </row>
    <row r="73" spans="2:22" ht="6.75" customHeight="1">
      <c r="B73" s="68"/>
      <c r="C73" s="1006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603"/>
      <c r="O73" s="74"/>
      <c r="P73" s="74"/>
      <c r="Q73" s="558"/>
      <c r="V73"/>
    </row>
    <row r="74" spans="2:22" ht="18.75" customHeight="1">
      <c r="B74" s="68"/>
      <c r="C74" s="1006"/>
      <c r="D74" s="334"/>
      <c r="E74" s="334"/>
      <c r="F74" s="334"/>
      <c r="L74" s="995"/>
      <c r="M74" s="995"/>
      <c r="N74" s="603"/>
      <c r="O74" s="74"/>
      <c r="P74" s="74"/>
      <c r="Q74" s="558"/>
      <c r="V74"/>
    </row>
    <row r="75" spans="2:22" ht="18.75" customHeight="1">
      <c r="B75" s="68"/>
      <c r="C75" s="1006"/>
      <c r="D75" s="334"/>
      <c r="E75" s="334"/>
      <c r="F75" s="334"/>
      <c r="M75" s="21"/>
      <c r="N75" s="603"/>
      <c r="O75" s="74"/>
      <c r="P75" s="74"/>
      <c r="Q75" s="558"/>
      <c r="V75"/>
    </row>
    <row r="76" spans="2:22" ht="20.25" customHeight="1">
      <c r="B76" s="68"/>
      <c r="C76" s="1006"/>
      <c r="D76" s="334"/>
      <c r="E76" s="334"/>
      <c r="F76" s="334"/>
      <c r="M76" s="20"/>
      <c r="N76" s="1007"/>
      <c r="O76" s="1003"/>
      <c r="P76" s="1003"/>
      <c r="Q76" s="977"/>
      <c r="V76"/>
    </row>
    <row r="77" spans="2:22" ht="20.25" customHeight="1">
      <c r="B77" s="68"/>
      <c r="C77" s="1006"/>
      <c r="D77" s="334"/>
      <c r="E77" s="334"/>
      <c r="F77" s="334"/>
      <c r="M77" s="334"/>
      <c r="N77" s="1007"/>
      <c r="O77" s="682"/>
      <c r="P77" s="682"/>
      <c r="Q77" s="556"/>
      <c r="V77"/>
    </row>
    <row r="78" spans="2:22" ht="5.25" customHeight="1">
      <c r="B78" s="68"/>
      <c r="C78" s="1006"/>
      <c r="D78" s="334"/>
      <c r="E78" s="334"/>
      <c r="F78" s="334"/>
      <c r="G78" s="334"/>
      <c r="H78" s="334"/>
      <c r="I78" s="334"/>
      <c r="J78" s="334"/>
      <c r="Q78" s="5"/>
      <c r="V78"/>
    </row>
    <row r="79" spans="2:22" ht="7.5" customHeight="1">
      <c r="B79" s="68"/>
      <c r="C79" s="334"/>
      <c r="D79" s="334"/>
      <c r="E79" s="334"/>
      <c r="F79" s="334"/>
      <c r="G79" s="334"/>
      <c r="H79" s="334"/>
      <c r="I79" s="334"/>
      <c r="J79" s="334"/>
      <c r="Q79" s="5"/>
      <c r="V79"/>
    </row>
    <row r="80" spans="2:22" ht="7.5" customHeight="1">
      <c r="B80" s="68"/>
      <c r="C80" s="334"/>
      <c r="D80" s="682"/>
      <c r="E80" s="1005"/>
      <c r="F80" s="1005"/>
      <c r="G80" s="334"/>
      <c r="H80" s="334"/>
      <c r="I80" s="334"/>
      <c r="J80" s="334"/>
      <c r="Q80" s="5"/>
      <c r="V80"/>
    </row>
    <row r="81" spans="2:22" ht="10.5" customHeight="1" thickBot="1">
      <c r="B81" s="68"/>
      <c r="C81" s="1004"/>
      <c r="D81" s="1004"/>
      <c r="E81" s="571"/>
      <c r="F81" s="1004"/>
      <c r="G81" s="1004"/>
      <c r="H81" s="683"/>
      <c r="I81" s="683"/>
      <c r="J81" s="74"/>
      <c r="Q81" s="5"/>
      <c r="V81"/>
    </row>
    <row r="82" spans="2:22" ht="20.25" customHeight="1" thickBot="1">
      <c r="B82" s="1880" t="s">
        <v>397</v>
      </c>
      <c r="C82" s="1881"/>
      <c r="D82" s="1881"/>
      <c r="E82" s="1881"/>
      <c r="F82" s="1881"/>
      <c r="G82" s="1881"/>
      <c r="H82" s="1881"/>
      <c r="I82" s="1881"/>
      <c r="J82" s="1881"/>
      <c r="K82" s="1881"/>
      <c r="L82" s="1881"/>
      <c r="M82" s="1881"/>
      <c r="N82" s="1881"/>
      <c r="O82" s="1881"/>
      <c r="P82" s="1881"/>
      <c r="Q82" s="1882"/>
      <c r="V82"/>
    </row>
    <row r="83" spans="2:22" s="119" customFormat="1" ht="18.75" customHeight="1">
      <c r="B83" s="950" t="s">
        <v>619</v>
      </c>
      <c r="C83" s="1008"/>
      <c r="D83" s="1008"/>
      <c r="E83" s="424"/>
      <c r="F83" s="1008"/>
      <c r="G83" s="1053"/>
      <c r="H83" s="1052" t="s">
        <v>652</v>
      </c>
      <c r="I83" s="1009"/>
      <c r="J83" s="1010"/>
      <c r="K83" s="1010"/>
      <c r="L83" s="1010"/>
      <c r="M83" s="1010"/>
      <c r="N83" s="1010"/>
      <c r="O83" s="1010"/>
      <c r="P83" s="1010"/>
      <c r="Q83" s="951"/>
    </row>
    <row r="84" spans="2:22" s="119" customFormat="1" ht="18.75" customHeight="1">
      <c r="B84" s="950" t="s">
        <v>620</v>
      </c>
      <c r="C84" s="1008"/>
      <c r="D84" s="1008"/>
      <c r="E84" s="1011"/>
      <c r="F84" s="1011"/>
      <c r="G84" s="1011"/>
      <c r="H84" s="1009"/>
      <c r="I84" s="1009"/>
      <c r="J84" s="1010"/>
      <c r="K84" s="1010"/>
      <c r="L84" s="1010"/>
      <c r="M84" s="1010"/>
      <c r="N84" s="1010"/>
      <c r="O84" s="1010"/>
      <c r="P84" s="1010"/>
      <c r="Q84" s="951"/>
    </row>
    <row r="85" spans="2:22" s="119" customFormat="1" ht="18.75" customHeight="1">
      <c r="B85" s="950" t="s">
        <v>621</v>
      </c>
      <c r="C85" s="506"/>
      <c r="D85" s="506"/>
      <c r="E85" s="506"/>
      <c r="F85" s="506"/>
      <c r="G85" s="506"/>
      <c r="H85" s="1009"/>
      <c r="I85" s="1009"/>
      <c r="J85" s="1010"/>
      <c r="K85" s="1010"/>
      <c r="L85" s="1010"/>
      <c r="M85" s="1010"/>
      <c r="N85" s="1010"/>
      <c r="O85" s="1010"/>
      <c r="P85" s="1010"/>
      <c r="Q85" s="951"/>
    </row>
    <row r="86" spans="2:22" s="119" customFormat="1" ht="18.75" customHeight="1">
      <c r="B86" s="950" t="s">
        <v>622</v>
      </c>
      <c r="C86" s="1012"/>
      <c r="D86" s="1012"/>
      <c r="E86" s="1012"/>
      <c r="F86" s="1013"/>
      <c r="G86" s="1013"/>
      <c r="H86" s="1009"/>
      <c r="I86" s="1009"/>
      <c r="J86" s="1010"/>
      <c r="K86" s="1010"/>
      <c r="L86" s="1010"/>
      <c r="M86" s="1010"/>
      <c r="N86" s="1010"/>
      <c r="O86" s="1010"/>
      <c r="P86" s="1010"/>
      <c r="Q86" s="951"/>
    </row>
    <row r="87" spans="2:22" s="119" customFormat="1" ht="18.75" customHeight="1">
      <c r="B87" s="950" t="s">
        <v>623</v>
      </c>
      <c r="Q87" s="952"/>
    </row>
    <row r="88" spans="2:22" s="119" customFormat="1" ht="18.75" customHeight="1">
      <c r="B88" s="950" t="s">
        <v>624</v>
      </c>
      <c r="C88" s="692"/>
      <c r="D88" s="692"/>
      <c r="E88" s="692"/>
      <c r="F88" s="692"/>
      <c r="G88" s="692"/>
      <c r="H88" s="692"/>
      <c r="I88" s="692"/>
      <c r="J88" s="692"/>
      <c r="K88" s="692"/>
      <c r="L88" s="692"/>
      <c r="M88" s="692"/>
      <c r="N88" s="692"/>
      <c r="O88" s="692"/>
      <c r="P88" s="692"/>
      <c r="Q88" s="673"/>
    </row>
    <row r="89" spans="2:22" s="119" customFormat="1" ht="18.75" customHeight="1">
      <c r="B89" s="950" t="s">
        <v>280</v>
      </c>
      <c r="C89" s="692"/>
      <c r="D89" s="692"/>
      <c r="E89" s="692"/>
      <c r="F89" s="692"/>
      <c r="G89" s="692"/>
      <c r="H89" s="692"/>
      <c r="I89" s="692"/>
      <c r="J89" s="692"/>
      <c r="K89" s="692"/>
      <c r="L89" s="692"/>
      <c r="M89" s="692"/>
      <c r="N89" s="692"/>
      <c r="O89" s="692"/>
      <c r="P89" s="692"/>
      <c r="Q89" s="673"/>
    </row>
    <row r="90" spans="2:22" s="119" customFormat="1" ht="4.5" customHeight="1" thickBot="1">
      <c r="B90" s="953"/>
      <c r="C90" s="1014"/>
      <c r="D90" s="1014"/>
      <c r="E90" s="1014"/>
      <c r="F90" s="1014"/>
      <c r="G90" s="1014"/>
      <c r="H90" s="1014"/>
      <c r="I90" s="1014"/>
      <c r="J90" s="1014"/>
      <c r="K90" s="1014"/>
      <c r="L90" s="1014"/>
      <c r="M90" s="1014"/>
      <c r="N90" s="1014"/>
      <c r="O90" s="1014"/>
      <c r="P90" s="1014"/>
      <c r="Q90" s="954"/>
    </row>
    <row r="91" spans="2:22">
      <c r="B91" s="1432" t="s">
        <v>625</v>
      </c>
      <c r="C91" s="1353"/>
      <c r="D91" s="1353"/>
      <c r="E91" s="1353"/>
      <c r="F91" s="1353"/>
      <c r="G91" s="1353"/>
      <c r="H91" s="1353"/>
      <c r="I91" s="1353"/>
      <c r="J91" s="1353"/>
      <c r="K91" s="1353"/>
      <c r="L91" s="1353"/>
      <c r="M91" s="1353"/>
      <c r="N91" s="1353"/>
      <c r="O91" s="1353"/>
      <c r="P91" s="1353"/>
      <c r="Q91" s="1354"/>
      <c r="R91" s="138"/>
      <c r="V91"/>
    </row>
    <row r="92" spans="2:22">
      <c r="B92" s="1883" t="s">
        <v>376</v>
      </c>
      <c r="C92" s="1413"/>
      <c r="D92" s="1413"/>
      <c r="E92" s="1413"/>
      <c r="F92" s="1413"/>
      <c r="G92" s="1413"/>
      <c r="H92" s="1413"/>
      <c r="I92" s="1413"/>
      <c r="J92" s="1413"/>
      <c r="K92" s="1413"/>
      <c r="L92" s="1413"/>
      <c r="M92" s="1413"/>
      <c r="N92" s="1413"/>
      <c r="O92" s="1413"/>
      <c r="P92" s="1413"/>
      <c r="Q92" s="1414"/>
      <c r="R92" s="138"/>
      <c r="V92"/>
    </row>
    <row r="93" spans="2:22" ht="15.75" thickBot="1">
      <c r="B93" s="1872" t="s">
        <v>69</v>
      </c>
      <c r="C93" s="1873"/>
      <c r="D93" s="1873"/>
      <c r="E93" s="1873"/>
      <c r="F93" s="1873"/>
      <c r="G93" s="1873"/>
      <c r="H93" s="1873"/>
      <c r="I93" s="1873"/>
      <c r="J93" s="1873"/>
      <c r="K93" s="1873"/>
      <c r="L93" s="1873"/>
      <c r="M93" s="1873"/>
      <c r="N93" s="1873"/>
      <c r="O93" s="1873"/>
      <c r="P93" s="1873"/>
      <c r="Q93" s="1874"/>
      <c r="R93" s="138"/>
      <c r="V93"/>
    </row>
    <row r="94" spans="2:22">
      <c r="C94" s="88"/>
      <c r="D94" s="88"/>
      <c r="R94" s="9"/>
      <c r="V94"/>
    </row>
    <row r="95" spans="2:22">
      <c r="V95"/>
    </row>
    <row r="96" spans="2:22">
      <c r="V96"/>
    </row>
    <row r="97" spans="22:22">
      <c r="V97"/>
    </row>
    <row r="98" spans="22:22">
      <c r="V98"/>
    </row>
    <row r="99" spans="22:22">
      <c r="V99"/>
    </row>
    <row r="100" spans="22:22">
      <c r="V100"/>
    </row>
    <row r="101" spans="22:22">
      <c r="V101"/>
    </row>
    <row r="102" spans="22:22">
      <c r="V102"/>
    </row>
    <row r="103" spans="22:22">
      <c r="V103"/>
    </row>
    <row r="104" spans="22:22">
      <c r="V104"/>
    </row>
    <row r="105" spans="22:22">
      <c r="V105"/>
    </row>
    <row r="106" spans="22:22">
      <c r="V106"/>
    </row>
    <row r="107" spans="22:22">
      <c r="V107"/>
    </row>
    <row r="108" spans="22:22">
      <c r="V108"/>
    </row>
  </sheetData>
  <mergeCells count="35">
    <mergeCell ref="I26:P26"/>
    <mergeCell ref="I35:M35"/>
    <mergeCell ref="L36:M37"/>
    <mergeCell ref="F68:H68"/>
    <mergeCell ref="F65:H65"/>
    <mergeCell ref="F60:H60"/>
    <mergeCell ref="F61:H61"/>
    <mergeCell ref="F63:H63"/>
    <mergeCell ref="F64:H64"/>
    <mergeCell ref="B19:D19"/>
    <mergeCell ref="E19:G19"/>
    <mergeCell ref="B10:Q11"/>
    <mergeCell ref="B14:Q15"/>
    <mergeCell ref="B17:Q17"/>
    <mergeCell ref="B3:D3"/>
    <mergeCell ref="O3:Q3"/>
    <mergeCell ref="B4:D4"/>
    <mergeCell ref="B5:D5"/>
    <mergeCell ref="B6:D6"/>
    <mergeCell ref="B7:D7"/>
    <mergeCell ref="B93:Q93"/>
    <mergeCell ref="B41:Q41"/>
    <mergeCell ref="H43:N43"/>
    <mergeCell ref="B82:Q82"/>
    <mergeCell ref="B91:Q91"/>
    <mergeCell ref="B92:Q92"/>
    <mergeCell ref="F67:H67"/>
    <mergeCell ref="C52:N52"/>
    <mergeCell ref="F66:H66"/>
    <mergeCell ref="F54:H54"/>
    <mergeCell ref="F55:H55"/>
    <mergeCell ref="F56:H56"/>
    <mergeCell ref="F57:H57"/>
    <mergeCell ref="F58:H58"/>
    <mergeCell ref="F59:H59"/>
  </mergeCells>
  <hyperlinks>
    <hyperlink ref="D12" r:id="rId1" display="Lockdesk@amwestfunding.com" xr:uid="{5E0D335A-5BE8-4D43-8BA2-95CBF1FE997A}"/>
    <hyperlink ref="B7" r:id="rId2" xr:uid="{63A49C95-8916-4411-8F5B-76BB035837B5}"/>
  </hyperlinks>
  <printOptions horizontalCentered="1" verticalCentered="1"/>
  <pageMargins left="0.1" right="0.1" top="0.1" bottom="0.1" header="0.1" footer="0.1"/>
  <pageSetup scale="55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A43F-67DF-4965-9DEB-27EA6D48784A}">
  <dimension ref="A1:X106"/>
  <sheetViews>
    <sheetView topLeftCell="A10" workbookViewId="0">
      <selection activeCell="A10" sqref="A1:XFD1048576"/>
    </sheetView>
  </sheetViews>
  <sheetFormatPr defaultColWidth="8.85546875" defaultRowHeight="15"/>
  <cols>
    <col min="1" max="1" width="7.5703125" customWidth="1"/>
    <col min="2" max="2" width="10.28515625" customWidth="1"/>
    <col min="3" max="3" width="10.42578125" customWidth="1"/>
    <col min="4" max="4" width="9.140625" customWidth="1"/>
    <col min="5" max="5" width="11.28515625" customWidth="1"/>
    <col min="6" max="6" width="11.7109375" customWidth="1"/>
    <col min="7" max="7" width="15.42578125" customWidth="1"/>
    <col min="8" max="8" width="12" customWidth="1"/>
    <col min="9" max="9" width="13.140625" customWidth="1"/>
    <col min="10" max="10" width="12.5703125" customWidth="1"/>
    <col min="11" max="11" width="11.5703125" customWidth="1"/>
    <col min="12" max="12" width="12.42578125" customWidth="1"/>
    <col min="13" max="14" width="10.42578125" customWidth="1"/>
    <col min="15" max="15" width="11.140625" customWidth="1"/>
    <col min="16" max="16" width="7.7109375" customWidth="1"/>
    <col min="17" max="17" width="10.42578125" customWidth="1"/>
    <col min="18" max="18" width="7.5703125" customWidth="1"/>
    <col min="22" max="22" width="8.85546875" style="4"/>
    <col min="23" max="23" width="23.42578125" customWidth="1"/>
  </cols>
  <sheetData>
    <row r="1" spans="2:24" ht="15.75" customHeight="1">
      <c r="Q1" s="262" t="s">
        <v>643</v>
      </c>
    </row>
    <row r="2" spans="2:24" ht="9.75" customHeight="1"/>
    <row r="3" spans="2:24" ht="15" customHeight="1">
      <c r="B3" s="1406" t="s">
        <v>167</v>
      </c>
      <c r="C3" s="1407"/>
      <c r="D3" s="1408"/>
      <c r="G3" s="27"/>
      <c r="H3" s="28"/>
      <c r="I3" s="28"/>
      <c r="J3" s="28"/>
      <c r="K3" s="28"/>
      <c r="L3" s="28"/>
      <c r="O3" s="1406" t="s">
        <v>0</v>
      </c>
      <c r="P3" s="1407"/>
      <c r="Q3" s="1408"/>
    </row>
    <row r="4" spans="2:24" ht="14.25" customHeight="1">
      <c r="B4" s="1409" t="s">
        <v>146</v>
      </c>
      <c r="C4" s="1410"/>
      <c r="D4" s="1411"/>
      <c r="G4" s="28"/>
      <c r="H4" s="28"/>
      <c r="I4" s="28"/>
      <c r="J4" s="28"/>
      <c r="K4" s="28"/>
      <c r="L4" s="28"/>
      <c r="O4" s="35"/>
      <c r="P4" s="36"/>
      <c r="Q4" s="52"/>
    </row>
    <row r="5" spans="2:24">
      <c r="B5" s="1409" t="s">
        <v>100</v>
      </c>
      <c r="C5" s="1410"/>
      <c r="D5" s="1411"/>
      <c r="E5" s="19"/>
      <c r="F5" s="19"/>
      <c r="G5" s="19"/>
      <c r="H5" s="19"/>
      <c r="I5" s="19"/>
      <c r="J5" s="19"/>
      <c r="K5" s="19"/>
      <c r="L5" s="19"/>
      <c r="M5" s="19"/>
      <c r="N5" s="19"/>
      <c r="O5" s="35" t="s">
        <v>1</v>
      </c>
      <c r="P5" s="36"/>
      <c r="Q5" s="52">
        <v>45008</v>
      </c>
    </row>
    <row r="6" spans="2:24">
      <c r="B6" s="1409" t="s">
        <v>74</v>
      </c>
      <c r="C6" s="1410"/>
      <c r="D6" s="1411"/>
      <c r="E6" s="17"/>
      <c r="F6" s="19"/>
      <c r="G6" s="19"/>
      <c r="H6" s="19"/>
      <c r="I6" s="19"/>
      <c r="J6" s="19"/>
      <c r="K6" s="19"/>
      <c r="L6" s="19"/>
      <c r="M6" s="19"/>
      <c r="N6" s="19"/>
      <c r="O6" s="35" t="s">
        <v>2</v>
      </c>
      <c r="P6" s="36"/>
      <c r="Q6" s="52">
        <v>45023</v>
      </c>
    </row>
    <row r="7" spans="2:24">
      <c r="B7" s="1379" t="s">
        <v>98</v>
      </c>
      <c r="C7" s="1380"/>
      <c r="D7" s="1381"/>
      <c r="E7" s="17"/>
      <c r="F7" s="21" t="s">
        <v>83</v>
      </c>
      <c r="G7" s="21"/>
      <c r="H7" s="21"/>
      <c r="I7" s="21"/>
      <c r="J7" s="21"/>
      <c r="K7" s="21" t="s">
        <v>4</v>
      </c>
      <c r="L7" s="24">
        <v>44978</v>
      </c>
      <c r="M7" s="25">
        <v>0.51041666666666663</v>
      </c>
      <c r="N7" s="19"/>
      <c r="O7" s="33" t="s">
        <v>3</v>
      </c>
      <c r="P7" s="37"/>
      <c r="Q7" s="53">
        <v>45038</v>
      </c>
      <c r="V7"/>
    </row>
    <row r="8" spans="2:24" ht="6" customHeight="1">
      <c r="D8" s="2"/>
      <c r="E8" s="19"/>
      <c r="F8" s="31"/>
      <c r="G8" s="19"/>
      <c r="H8" s="19"/>
      <c r="I8" s="19"/>
      <c r="J8" s="18"/>
      <c r="K8" s="18"/>
      <c r="L8" s="19"/>
      <c r="M8" s="19"/>
      <c r="N8" s="19"/>
      <c r="V8"/>
      <c r="W8" t="s">
        <v>11</v>
      </c>
    </row>
    <row r="9" spans="2:24" ht="3.75" customHeight="1">
      <c r="B9" s="3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V9"/>
      <c r="W9" t="s">
        <v>12</v>
      </c>
      <c r="X9" t="s">
        <v>9</v>
      </c>
    </row>
    <row r="10" spans="2:24" ht="9.75" customHeight="1">
      <c r="B10" s="1439" t="s">
        <v>80</v>
      </c>
      <c r="C10" s="1440"/>
      <c r="D10" s="1440"/>
      <c r="E10" s="1440"/>
      <c r="F10" s="1440"/>
      <c r="G10" s="1440"/>
      <c r="H10" s="1440"/>
      <c r="I10" s="1440"/>
      <c r="J10" s="1440"/>
      <c r="K10" s="1440"/>
      <c r="L10" s="1440"/>
      <c r="M10" s="1440"/>
      <c r="N10" s="1440"/>
      <c r="O10" s="1440"/>
      <c r="P10" s="1440"/>
      <c r="Q10" s="1441"/>
      <c r="V10"/>
      <c r="W10" t="s">
        <v>13</v>
      </c>
      <c r="X10" t="s">
        <v>9</v>
      </c>
    </row>
    <row r="11" spans="2:24" ht="8.25" customHeight="1" thickBot="1">
      <c r="B11" s="1706"/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  <c r="P11" s="1707"/>
      <c r="Q11" s="1708"/>
      <c r="V11"/>
      <c r="W11" t="s">
        <v>14</v>
      </c>
      <c r="X11" t="s">
        <v>10</v>
      </c>
    </row>
    <row r="12" spans="2:24" ht="18.75" customHeight="1" thickBot="1">
      <c r="B12" s="271" t="s">
        <v>81</v>
      </c>
      <c r="C12" s="263"/>
      <c r="D12" s="264" t="s">
        <v>245</v>
      </c>
      <c r="E12" s="265"/>
      <c r="F12" s="265"/>
      <c r="G12" s="265"/>
      <c r="H12" s="266" t="s">
        <v>246</v>
      </c>
      <c r="I12" s="267"/>
      <c r="J12" s="267"/>
      <c r="K12" s="267"/>
      <c r="L12" s="266" t="s">
        <v>247</v>
      </c>
      <c r="O12" s="1049" t="s">
        <v>376</v>
      </c>
      <c r="P12" s="267"/>
      <c r="Q12" s="268"/>
      <c r="V12"/>
    </row>
    <row r="13" spans="2:24" ht="6" customHeight="1">
      <c r="B13" s="272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70"/>
      <c r="V13"/>
    </row>
    <row r="14" spans="2:24" ht="12.75" customHeight="1">
      <c r="B14" s="1898" t="s">
        <v>377</v>
      </c>
      <c r="C14" s="1899"/>
      <c r="D14" s="1899"/>
      <c r="E14" s="1899"/>
      <c r="F14" s="1899"/>
      <c r="G14" s="1899"/>
      <c r="H14" s="1899"/>
      <c r="I14" s="1899"/>
      <c r="J14" s="1899"/>
      <c r="K14" s="1899"/>
      <c r="L14" s="1899"/>
      <c r="M14" s="1899"/>
      <c r="N14" s="1899"/>
      <c r="O14" s="1899"/>
      <c r="P14" s="1899"/>
      <c r="Q14" s="1900"/>
      <c r="R14" s="495"/>
      <c r="V14"/>
    </row>
    <row r="15" spans="2:24" ht="10.5" customHeight="1">
      <c r="B15" s="1898"/>
      <c r="C15" s="1899"/>
      <c r="D15" s="1899"/>
      <c r="E15" s="1899"/>
      <c r="F15" s="1899"/>
      <c r="G15" s="1899"/>
      <c r="H15" s="1899"/>
      <c r="I15" s="1899"/>
      <c r="J15" s="1899"/>
      <c r="K15" s="1899"/>
      <c r="L15" s="1899"/>
      <c r="M15" s="1899"/>
      <c r="N15" s="1899"/>
      <c r="O15" s="1899"/>
      <c r="P15" s="1899"/>
      <c r="Q15" s="1900"/>
      <c r="R15" s="495"/>
      <c r="U15" s="26" t="s">
        <v>248</v>
      </c>
      <c r="V15"/>
    </row>
    <row r="16" spans="2:24" ht="5.25" customHeight="1" thickBot="1">
      <c r="B16" s="695"/>
      <c r="C16" s="696"/>
      <c r="D16" s="696"/>
      <c r="E16" s="696"/>
      <c r="F16" s="696"/>
      <c r="G16" s="696"/>
      <c r="H16" s="696"/>
      <c r="I16" s="696"/>
      <c r="J16" s="696"/>
      <c r="K16" s="696"/>
      <c r="L16" s="696"/>
      <c r="M16" s="696"/>
      <c r="N16" s="696"/>
      <c r="O16" s="696"/>
      <c r="P16" s="696"/>
      <c r="Q16" s="697"/>
      <c r="R16" s="499"/>
      <c r="U16" s="26">
        <v>0.15</v>
      </c>
      <c r="V16"/>
    </row>
    <row r="17" spans="2:23" ht="20.25" customHeight="1" thickBot="1">
      <c r="B17" s="1925" t="s">
        <v>475</v>
      </c>
      <c r="C17" s="1902"/>
      <c r="D17" s="1902"/>
      <c r="E17" s="1902"/>
      <c r="F17" s="1902"/>
      <c r="G17" s="1902"/>
      <c r="H17" s="1902"/>
      <c r="I17" s="1902"/>
      <c r="J17" s="1902"/>
      <c r="K17" s="1902"/>
      <c r="L17" s="1902"/>
      <c r="M17" s="1902"/>
      <c r="N17" s="1902"/>
      <c r="O17" s="1902"/>
      <c r="P17" s="1902"/>
      <c r="Q17" s="1926"/>
      <c r="V17"/>
      <c r="W17" s="26"/>
    </row>
    <row r="18" spans="2:23" ht="9.75" customHeight="1">
      <c r="B18" s="4"/>
      <c r="Q18" s="5"/>
      <c r="V18"/>
      <c r="W18" s="26"/>
    </row>
    <row r="19" spans="2:23" ht="21.75" customHeight="1">
      <c r="B19" s="605"/>
      <c r="C19" s="675"/>
      <c r="D19" s="675"/>
      <c r="E19" s="675"/>
      <c r="F19" s="1927" t="s">
        <v>476</v>
      </c>
      <c r="G19" s="1928"/>
      <c r="H19" s="1929"/>
      <c r="I19" s="1927" t="s">
        <v>477</v>
      </c>
      <c r="J19" s="1928"/>
      <c r="K19" s="1929"/>
      <c r="L19" s="1927" t="s">
        <v>478</v>
      </c>
      <c r="M19" s="1928"/>
      <c r="N19" s="1929"/>
      <c r="Q19" s="5"/>
      <c r="V19"/>
    </row>
    <row r="20" spans="2:23" ht="22.5" customHeight="1">
      <c r="B20" s="606"/>
      <c r="C20" s="676"/>
      <c r="D20" s="676"/>
      <c r="E20" s="676"/>
      <c r="F20" s="566" t="s">
        <v>5</v>
      </c>
      <c r="G20" s="567" t="s">
        <v>6</v>
      </c>
      <c r="H20" s="568" t="s">
        <v>210</v>
      </c>
      <c r="I20" s="566" t="s">
        <v>5</v>
      </c>
      <c r="J20" s="567" t="s">
        <v>6</v>
      </c>
      <c r="K20" s="568" t="s">
        <v>210</v>
      </c>
      <c r="L20" s="566" t="s">
        <v>5</v>
      </c>
      <c r="M20" s="567" t="s">
        <v>6</v>
      </c>
      <c r="N20" s="568" t="s">
        <v>210</v>
      </c>
      <c r="Q20" s="5"/>
      <c r="V20"/>
    </row>
    <row r="21" spans="2:23" ht="17.25" customHeight="1">
      <c r="B21" s="607"/>
      <c r="C21" s="677"/>
      <c r="D21" s="677"/>
      <c r="E21" s="678"/>
      <c r="F21" s="68">
        <v>5.25</v>
      </c>
      <c r="G21" s="569">
        <v>2.9080000000000013</v>
      </c>
      <c r="H21" s="570">
        <v>3.0580000000000012</v>
      </c>
      <c r="I21" s="68">
        <v>5.5</v>
      </c>
      <c r="J21" s="569">
        <v>2.0580000000000069</v>
      </c>
      <c r="K21" s="570">
        <v>2.2080000000000068</v>
      </c>
      <c r="L21" s="68">
        <v>5.5</v>
      </c>
      <c r="M21" s="569">
        <v>2.4830000000000041</v>
      </c>
      <c r="N21" s="570">
        <v>2.633000000000004</v>
      </c>
      <c r="Q21" s="5"/>
      <c r="V21"/>
    </row>
    <row r="22" spans="2:23" ht="17.25" customHeight="1">
      <c r="B22" s="607"/>
      <c r="C22" s="677"/>
      <c r="D22" s="677"/>
      <c r="E22" s="678"/>
      <c r="F22" s="68">
        <v>5.375</v>
      </c>
      <c r="G22" s="569">
        <v>2.5330000000000013</v>
      </c>
      <c r="H22" s="570">
        <v>2.6830000000000012</v>
      </c>
      <c r="I22" s="68">
        <v>5.625</v>
      </c>
      <c r="J22" s="569">
        <v>1.6830000000000069</v>
      </c>
      <c r="K22" s="570">
        <v>1.8330000000000068</v>
      </c>
      <c r="L22" s="68">
        <v>5.625</v>
      </c>
      <c r="M22" s="569">
        <v>2.1080000000000041</v>
      </c>
      <c r="N22" s="570">
        <v>2.258000000000004</v>
      </c>
      <c r="Q22" s="5"/>
      <c r="V22"/>
    </row>
    <row r="23" spans="2:23" ht="17.25" customHeight="1">
      <c r="B23" s="607"/>
      <c r="C23" s="677"/>
      <c r="D23" s="677"/>
      <c r="E23" s="678"/>
      <c r="F23" s="68">
        <v>5.5</v>
      </c>
      <c r="G23" s="569">
        <v>2.1580000000000013</v>
      </c>
      <c r="H23" s="570">
        <v>2.3080000000000012</v>
      </c>
      <c r="I23" s="68">
        <v>5.75</v>
      </c>
      <c r="J23" s="569">
        <v>1.4330000000000069</v>
      </c>
      <c r="K23" s="570">
        <v>1.5830000000000068</v>
      </c>
      <c r="L23" s="68">
        <v>5.75</v>
      </c>
      <c r="M23" s="569">
        <v>1.7330000000000041</v>
      </c>
      <c r="N23" s="570">
        <v>1.883000000000004</v>
      </c>
      <c r="Q23" s="5"/>
      <c r="V23"/>
    </row>
    <row r="24" spans="2:23" ht="17.25" customHeight="1">
      <c r="B24" s="607"/>
      <c r="C24" s="677"/>
      <c r="D24" s="677"/>
      <c r="E24" s="678"/>
      <c r="F24" s="68">
        <v>5.625</v>
      </c>
      <c r="G24" s="569">
        <v>1.7830000000000013</v>
      </c>
      <c r="H24" s="570">
        <v>1.9330000000000012</v>
      </c>
      <c r="I24" s="68">
        <v>5.875</v>
      </c>
      <c r="J24" s="569">
        <v>1.1830000000000069</v>
      </c>
      <c r="K24" s="570">
        <v>1.3330000000000068</v>
      </c>
      <c r="L24" s="68">
        <v>5.875</v>
      </c>
      <c r="M24" s="569">
        <v>1.4830000000000041</v>
      </c>
      <c r="N24" s="570">
        <v>1.633000000000004</v>
      </c>
      <c r="Q24" s="5"/>
      <c r="V24"/>
    </row>
    <row r="25" spans="2:23" ht="17.25" customHeight="1">
      <c r="B25" s="607"/>
      <c r="C25" s="677"/>
      <c r="D25" s="677"/>
      <c r="E25" s="678"/>
      <c r="F25" s="68">
        <v>5.75</v>
      </c>
      <c r="G25" s="569">
        <v>1.5330000000000013</v>
      </c>
      <c r="H25" s="570">
        <v>1.6830000000000012</v>
      </c>
      <c r="I25" s="68">
        <v>6</v>
      </c>
      <c r="J25" s="569">
        <v>0.93300000000000693</v>
      </c>
      <c r="K25" s="570">
        <v>1.0830000000000068</v>
      </c>
      <c r="L25" s="68">
        <v>6</v>
      </c>
      <c r="M25" s="569">
        <v>1.2330000000000041</v>
      </c>
      <c r="N25" s="570">
        <v>1.383000000000004</v>
      </c>
      <c r="Q25" s="5"/>
      <c r="V25"/>
    </row>
    <row r="26" spans="2:23" ht="17.25" customHeight="1">
      <c r="B26" s="607"/>
      <c r="C26" s="677"/>
      <c r="D26" s="677"/>
      <c r="E26" s="678"/>
      <c r="F26" s="68">
        <v>5.875</v>
      </c>
      <c r="G26" s="569">
        <v>1.2830000000000013</v>
      </c>
      <c r="H26" s="570">
        <v>1.4330000000000012</v>
      </c>
      <c r="I26" s="68">
        <v>6.125</v>
      </c>
      <c r="J26" s="569">
        <v>0.68300000000000693</v>
      </c>
      <c r="K26" s="570">
        <v>0.83300000000000696</v>
      </c>
      <c r="L26" s="68">
        <v>6.125</v>
      </c>
      <c r="M26" s="569">
        <v>0.98300000000000409</v>
      </c>
      <c r="N26" s="570">
        <v>1.133000000000004</v>
      </c>
      <c r="Q26" s="5"/>
      <c r="V26"/>
    </row>
    <row r="27" spans="2:23" ht="17.25" customHeight="1">
      <c r="B27" s="607"/>
      <c r="C27" s="677"/>
      <c r="D27" s="677"/>
      <c r="E27" s="678"/>
      <c r="F27" s="68">
        <v>6</v>
      </c>
      <c r="G27" s="569">
        <v>1.0330000000000013</v>
      </c>
      <c r="H27" s="570">
        <v>1.1830000000000012</v>
      </c>
      <c r="I27" s="68">
        <v>6.25</v>
      </c>
      <c r="J27" s="569">
        <v>0.43300000000000693</v>
      </c>
      <c r="K27" s="570">
        <v>0.58300000000000696</v>
      </c>
      <c r="L27" s="68">
        <v>6.25</v>
      </c>
      <c r="M27" s="569">
        <v>0.73300000000000409</v>
      </c>
      <c r="N27" s="570">
        <v>0.88300000000000411</v>
      </c>
      <c r="Q27" s="5"/>
      <c r="V27"/>
    </row>
    <row r="28" spans="2:23" ht="17.25" customHeight="1">
      <c r="B28" s="607"/>
      <c r="C28" s="677"/>
      <c r="D28" s="677"/>
      <c r="E28" s="678"/>
      <c r="F28" s="68">
        <v>6.125</v>
      </c>
      <c r="G28" s="569">
        <v>0.78300000000000125</v>
      </c>
      <c r="H28" s="570">
        <v>0.93300000000000127</v>
      </c>
      <c r="I28" s="68">
        <v>6.375</v>
      </c>
      <c r="J28" s="569">
        <v>0.18300000000000693</v>
      </c>
      <c r="K28" s="570">
        <v>0.33300000000000696</v>
      </c>
      <c r="L28" s="68">
        <v>6.375</v>
      </c>
      <c r="M28" s="569">
        <v>0.48300000000000409</v>
      </c>
      <c r="N28" s="570">
        <v>0.63300000000000411</v>
      </c>
      <c r="Q28" s="5"/>
      <c r="V28"/>
    </row>
    <row r="29" spans="2:23" ht="17.25" customHeight="1">
      <c r="B29" s="607"/>
      <c r="C29" s="677"/>
      <c r="D29" s="677"/>
      <c r="E29" s="678"/>
      <c r="F29" s="68">
        <v>6.25</v>
      </c>
      <c r="G29" s="569">
        <v>0.53300000000000125</v>
      </c>
      <c r="H29" s="570">
        <v>0.68300000000000127</v>
      </c>
      <c r="I29" s="68">
        <v>6.5</v>
      </c>
      <c r="J29" s="569">
        <v>-6.6999999999993065E-2</v>
      </c>
      <c r="K29" s="570">
        <v>8.3000000000006929E-2</v>
      </c>
      <c r="L29" s="68">
        <v>6.5</v>
      </c>
      <c r="M29" s="569">
        <v>0.23300000000000409</v>
      </c>
      <c r="N29" s="570">
        <v>0.38300000000000411</v>
      </c>
      <c r="Q29" s="5"/>
      <c r="V29"/>
    </row>
    <row r="30" spans="2:23" ht="17.25" customHeight="1">
      <c r="B30" s="607"/>
      <c r="C30" s="677"/>
      <c r="D30" s="677"/>
      <c r="E30" s="678"/>
      <c r="F30" s="68">
        <v>6.375</v>
      </c>
      <c r="G30" s="569">
        <v>0.28300000000000125</v>
      </c>
      <c r="H30" s="570">
        <v>0.43300000000000127</v>
      </c>
      <c r="I30" s="68">
        <v>6.625</v>
      </c>
      <c r="J30" s="569">
        <v>-0.31699999999999307</v>
      </c>
      <c r="K30" s="570">
        <v>-0.16699999999999307</v>
      </c>
      <c r="L30" s="68">
        <v>6.625</v>
      </c>
      <c r="M30" s="569">
        <v>-1.6999999999995907E-2</v>
      </c>
      <c r="N30" s="570">
        <v>0.13300000000000409</v>
      </c>
      <c r="Q30" s="5"/>
      <c r="V30"/>
    </row>
    <row r="31" spans="2:23" ht="19.5" customHeight="1">
      <c r="B31" s="607"/>
      <c r="C31" s="677"/>
      <c r="D31" s="677"/>
      <c r="E31" s="608"/>
      <c r="F31" s="68">
        <v>6.5</v>
      </c>
      <c r="G31" s="569">
        <v>3.3000000000001251E-2</v>
      </c>
      <c r="H31" s="570">
        <v>0.18300000000000125</v>
      </c>
      <c r="I31" s="68">
        <v>6.75</v>
      </c>
      <c r="J31" s="569">
        <v>-0.56699999999999307</v>
      </c>
      <c r="K31" s="570">
        <v>-0.41699999999999304</v>
      </c>
      <c r="L31" s="68">
        <v>6.75</v>
      </c>
      <c r="M31" s="569">
        <v>-0.26699999999999591</v>
      </c>
      <c r="N31" s="570">
        <v>-0.11699999999999591</v>
      </c>
      <c r="Q31" s="5"/>
      <c r="V31"/>
    </row>
    <row r="32" spans="2:23" ht="19.5" customHeight="1">
      <c r="B32" s="68"/>
      <c r="C32" s="569"/>
      <c r="D32" s="569"/>
      <c r="E32" s="571"/>
      <c r="F32" s="68">
        <v>6.625</v>
      </c>
      <c r="G32" s="569">
        <v>-0.21699999999999875</v>
      </c>
      <c r="H32" s="570">
        <v>-6.6999999999998755E-2</v>
      </c>
      <c r="I32" s="68">
        <v>6.875</v>
      </c>
      <c r="J32" s="569">
        <v>-0.81699999999999307</v>
      </c>
      <c r="K32" s="570">
        <v>-0.66699999999999304</v>
      </c>
      <c r="L32" s="68">
        <v>6.875</v>
      </c>
      <c r="M32" s="569">
        <v>-0.51699999999999591</v>
      </c>
      <c r="N32" s="570">
        <v>-0.36699999999999589</v>
      </c>
      <c r="O32" s="571"/>
      <c r="P32" s="569"/>
      <c r="Q32" s="570"/>
      <c r="V32"/>
    </row>
    <row r="33" spans="2:22" ht="19.5" customHeight="1">
      <c r="B33" s="68"/>
      <c r="C33" s="569"/>
      <c r="D33" s="569"/>
      <c r="E33" s="571"/>
      <c r="F33" s="68">
        <v>6.75</v>
      </c>
      <c r="G33" s="569">
        <v>-0.46699999999999875</v>
      </c>
      <c r="H33" s="570">
        <v>-0.31699999999999873</v>
      </c>
      <c r="I33" s="68">
        <v>7</v>
      </c>
      <c r="J33" s="569">
        <v>-1.0669999999999931</v>
      </c>
      <c r="K33" s="570">
        <v>-0.91699999999999304</v>
      </c>
      <c r="L33" s="68">
        <v>7</v>
      </c>
      <c r="M33" s="569">
        <v>-0.76699999999999591</v>
      </c>
      <c r="N33" s="570">
        <v>-0.61699999999999589</v>
      </c>
      <c r="O33" s="68"/>
      <c r="P33" s="569"/>
      <c r="Q33" s="570"/>
      <c r="V33"/>
    </row>
    <row r="34" spans="2:22" ht="19.5" customHeight="1">
      <c r="B34" s="68"/>
      <c r="C34" s="569"/>
      <c r="D34" s="569"/>
      <c r="E34" s="571"/>
      <c r="F34" s="68"/>
      <c r="G34" s="569"/>
      <c r="H34" s="570"/>
      <c r="I34" s="68"/>
      <c r="J34" s="569"/>
      <c r="K34" s="570"/>
      <c r="L34" s="68"/>
      <c r="M34" s="569"/>
      <c r="N34" s="570"/>
      <c r="O34" s="571"/>
      <c r="P34" s="569"/>
      <c r="Q34" s="570"/>
      <c r="V34"/>
    </row>
    <row r="35" spans="2:22" ht="19.5" customHeight="1" thickBot="1">
      <c r="B35" s="68"/>
      <c r="C35" s="569"/>
      <c r="D35" s="569"/>
      <c r="E35" s="571"/>
      <c r="F35" s="79"/>
      <c r="G35" s="569"/>
      <c r="H35" s="578"/>
      <c r="I35" s="79"/>
      <c r="J35" s="569"/>
      <c r="K35" s="578"/>
      <c r="L35" s="79"/>
      <c r="M35" s="569"/>
      <c r="N35" s="578"/>
      <c r="O35" s="571"/>
      <c r="P35" s="569"/>
      <c r="Q35" s="570"/>
      <c r="V35"/>
    </row>
    <row r="36" spans="2:22" ht="19.5" customHeight="1" thickBot="1">
      <c r="B36" s="68"/>
      <c r="C36" s="569"/>
      <c r="D36" s="569"/>
      <c r="E36" s="609"/>
      <c r="F36" s="1930" t="s">
        <v>479</v>
      </c>
      <c r="G36" s="1931"/>
      <c r="H36" s="1932"/>
      <c r="I36" s="1930" t="s">
        <v>479</v>
      </c>
      <c r="J36" s="1931"/>
      <c r="K36" s="1932"/>
      <c r="L36" s="1930" t="s">
        <v>479</v>
      </c>
      <c r="M36" s="1931"/>
      <c r="N36" s="1932"/>
      <c r="O36" s="571"/>
      <c r="P36" s="569"/>
      <c r="Q36" s="570"/>
      <c r="V36"/>
    </row>
    <row r="37" spans="2:22" ht="10.5" customHeight="1">
      <c r="B37" s="68"/>
      <c r="C37" s="569"/>
      <c r="D37" s="569"/>
      <c r="E37" s="571"/>
      <c r="F37" s="604"/>
      <c r="G37" s="604"/>
      <c r="H37" s="604"/>
      <c r="I37" s="604"/>
      <c r="J37" s="604"/>
      <c r="K37" s="604"/>
      <c r="L37" s="604"/>
      <c r="M37" s="604"/>
      <c r="N37" s="604"/>
      <c r="O37" s="571"/>
      <c r="P37" s="569"/>
      <c r="Q37" s="570"/>
      <c r="V37"/>
    </row>
    <row r="38" spans="2:22" ht="25.5" customHeight="1">
      <c r="B38" s="1933" t="s">
        <v>480</v>
      </c>
      <c r="C38" s="1934"/>
      <c r="D38" s="1934"/>
      <c r="E38" s="1934"/>
      <c r="F38" s="1934"/>
      <c r="G38" s="1934"/>
      <c r="H38" s="1934"/>
      <c r="I38" s="1934"/>
      <c r="J38" s="1934"/>
      <c r="K38" s="1934"/>
      <c r="L38" s="1934"/>
      <c r="M38" s="1934"/>
      <c r="N38" s="1934"/>
      <c r="O38" s="1934"/>
      <c r="P38" s="1934"/>
      <c r="Q38" s="1935"/>
      <c r="V38"/>
    </row>
    <row r="39" spans="2:22" ht="13.5" customHeight="1" thickBot="1">
      <c r="B39" s="68"/>
      <c r="C39" s="569"/>
      <c r="D39" s="569"/>
      <c r="E39" s="571"/>
      <c r="F39" s="569"/>
      <c r="G39" s="569"/>
      <c r="H39" s="19"/>
      <c r="I39" s="571"/>
      <c r="J39" s="569"/>
      <c r="K39" s="569"/>
      <c r="L39" s="571"/>
      <c r="M39" s="569"/>
      <c r="N39" s="569"/>
      <c r="O39" s="571"/>
      <c r="P39" s="569"/>
      <c r="Q39" s="570"/>
      <c r="V39"/>
    </row>
    <row r="40" spans="2:22" ht="18" customHeight="1">
      <c r="B40" s="68"/>
      <c r="C40" s="569"/>
      <c r="D40" s="569"/>
      <c r="E40" s="571"/>
      <c r="F40" s="569"/>
      <c r="G40" s="610" t="s">
        <v>292</v>
      </c>
      <c r="H40" s="554" t="s">
        <v>481</v>
      </c>
      <c r="I40" s="554" t="s">
        <v>220</v>
      </c>
      <c r="J40" s="554" t="s">
        <v>221</v>
      </c>
      <c r="K40" s="554" t="s">
        <v>25</v>
      </c>
      <c r="L40" s="554" t="s">
        <v>26</v>
      </c>
      <c r="M40" s="611" t="s">
        <v>482</v>
      </c>
      <c r="N40" s="569"/>
      <c r="O40" s="571"/>
      <c r="P40" s="569"/>
      <c r="Q40" s="570"/>
      <c r="V40"/>
    </row>
    <row r="41" spans="2:22" ht="18" customHeight="1">
      <c r="B41" s="4"/>
      <c r="D41" s="6"/>
      <c r="G41" s="612" t="s">
        <v>214</v>
      </c>
      <c r="H41" s="503">
        <v>-0.1</v>
      </c>
      <c r="I41" s="503">
        <v>-0.05</v>
      </c>
      <c r="J41" s="503">
        <v>0</v>
      </c>
      <c r="K41" s="503">
        <v>0</v>
      </c>
      <c r="L41" s="503">
        <v>5.0000000000000001E-3</v>
      </c>
      <c r="M41" s="504">
        <v>0.25</v>
      </c>
      <c r="Q41" s="5"/>
      <c r="V41"/>
    </row>
    <row r="42" spans="2:22" ht="18" customHeight="1">
      <c r="B42" s="4"/>
      <c r="G42" s="613" t="s">
        <v>46</v>
      </c>
      <c r="H42" s="503">
        <v>-0.05</v>
      </c>
      <c r="I42" s="503">
        <v>-0.05</v>
      </c>
      <c r="J42" s="503">
        <v>0</v>
      </c>
      <c r="K42" s="503">
        <v>5.0000000000000001E-3</v>
      </c>
      <c r="L42" s="503">
        <v>0.1</v>
      </c>
      <c r="M42" s="504">
        <v>0.3</v>
      </c>
      <c r="Q42" s="5"/>
      <c r="V42"/>
    </row>
    <row r="43" spans="2:22" ht="18" customHeight="1">
      <c r="B43" s="4"/>
      <c r="G43" s="612" t="s">
        <v>21</v>
      </c>
      <c r="H43" s="503">
        <v>-0.05</v>
      </c>
      <c r="I43" s="503">
        <v>0</v>
      </c>
      <c r="J43" s="503">
        <v>0</v>
      </c>
      <c r="K43" s="503">
        <v>5.0000000000000001E-3</v>
      </c>
      <c r="L43" s="503">
        <v>0.1</v>
      </c>
      <c r="M43" s="504">
        <v>0.3</v>
      </c>
      <c r="Q43" s="5"/>
      <c r="V43"/>
    </row>
    <row r="44" spans="2:22" ht="18" customHeight="1" thickBot="1">
      <c r="B44" s="4"/>
      <c r="G44" s="614" t="s">
        <v>20</v>
      </c>
      <c r="H44" s="550">
        <v>0.7</v>
      </c>
      <c r="I44" s="550">
        <v>0.75</v>
      </c>
      <c r="J44" s="550">
        <v>0.8</v>
      </c>
      <c r="K44" s="550">
        <v>0.85</v>
      </c>
      <c r="L44" s="550">
        <v>0.9</v>
      </c>
      <c r="M44" s="573">
        <v>1.1000000000000001</v>
      </c>
      <c r="Q44" s="5"/>
      <c r="V44"/>
    </row>
    <row r="45" spans="2:22" ht="9" customHeight="1">
      <c r="B45" s="4"/>
      <c r="Q45" s="5"/>
      <c r="V45"/>
    </row>
    <row r="46" spans="2:22" ht="9" customHeight="1" thickBot="1">
      <c r="B46" s="4"/>
      <c r="G46" s="603"/>
      <c r="H46" s="325"/>
      <c r="I46" s="325"/>
      <c r="J46" s="325"/>
      <c r="K46" s="325"/>
      <c r="L46" s="325"/>
      <c r="M46" s="615"/>
      <c r="Q46" s="5"/>
      <c r="V46"/>
    </row>
    <row r="47" spans="2:22" ht="18" customHeight="1" thickBot="1">
      <c r="B47" s="17"/>
      <c r="C47" s="19"/>
      <c r="D47" s="19"/>
      <c r="E47" s="19"/>
      <c r="F47" s="19"/>
      <c r="G47" s="1916" t="s">
        <v>449</v>
      </c>
      <c r="H47" s="1917"/>
      <c r="I47" s="1917"/>
      <c r="J47" s="1917"/>
      <c r="K47" s="1917"/>
      <c r="L47" s="1917"/>
      <c r="M47" s="1918"/>
      <c r="Q47" s="5"/>
      <c r="V47"/>
    </row>
    <row r="48" spans="2:22" ht="18" customHeight="1">
      <c r="B48" s="4"/>
      <c r="G48" s="610" t="s">
        <v>292</v>
      </c>
      <c r="H48" s="554" t="s">
        <v>481</v>
      </c>
      <c r="I48" s="554" t="s">
        <v>220</v>
      </c>
      <c r="J48" s="554" t="s">
        <v>221</v>
      </c>
      <c r="K48" s="554" t="s">
        <v>25</v>
      </c>
      <c r="L48" s="616" t="s">
        <v>26</v>
      </c>
      <c r="M48" s="572" t="s">
        <v>482</v>
      </c>
      <c r="Q48" s="5"/>
      <c r="V48"/>
    </row>
    <row r="49" spans="2:22" ht="18" customHeight="1">
      <c r="B49" s="4"/>
      <c r="G49" s="617" t="s">
        <v>483</v>
      </c>
      <c r="H49" s="618">
        <v>0.125</v>
      </c>
      <c r="I49" s="618">
        <v>0.25</v>
      </c>
      <c r="J49" s="618">
        <v>0.75</v>
      </c>
      <c r="K49" s="618">
        <v>1</v>
      </c>
      <c r="L49" s="618">
        <v>1.5</v>
      </c>
      <c r="M49" s="619" t="s">
        <v>71</v>
      </c>
      <c r="Q49" s="5"/>
      <c r="V49"/>
    </row>
    <row r="50" spans="2:22" ht="18" customHeight="1">
      <c r="B50" s="575"/>
      <c r="C50" s="150"/>
      <c r="D50" s="150"/>
      <c r="E50" s="150"/>
      <c r="F50" s="150"/>
      <c r="G50" s="620" t="s">
        <v>484</v>
      </c>
      <c r="H50" s="621">
        <v>0</v>
      </c>
      <c r="I50" s="621">
        <v>0</v>
      </c>
      <c r="J50" s="621" t="s">
        <v>71</v>
      </c>
      <c r="K50" s="621" t="s">
        <v>71</v>
      </c>
      <c r="L50" s="621" t="s">
        <v>71</v>
      </c>
      <c r="M50" s="622" t="s">
        <v>71</v>
      </c>
      <c r="N50" s="150"/>
      <c r="O50" s="150"/>
      <c r="P50" s="150"/>
      <c r="Q50" s="583"/>
      <c r="V50"/>
    </row>
    <row r="51" spans="2:22" ht="18" customHeight="1">
      <c r="B51" s="575"/>
      <c r="C51" s="150"/>
      <c r="D51" s="150"/>
      <c r="E51" s="150"/>
      <c r="F51" s="150"/>
      <c r="G51" s="617" t="s">
        <v>94</v>
      </c>
      <c r="H51" s="618">
        <v>0</v>
      </c>
      <c r="I51" s="618">
        <v>0.25</v>
      </c>
      <c r="J51" s="618">
        <v>0.375</v>
      </c>
      <c r="K51" s="618">
        <v>0.625</v>
      </c>
      <c r="L51" s="618" t="s">
        <v>71</v>
      </c>
      <c r="M51" s="623" t="s">
        <v>71</v>
      </c>
      <c r="N51" s="150"/>
      <c r="O51" s="150"/>
      <c r="P51" s="150"/>
      <c r="Q51" s="583"/>
      <c r="V51"/>
    </row>
    <row r="52" spans="2:22" ht="18" customHeight="1">
      <c r="B52" s="575"/>
      <c r="C52" s="150"/>
      <c r="D52" s="150"/>
      <c r="E52" s="150"/>
      <c r="F52" s="150"/>
      <c r="G52" s="620" t="s">
        <v>453</v>
      </c>
      <c r="H52" s="621">
        <v>0.1</v>
      </c>
      <c r="I52" s="621">
        <v>0.1</v>
      </c>
      <c r="J52" s="621">
        <v>0.1</v>
      </c>
      <c r="K52" s="621">
        <v>0.1</v>
      </c>
      <c r="L52" s="621">
        <v>0.1</v>
      </c>
      <c r="M52" s="622">
        <v>0.1</v>
      </c>
      <c r="N52" s="150"/>
      <c r="O52" s="150"/>
      <c r="P52" s="150"/>
      <c r="Q52" s="583"/>
      <c r="V52"/>
    </row>
    <row r="53" spans="2:22" ht="18" customHeight="1" thickBot="1">
      <c r="B53" s="575"/>
      <c r="C53" s="150"/>
      <c r="D53" s="150"/>
      <c r="E53" s="150"/>
      <c r="F53" s="150"/>
      <c r="G53" s="624" t="s">
        <v>450</v>
      </c>
      <c r="H53" s="625">
        <v>-0.25</v>
      </c>
      <c r="I53" s="625">
        <v>-0.25</v>
      </c>
      <c r="J53" s="625">
        <v>-0.25</v>
      </c>
      <c r="K53" s="625">
        <v>-0.25</v>
      </c>
      <c r="L53" s="625">
        <v>-0.25</v>
      </c>
      <c r="M53" s="626">
        <v>-0.25</v>
      </c>
      <c r="N53" s="150"/>
      <c r="O53" s="150"/>
      <c r="P53" s="150"/>
      <c r="Q53" s="583"/>
      <c r="V53"/>
    </row>
    <row r="54" spans="2:22" ht="9.75" customHeight="1">
      <c r="B54" s="306"/>
      <c r="C54" s="152"/>
      <c r="D54" s="152"/>
      <c r="E54" s="152"/>
      <c r="F54" s="152"/>
      <c r="N54" s="152"/>
      <c r="O54" s="152"/>
      <c r="P54" s="152"/>
      <c r="Q54" s="584"/>
      <c r="V54"/>
    </row>
    <row r="55" spans="2:22" ht="8.25" customHeight="1" thickBot="1">
      <c r="B55" s="627"/>
      <c r="C55" s="679"/>
      <c r="D55" s="679"/>
      <c r="E55" s="679"/>
      <c r="F55" s="679"/>
      <c r="N55" s="679"/>
      <c r="O55" s="679"/>
      <c r="P55" s="679"/>
      <c r="Q55" s="628"/>
      <c r="V55"/>
    </row>
    <row r="56" spans="2:22" ht="18" customHeight="1" thickBot="1">
      <c r="B56" s="4"/>
      <c r="D56" s="508"/>
      <c r="E56" s="508"/>
      <c r="F56" s="508"/>
      <c r="G56" s="1916" t="s">
        <v>462</v>
      </c>
      <c r="H56" s="1917"/>
      <c r="I56" s="1917"/>
      <c r="J56" s="1917"/>
      <c r="K56" s="1917"/>
      <c r="L56" s="1917"/>
      <c r="M56" s="1918"/>
      <c r="N56" s="508"/>
      <c r="O56" s="508"/>
      <c r="P56" s="508"/>
      <c r="Q56" s="563"/>
      <c r="V56"/>
    </row>
    <row r="57" spans="2:22" ht="18" customHeight="1">
      <c r="B57" s="629"/>
      <c r="C57" s="560"/>
      <c r="D57" s="560"/>
      <c r="E57" s="560"/>
      <c r="F57" s="560"/>
      <c r="G57" s="585" t="s">
        <v>680</v>
      </c>
      <c r="H57" s="586"/>
      <c r="I57" s="586"/>
      <c r="J57" s="630" t="s">
        <v>485</v>
      </c>
      <c r="K57" s="631" t="s">
        <v>250</v>
      </c>
      <c r="L57" s="632" t="s">
        <v>251</v>
      </c>
      <c r="M57" s="633"/>
      <c r="N57" s="680"/>
      <c r="O57" s="680"/>
      <c r="P57" s="680"/>
      <c r="Q57" s="555"/>
      <c r="V57"/>
    </row>
    <row r="58" spans="2:22" ht="18" customHeight="1">
      <c r="B58" s="634"/>
      <c r="C58" s="561"/>
      <c r="D58" s="561"/>
      <c r="E58" s="561"/>
      <c r="F58" s="561"/>
      <c r="G58" s="160"/>
      <c r="I58" s="19"/>
      <c r="K58" s="681" t="s">
        <v>252</v>
      </c>
      <c r="L58" s="681" t="s">
        <v>253</v>
      </c>
      <c r="M58" s="635"/>
      <c r="N58" s="680"/>
      <c r="O58" s="680"/>
      <c r="P58" s="680"/>
      <c r="Q58" s="555"/>
      <c r="V58"/>
    </row>
    <row r="59" spans="2:22" ht="18" customHeight="1" thickBot="1">
      <c r="B59" s="634"/>
      <c r="C59" s="561"/>
      <c r="D59" s="561"/>
      <c r="E59" s="561"/>
      <c r="F59" s="561"/>
      <c r="G59" s="636" t="s">
        <v>486</v>
      </c>
      <c r="H59" s="637"/>
      <c r="I59" s="30"/>
      <c r="J59" s="30"/>
      <c r="K59" s="638" t="s">
        <v>255</v>
      </c>
      <c r="L59" s="638" t="s">
        <v>253</v>
      </c>
      <c r="M59" s="289"/>
      <c r="N59" s="682"/>
      <c r="O59" s="682"/>
      <c r="P59" s="682"/>
      <c r="Q59" s="556"/>
      <c r="V59"/>
    </row>
    <row r="60" spans="2:22" ht="5.25" customHeight="1">
      <c r="B60" s="562"/>
      <c r="C60" s="127"/>
      <c r="D60" s="127"/>
      <c r="E60" s="127"/>
      <c r="F60" s="127"/>
      <c r="N60" s="325"/>
      <c r="O60" s="325"/>
      <c r="P60" s="325"/>
      <c r="Q60" s="557"/>
      <c r="V60"/>
    </row>
    <row r="61" spans="2:22" ht="7.5" customHeight="1">
      <c r="B61" s="559"/>
      <c r="C61" s="6"/>
      <c r="D61" s="6"/>
      <c r="E61" s="6"/>
      <c r="F61" s="6"/>
      <c r="G61" s="6"/>
      <c r="H61" s="683"/>
      <c r="I61" s="683"/>
      <c r="J61" s="325"/>
      <c r="K61" s="325"/>
      <c r="L61" s="325"/>
      <c r="M61" s="325"/>
      <c r="N61" s="325"/>
      <c r="O61" s="325"/>
      <c r="P61" s="325"/>
      <c r="Q61" s="557"/>
      <c r="V61"/>
    </row>
    <row r="62" spans="2:22" ht="3" customHeight="1" thickBot="1">
      <c r="B62" s="68"/>
      <c r="C62" s="287"/>
      <c r="D62" s="287"/>
      <c r="E62" s="571"/>
      <c r="F62" s="287"/>
      <c r="G62" s="287"/>
      <c r="H62" s="683"/>
      <c r="I62" s="683"/>
      <c r="J62" s="325"/>
      <c r="K62" s="325"/>
      <c r="L62" s="325"/>
      <c r="M62" s="325"/>
      <c r="N62" s="325"/>
      <c r="O62" s="325"/>
      <c r="P62" s="325"/>
      <c r="Q62" s="557"/>
      <c r="V62"/>
    </row>
    <row r="63" spans="2:22" ht="18" customHeight="1" thickBot="1">
      <c r="B63" s="68"/>
      <c r="C63" s="287"/>
      <c r="G63" s="1916" t="s">
        <v>458</v>
      </c>
      <c r="H63" s="1917"/>
      <c r="I63" s="1917"/>
      <c r="J63" s="1917"/>
      <c r="K63" s="1917"/>
      <c r="L63" s="1917"/>
      <c r="M63" s="1918"/>
      <c r="N63" s="127"/>
      <c r="O63" s="325"/>
      <c r="P63" s="325"/>
      <c r="Q63" s="557"/>
      <c r="V63"/>
    </row>
    <row r="64" spans="2:22" ht="18" customHeight="1" thickBot="1">
      <c r="B64" s="68"/>
      <c r="C64" s="287"/>
      <c r="G64" s="639" t="s">
        <v>487</v>
      </c>
      <c r="H64" s="95"/>
      <c r="I64" s="95"/>
      <c r="J64" s="95"/>
      <c r="K64" s="95"/>
      <c r="L64" s="95"/>
      <c r="M64" s="640">
        <v>0</v>
      </c>
      <c r="N64" s="684"/>
      <c r="O64" s="325"/>
      <c r="P64" s="325"/>
      <c r="Q64" s="557"/>
      <c r="V64"/>
    </row>
    <row r="65" spans="2:17" customFormat="1" ht="12" customHeight="1">
      <c r="B65" s="68"/>
      <c r="C65" s="287"/>
      <c r="D65" s="287"/>
      <c r="E65" s="571"/>
      <c r="F65" s="287"/>
      <c r="G65" s="287"/>
      <c r="H65" s="683"/>
      <c r="I65" s="683"/>
      <c r="J65" s="325"/>
      <c r="K65" s="325"/>
      <c r="L65" s="325"/>
      <c r="M65" s="641"/>
      <c r="N65" s="325"/>
      <c r="O65" s="325"/>
      <c r="P65" s="325"/>
      <c r="Q65" s="557"/>
    </row>
    <row r="66" spans="2:17" customFormat="1" ht="22.5" customHeight="1">
      <c r="B66" s="1919" t="s">
        <v>488</v>
      </c>
      <c r="C66" s="1920"/>
      <c r="D66" s="1920"/>
      <c r="E66" s="1920"/>
      <c r="F66" s="1920"/>
      <c r="G66" s="1920"/>
      <c r="H66" s="1920"/>
      <c r="I66" s="1920"/>
      <c r="J66" s="1920"/>
      <c r="K66" s="1920"/>
      <c r="L66" s="1920"/>
      <c r="M66" s="1920"/>
      <c r="N66" s="1920"/>
      <c r="O66" s="1920"/>
      <c r="P66" s="1920"/>
      <c r="Q66" s="1921"/>
    </row>
    <row r="67" spans="2:17" customFormat="1" ht="12" customHeight="1">
      <c r="B67" s="68"/>
      <c r="C67" s="685"/>
      <c r="D67" s="685"/>
      <c r="E67" s="685"/>
      <c r="F67" s="685"/>
      <c r="G67" s="685"/>
      <c r="H67" s="685"/>
      <c r="I67" s="685"/>
      <c r="J67" s="680"/>
      <c r="K67" s="680"/>
      <c r="L67" s="680"/>
      <c r="M67" s="680"/>
      <c r="N67" s="680"/>
      <c r="O67" s="680"/>
      <c r="P67" s="680"/>
      <c r="Q67" s="555"/>
    </row>
    <row r="68" spans="2:17" customFormat="1" ht="23.25" customHeight="1" thickBot="1">
      <c r="B68" s="68"/>
      <c r="O68" s="682"/>
      <c r="P68" s="682"/>
      <c r="Q68" s="556"/>
    </row>
    <row r="69" spans="2:17" customFormat="1" ht="18.75" customHeight="1" thickBot="1">
      <c r="B69" s="68"/>
      <c r="D69" s="642" t="s">
        <v>15</v>
      </c>
      <c r="E69" s="643" t="s">
        <v>489</v>
      </c>
      <c r="F69" s="644" t="s">
        <v>490</v>
      </c>
      <c r="G69" s="686"/>
      <c r="H69" s="645"/>
      <c r="I69" s="646" t="s">
        <v>491</v>
      </c>
      <c r="J69" s="647" t="s">
        <v>483</v>
      </c>
      <c r="K69" s="646" t="s">
        <v>94</v>
      </c>
      <c r="L69" s="646" t="s">
        <v>492</v>
      </c>
      <c r="M69" s="646" t="s">
        <v>493</v>
      </c>
      <c r="N69" s="648" t="s">
        <v>494</v>
      </c>
      <c r="O69" s="74"/>
      <c r="P69" s="74"/>
      <c r="Q69" s="558"/>
    </row>
    <row r="70" spans="2:17" customFormat="1" ht="18.75" customHeight="1">
      <c r="B70" s="68"/>
      <c r="C70" s="161"/>
      <c r="D70" s="649" t="s">
        <v>214</v>
      </c>
      <c r="E70" s="650">
        <v>0.56000000000000005</v>
      </c>
      <c r="F70" s="651">
        <v>1.1200000000000001</v>
      </c>
      <c r="G70" s="687"/>
      <c r="H70" s="652" t="s">
        <v>214</v>
      </c>
      <c r="I70" s="653">
        <v>7.0000000000000007E-2</v>
      </c>
      <c r="J70" s="654">
        <v>0.5</v>
      </c>
      <c r="K70" s="653">
        <v>0.3</v>
      </c>
      <c r="L70" s="653">
        <v>0.46</v>
      </c>
      <c r="M70" s="653">
        <v>2.5000000000000001E-2</v>
      </c>
      <c r="N70" s="655">
        <v>0.15</v>
      </c>
      <c r="O70" s="74"/>
      <c r="P70" s="74"/>
      <c r="Q70" s="558"/>
    </row>
    <row r="71" spans="2:17" customFormat="1" ht="18.75" customHeight="1">
      <c r="B71" s="68"/>
      <c r="D71" s="656" t="s">
        <v>46</v>
      </c>
      <c r="E71" s="657">
        <v>0.68</v>
      </c>
      <c r="F71" s="658">
        <v>1.6</v>
      </c>
      <c r="G71" s="687"/>
      <c r="H71" s="656" t="s">
        <v>46</v>
      </c>
      <c r="I71" s="659">
        <v>0.11</v>
      </c>
      <c r="J71" s="660">
        <v>0.5</v>
      </c>
      <c r="K71" s="659">
        <v>0.31</v>
      </c>
      <c r="L71" s="659">
        <v>0.5</v>
      </c>
      <c r="M71" s="659">
        <v>2.5000000000000001E-2</v>
      </c>
      <c r="N71" s="661">
        <v>0.15</v>
      </c>
      <c r="O71" s="74"/>
      <c r="P71" s="74"/>
      <c r="Q71" s="558"/>
    </row>
    <row r="72" spans="2:17" customFormat="1" ht="21.75" customHeight="1">
      <c r="B72" s="68"/>
      <c r="D72" s="656" t="s">
        <v>21</v>
      </c>
      <c r="E72" s="657">
        <v>0.8</v>
      </c>
      <c r="F72" s="658">
        <v>1.96</v>
      </c>
      <c r="G72" s="687"/>
      <c r="H72" s="649" t="s">
        <v>21</v>
      </c>
      <c r="I72" s="662">
        <v>0.13</v>
      </c>
      <c r="J72" s="663">
        <v>0.5</v>
      </c>
      <c r="K72" s="662">
        <v>0.49</v>
      </c>
      <c r="L72" s="662">
        <v>0.56999999999999995</v>
      </c>
      <c r="M72" s="662">
        <v>2.5000000000000001E-2</v>
      </c>
      <c r="N72" s="664">
        <v>0.15</v>
      </c>
      <c r="O72" s="680"/>
      <c r="P72" s="680"/>
      <c r="Q72" s="555"/>
    </row>
    <row r="73" spans="2:17" customFormat="1" ht="17.25" customHeight="1" thickBot="1">
      <c r="B73" s="68"/>
      <c r="D73" s="665" t="s">
        <v>20</v>
      </c>
      <c r="E73" s="666">
        <v>0.92</v>
      </c>
      <c r="F73" s="667">
        <v>2.36</v>
      </c>
      <c r="G73" s="687"/>
      <c r="H73" s="668" t="s">
        <v>20</v>
      </c>
      <c r="I73" s="669">
        <v>0.25</v>
      </c>
      <c r="J73" s="670">
        <v>0.5</v>
      </c>
      <c r="K73" s="669">
        <v>0.66</v>
      </c>
      <c r="L73" s="669">
        <v>0.69</v>
      </c>
      <c r="M73" s="669">
        <v>2.5000000000000001E-2</v>
      </c>
      <c r="N73" s="671">
        <v>0.15</v>
      </c>
      <c r="O73" s="682"/>
      <c r="P73" s="682"/>
      <c r="Q73" s="556"/>
    </row>
    <row r="74" spans="2:17" customFormat="1" ht="9" customHeight="1">
      <c r="B74" s="68"/>
      <c r="D74" s="688"/>
      <c r="E74" s="687"/>
      <c r="F74" s="687"/>
      <c r="G74" s="687"/>
      <c r="H74" s="688"/>
      <c r="I74" s="689"/>
      <c r="J74" s="687"/>
      <c r="K74" s="672"/>
      <c r="L74" s="689"/>
      <c r="M74" s="689"/>
      <c r="N74" s="689"/>
      <c r="O74" s="74"/>
      <c r="P74" s="74"/>
      <c r="Q74" s="558"/>
    </row>
    <row r="75" spans="2:17" customFormat="1" ht="12" customHeight="1">
      <c r="B75" s="68"/>
      <c r="D75" s="688"/>
      <c r="E75" s="687"/>
      <c r="F75" s="687"/>
      <c r="G75" s="687"/>
      <c r="H75" s="688"/>
      <c r="I75" s="689"/>
      <c r="J75" s="687"/>
      <c r="K75" s="689"/>
      <c r="L75" s="689"/>
      <c r="M75" s="689"/>
      <c r="N75" s="689"/>
      <c r="O75" s="74"/>
      <c r="P75" s="74"/>
      <c r="Q75" s="558"/>
    </row>
    <row r="76" spans="2:17" customFormat="1" ht="7.5" customHeight="1">
      <c r="B76" s="68"/>
      <c r="D76" s="688"/>
      <c r="E76" s="687"/>
      <c r="F76" s="687"/>
      <c r="G76" s="687"/>
      <c r="H76" s="688"/>
      <c r="I76" s="689"/>
      <c r="J76" s="687"/>
      <c r="K76" s="689"/>
      <c r="L76" s="689"/>
      <c r="M76" s="689"/>
      <c r="N76" s="689"/>
      <c r="O76" s="74"/>
      <c r="P76" s="74"/>
      <c r="Q76" s="558"/>
    </row>
    <row r="77" spans="2:17" customFormat="1" ht="6" customHeight="1" thickBot="1">
      <c r="B77" s="68"/>
      <c r="C77" s="287"/>
      <c r="D77" s="287"/>
      <c r="E77" s="571"/>
      <c r="F77" s="287"/>
      <c r="G77" s="287"/>
      <c r="H77" s="683"/>
      <c r="I77" s="683"/>
      <c r="J77" s="74"/>
      <c r="K77" s="74"/>
      <c r="L77" s="74"/>
      <c r="M77" s="74"/>
      <c r="N77" s="74"/>
      <c r="O77" s="74"/>
      <c r="P77" s="74"/>
      <c r="Q77" s="558"/>
    </row>
    <row r="78" spans="2:17" customFormat="1" ht="24" customHeight="1" thickBot="1">
      <c r="B78" s="1901" t="s">
        <v>397</v>
      </c>
      <c r="C78" s="1902"/>
      <c r="D78" s="1902"/>
      <c r="E78" s="1902"/>
      <c r="F78" s="1902"/>
      <c r="G78" s="1902"/>
      <c r="H78" s="1902"/>
      <c r="I78" s="1902"/>
      <c r="J78" s="1902"/>
      <c r="K78" s="1902"/>
      <c r="L78" s="1902"/>
      <c r="M78" s="1902"/>
      <c r="N78" s="1902"/>
      <c r="O78" s="1902"/>
      <c r="P78" s="1902"/>
      <c r="Q78" s="1904"/>
    </row>
    <row r="79" spans="2:17" customFormat="1" ht="20.25" customHeight="1">
      <c r="B79" s="690" t="s">
        <v>495</v>
      </c>
      <c r="C79" s="287"/>
      <c r="D79" s="287"/>
      <c r="E79" s="571"/>
      <c r="F79" s="287"/>
      <c r="G79" s="287"/>
      <c r="H79" s="683"/>
      <c r="I79" s="683"/>
      <c r="J79" s="74"/>
      <c r="K79" s="74"/>
      <c r="L79" s="74"/>
      <c r="M79" s="74"/>
      <c r="N79" s="74"/>
      <c r="O79" s="74"/>
      <c r="P79" s="74"/>
      <c r="Q79" s="558"/>
    </row>
    <row r="80" spans="2:17" customFormat="1" ht="23.25" customHeight="1">
      <c r="B80" s="690" t="s">
        <v>496</v>
      </c>
      <c r="C80" s="287"/>
      <c r="D80" s="287"/>
      <c r="E80" s="691"/>
      <c r="F80" s="691"/>
      <c r="G80" s="691"/>
      <c r="H80" s="683"/>
      <c r="I80" s="683"/>
      <c r="J80" s="74"/>
      <c r="K80" s="74"/>
      <c r="L80" s="74"/>
      <c r="M80" s="74"/>
      <c r="N80" s="74"/>
      <c r="O80" s="74"/>
      <c r="P80" s="74"/>
      <c r="Q80" s="558"/>
    </row>
    <row r="81" spans="1:22" ht="19.5" customHeight="1">
      <c r="B81" s="690" t="s">
        <v>497</v>
      </c>
      <c r="C81" s="506"/>
      <c r="D81" s="506"/>
      <c r="E81" s="506"/>
      <c r="F81" s="506"/>
      <c r="G81" s="506"/>
      <c r="H81" s="683"/>
      <c r="I81" s="683"/>
      <c r="J81" s="74"/>
      <c r="K81" s="74"/>
      <c r="L81" s="74"/>
      <c r="M81" s="74"/>
      <c r="N81" s="74"/>
      <c r="O81" s="74"/>
      <c r="P81" s="74"/>
      <c r="Q81" s="558"/>
      <c r="V81"/>
    </row>
    <row r="82" spans="1:22" ht="23.25" customHeight="1">
      <c r="B82" s="690" t="s">
        <v>498</v>
      </c>
      <c r="C82" s="507"/>
      <c r="D82" s="507"/>
      <c r="E82" s="507"/>
      <c r="F82" s="505"/>
      <c r="G82" s="505"/>
      <c r="H82" s="683"/>
      <c r="I82" s="683"/>
      <c r="J82" s="74"/>
      <c r="K82" s="74"/>
      <c r="L82" s="74"/>
      <c r="M82" s="74"/>
      <c r="N82" s="74"/>
      <c r="O82" s="74"/>
      <c r="P82" s="74"/>
      <c r="Q82" s="558"/>
      <c r="V82"/>
    </row>
    <row r="83" spans="1:22" ht="21" customHeight="1">
      <c r="B83" s="690" t="s">
        <v>499</v>
      </c>
      <c r="Q83" s="5"/>
      <c r="V83"/>
    </row>
    <row r="84" spans="1:22" ht="14.25" customHeight="1">
      <c r="B84" s="575"/>
      <c r="C84" s="692"/>
      <c r="D84" s="692"/>
      <c r="E84" s="692"/>
      <c r="F84" s="692"/>
      <c r="G84" s="692"/>
      <c r="H84" s="692"/>
      <c r="I84" s="692"/>
      <c r="J84" s="692"/>
      <c r="K84" s="692"/>
      <c r="L84" s="692"/>
      <c r="M84" s="692"/>
      <c r="N84" s="692"/>
      <c r="O84" s="692"/>
      <c r="P84" s="692"/>
      <c r="Q84" s="673"/>
      <c r="R84" s="4"/>
      <c r="V84"/>
    </row>
    <row r="85" spans="1:22" ht="11.25" customHeight="1">
      <c r="B85" s="575"/>
      <c r="C85" s="692"/>
      <c r="D85" s="692"/>
      <c r="E85" s="692"/>
      <c r="F85" s="692"/>
      <c r="G85" s="692"/>
      <c r="H85" s="692"/>
      <c r="I85" s="692"/>
      <c r="J85" s="692"/>
      <c r="K85" s="692"/>
      <c r="L85" s="692"/>
      <c r="M85" s="692"/>
      <c r="N85" s="692"/>
      <c r="O85" s="692"/>
      <c r="P85" s="692"/>
      <c r="Q85" s="673"/>
      <c r="V85"/>
    </row>
    <row r="86" spans="1:22" ht="11.25" customHeight="1">
      <c r="B86" s="1922" t="s">
        <v>575</v>
      </c>
      <c r="C86" s="1923"/>
      <c r="D86" s="1923"/>
      <c r="E86" s="1923"/>
      <c r="F86" s="1923"/>
      <c r="G86" s="1923"/>
      <c r="H86" s="1923"/>
      <c r="I86" s="1923"/>
      <c r="J86" s="1923"/>
      <c r="K86" s="1923"/>
      <c r="L86" s="1923"/>
      <c r="M86" s="1923"/>
      <c r="N86" s="1923"/>
      <c r="O86" s="1923"/>
      <c r="P86" s="1923"/>
      <c r="Q86" s="1924"/>
      <c r="V86"/>
    </row>
    <row r="87" spans="1:22" ht="20.25" customHeight="1">
      <c r="A87" s="5"/>
      <c r="B87" s="1922"/>
      <c r="C87" s="1923"/>
      <c r="D87" s="1923"/>
      <c r="E87" s="1923"/>
      <c r="F87" s="1923"/>
      <c r="G87" s="1923"/>
      <c r="H87" s="1923"/>
      <c r="I87" s="1923"/>
      <c r="J87" s="1923"/>
      <c r="K87" s="1923"/>
      <c r="L87" s="1923"/>
      <c r="M87" s="1923"/>
      <c r="N87" s="1923"/>
      <c r="O87" s="1923"/>
      <c r="P87" s="1923"/>
      <c r="Q87" s="1924"/>
      <c r="R87" s="4"/>
      <c r="V87"/>
    </row>
    <row r="88" spans="1:22" ht="19.5" customHeight="1" thickBot="1">
      <c r="B88" s="693"/>
      <c r="C88" s="674"/>
      <c r="D88" s="674"/>
      <c r="E88" s="674"/>
      <c r="F88" s="674"/>
      <c r="G88" s="674"/>
      <c r="H88" s="674"/>
      <c r="I88" s="674"/>
      <c r="J88" s="674"/>
      <c r="K88" s="674"/>
      <c r="L88" s="674"/>
      <c r="M88" s="674"/>
      <c r="N88" s="674"/>
      <c r="O88" s="674"/>
      <c r="P88" s="674"/>
      <c r="Q88" s="694"/>
      <c r="V88"/>
    </row>
    <row r="89" spans="1:22">
      <c r="B89" s="1432" t="s">
        <v>545</v>
      </c>
      <c r="C89" s="1353"/>
      <c r="D89" s="1353"/>
      <c r="E89" s="1353"/>
      <c r="F89" s="1353"/>
      <c r="G89" s="1353"/>
      <c r="H89" s="1353"/>
      <c r="I89" s="1353"/>
      <c r="J89" s="1353"/>
      <c r="K89" s="1353"/>
      <c r="L89" s="1353"/>
      <c r="M89" s="1353"/>
      <c r="N89" s="1353"/>
      <c r="O89" s="1353"/>
      <c r="P89" s="1353"/>
      <c r="Q89" s="1354"/>
      <c r="R89" s="138"/>
      <c r="V89"/>
    </row>
    <row r="90" spans="1:22">
      <c r="B90" s="1883" t="s">
        <v>376</v>
      </c>
      <c r="C90" s="1413"/>
      <c r="D90" s="1413"/>
      <c r="E90" s="1413"/>
      <c r="F90" s="1413"/>
      <c r="G90" s="1413"/>
      <c r="H90" s="1413"/>
      <c r="I90" s="1413"/>
      <c r="J90" s="1413"/>
      <c r="K90" s="1413"/>
      <c r="L90" s="1413"/>
      <c r="M90" s="1413"/>
      <c r="N90" s="1413"/>
      <c r="O90" s="1413"/>
      <c r="P90" s="1413"/>
      <c r="Q90" s="1414"/>
      <c r="R90" s="138"/>
      <c r="V90"/>
    </row>
    <row r="91" spans="1:22" ht="15.75" thickBot="1">
      <c r="B91" s="1872" t="s">
        <v>69</v>
      </c>
      <c r="C91" s="1873"/>
      <c r="D91" s="1873"/>
      <c r="E91" s="1873"/>
      <c r="F91" s="1873"/>
      <c r="G91" s="1873"/>
      <c r="H91" s="1873"/>
      <c r="I91" s="1873"/>
      <c r="J91" s="1873"/>
      <c r="K91" s="1873"/>
      <c r="L91" s="1873"/>
      <c r="M91" s="1873"/>
      <c r="N91" s="1873"/>
      <c r="O91" s="1873"/>
      <c r="P91" s="1873"/>
      <c r="Q91" s="1874"/>
      <c r="R91" s="138"/>
      <c r="V91"/>
    </row>
    <row r="92" spans="1:22">
      <c r="C92" s="88"/>
      <c r="D92" s="88"/>
      <c r="R92" s="9"/>
      <c r="V92"/>
    </row>
    <row r="93" spans="1:22">
      <c r="V93"/>
    </row>
    <row r="94" spans="1:22">
      <c r="V94"/>
    </row>
    <row r="95" spans="1:22">
      <c r="V95"/>
    </row>
    <row r="96" spans="1:22">
      <c r="V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</sheetData>
  <mergeCells count="25">
    <mergeCell ref="B7:D7"/>
    <mergeCell ref="B3:D3"/>
    <mergeCell ref="O3:Q3"/>
    <mergeCell ref="B4:D4"/>
    <mergeCell ref="B5:D5"/>
    <mergeCell ref="B6:D6"/>
    <mergeCell ref="G56:M56"/>
    <mergeCell ref="B10:Q11"/>
    <mergeCell ref="B14:Q15"/>
    <mergeCell ref="B17:Q17"/>
    <mergeCell ref="F19:H19"/>
    <mergeCell ref="I19:K19"/>
    <mergeCell ref="L19:N19"/>
    <mergeCell ref="F36:H36"/>
    <mergeCell ref="I36:K36"/>
    <mergeCell ref="L36:N36"/>
    <mergeCell ref="B38:Q38"/>
    <mergeCell ref="G47:M47"/>
    <mergeCell ref="B90:Q90"/>
    <mergeCell ref="B91:Q91"/>
    <mergeCell ref="G63:M63"/>
    <mergeCell ref="B66:Q66"/>
    <mergeCell ref="B78:Q78"/>
    <mergeCell ref="B89:Q89"/>
    <mergeCell ref="B86:Q87"/>
  </mergeCells>
  <hyperlinks>
    <hyperlink ref="D12" r:id="rId1" display="Lockdesk@amwestfunding.com" xr:uid="{C0885BE3-0949-4D6D-8467-E96C85EF1184}"/>
    <hyperlink ref="B7" r:id="rId2" xr:uid="{ADCA8539-F326-44E2-B38D-1271C9E5F14A}"/>
  </hyperlinks>
  <printOptions horizontalCentered="1" verticalCentered="1"/>
  <pageMargins left="0.1" right="0.1" top="0.1" bottom="0.1" header="0.1" footer="0.1"/>
  <pageSetup scale="55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FNMA Fast Track</vt:lpstr>
      <vt:lpstr>FREDDIE Fixed ARM</vt:lpstr>
      <vt:lpstr>FNMA Fixed </vt:lpstr>
      <vt:lpstr>FNMA_FHLMC ARM</vt:lpstr>
      <vt:lpstr>HR &amp; HP</vt:lpstr>
      <vt:lpstr>AAA_AAI</vt:lpstr>
      <vt:lpstr>AIA_AIP_AAO</vt:lpstr>
      <vt:lpstr>5-8 MULTI</vt:lpstr>
      <vt:lpstr>JUMBO SUPREME</vt:lpstr>
      <vt:lpstr>JUMBO PREMIER</vt:lpstr>
      <vt:lpstr>GOV</vt:lpstr>
      <vt:lpstr>'FNMA Fast Track'!lender_paid_offset</vt:lpstr>
      <vt:lpstr>'FNMA Fixed '!lender_paid_offset</vt:lpstr>
      <vt:lpstr>'FREDDIE Fixed ARM'!lender_paid_offset</vt:lpstr>
      <vt:lpstr>'5-8 MULTI'!Print_Area</vt:lpstr>
      <vt:lpstr>AAA_AAI!Print_Area</vt:lpstr>
      <vt:lpstr>AIA_AIP_AAO!Print_Area</vt:lpstr>
      <vt:lpstr>'FNMA Fast Track'!Print_Area</vt:lpstr>
      <vt:lpstr>'FNMA Fixed '!Print_Area</vt:lpstr>
      <vt:lpstr>'FNMA_FHLMC ARM'!Print_Area</vt:lpstr>
      <vt:lpstr>'FREDDIE Fixed ARM'!Print_Area</vt:lpstr>
      <vt:lpstr>GOV!Print_Area</vt:lpstr>
      <vt:lpstr>'HR &amp; HP'!Print_Area</vt:lpstr>
      <vt:lpstr>'JUMBO PREMIER'!Print_Area</vt:lpstr>
      <vt:lpstr>'JUMBO SUPREME'!Print_Area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Kim</dc:creator>
  <cp:lastModifiedBy>Julian Agredano</cp:lastModifiedBy>
  <cp:lastPrinted>2023-02-21T20:12:36Z</cp:lastPrinted>
  <dcterms:created xsi:type="dcterms:W3CDTF">2016-02-18T19:19:14Z</dcterms:created>
  <dcterms:modified xsi:type="dcterms:W3CDTF">2023-02-21T20:15:31Z</dcterms:modified>
</cp:coreProperties>
</file>