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9"/>
  <workbookPr/>
  <mc:AlternateContent xmlns:mc="http://schemas.openxmlformats.org/markup-compatibility/2006">
    <mc:Choice Requires="x15">
      <x15ac:absPath xmlns:x15ac="http://schemas.microsoft.com/office/spreadsheetml/2010/11/ac" url="C:\Users\kirit\Downloads\"/>
    </mc:Choice>
  </mc:AlternateContent>
  <xr:revisionPtr revIDLastSave="51" documentId="8_{CA1CBD1D-3313-4257-9EBF-441DD2131776}" xr6:coauthVersionLast="47" xr6:coauthVersionMax="48" xr10:uidLastSave="{113277B6-C31F-4502-8FDF-B1FFD0D9EAF8}"/>
  <bookViews>
    <workbookView xWindow="-120" yWindow="-120" windowWidth="21840" windowHeight="131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<sst xmlns="http://schemas.openxmlformats.org/spreadsheetml/2006/main" count="95" uniqueCount="75">
  <si>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</si>
  <si>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</si>
  <si>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</si>
  <si>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</si>
  <si>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</si>
  <si>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</si>
  <si>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</si>
  <si>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</si>
  <si>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</si>
  <si>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</si>
  <si>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</si>
  <si>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</si>
  <si>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</si>
  <si>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</si>
  <si>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</si>
  <si>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</si>
  <si>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programa debera almacenar los datos de cada empleado </t>
  </si>
  <si>
    <t>Ingresar datos empleados</t>
  </si>
  <si>
    <t xml:space="preserve">Administar los datos de cada empleado </t>
  </si>
  <si>
    <t>Encargados nomina</t>
  </si>
  <si>
    <t>Establecer los datos del empleado para la nomina</t>
  </si>
  <si>
    <t>Stalin</t>
  </si>
  <si>
    <t>Alta</t>
  </si>
  <si>
    <t>En proceso</t>
  </si>
  <si>
    <t xml:space="preserve">Ingresando informacion de los  empleados </t>
  </si>
  <si>
    <t xml:space="preserve">Solitar la informacion de los empleados </t>
  </si>
  <si>
    <t>REQ002</t>
  </si>
  <si>
    <t>El programa debera interpretar los datos de cada empleado</t>
  </si>
  <si>
    <t xml:space="preserve">Mantener un orden de cada registro </t>
  </si>
  <si>
    <t>Mantener un registro de quienes ingresan</t>
  </si>
  <si>
    <t>Ingresando datos de cada persona</t>
  </si>
  <si>
    <t>Alex</t>
  </si>
  <si>
    <t>Verificando la informacion de los empleados ingresados al programa.</t>
  </si>
  <si>
    <t>Interpretacion de Información</t>
  </si>
  <si>
    <t>REQ003</t>
  </si>
  <si>
    <t>El programa debera actualizar los datos.</t>
  </si>
  <si>
    <t>Cambiar los datos si son erroneos</t>
  </si>
  <si>
    <t>Obtener informacion veridica de cada empleado</t>
  </si>
  <si>
    <t>Confirmando con cada empleado la informacion ingresada.</t>
  </si>
  <si>
    <t>Giovanna</t>
  </si>
  <si>
    <t>Cada empleado verificara la informacion que se ha ingresado.</t>
  </si>
  <si>
    <t>Actualizacion Sistema</t>
  </si>
  <si>
    <t>REQ004</t>
  </si>
  <si>
    <t>El programa debera borrar datos.</t>
  </si>
  <si>
    <t>Eliminar la información que ya no se solicita</t>
  </si>
  <si>
    <t>Borrar la informacion de una persona que ya no esta dentro de la empresa</t>
  </si>
  <si>
    <t>encargados nomina</t>
  </si>
  <si>
    <t xml:space="preserve">Registrando la informacion de los empleados </t>
  </si>
  <si>
    <t>Mediante un informe de quienes ya no son parte de la empresa.</t>
  </si>
  <si>
    <t>Eliminación datos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</si>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</sst>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5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2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0" fillId="0" borderId="24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5" zoomScale="84" zoomScaleNormal="84" workbookViewId="0">
      <selection activeCell="O9" sqref="O9"/>
    </sheetView>
  </sheetViews>
  <sheetFormatPr defaultColWidth="12.625" defaultRowHeight="15" customHeight="1"/>
  <cols>
    <col min="1" max="1" width="4.625" customWidth="1"/>
    <col min="2" max="2" width="6.625" customWidth="1"/>
    <col min="3" max="3" width="20.625" customWidth="1"/>
    <col min="4" max="4" width="22" customWidth="1"/>
    <col min="5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4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91.5" customHeight="1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12</v>
      </c>
      <c r="J6" s="11">
        <v>44715</v>
      </c>
      <c r="K6" s="10" t="s">
        <v>22</v>
      </c>
      <c r="L6" s="10" t="s">
        <v>23</v>
      </c>
      <c r="M6" s="31" t="s">
        <v>24</v>
      </c>
      <c r="N6" s="31"/>
      <c r="O6" s="31" t="s">
        <v>25</v>
      </c>
    </row>
    <row r="7" spans="2:15" ht="48.75" customHeight="1">
      <c r="B7" s="7" t="s">
        <v>26</v>
      </c>
      <c r="C7" s="8" t="s">
        <v>27</v>
      </c>
      <c r="D7" s="8" t="s">
        <v>28</v>
      </c>
      <c r="E7" s="8" t="s">
        <v>29</v>
      </c>
      <c r="F7" s="8" t="s">
        <v>19</v>
      </c>
      <c r="G7" s="8" t="s">
        <v>30</v>
      </c>
      <c r="H7" s="8" t="s">
        <v>31</v>
      </c>
      <c r="I7" s="10">
        <v>12</v>
      </c>
      <c r="J7" s="11">
        <v>44715</v>
      </c>
      <c r="K7" s="10" t="s">
        <v>22</v>
      </c>
      <c r="L7" s="32" t="s">
        <v>23</v>
      </c>
      <c r="M7" s="8" t="s">
        <v>32</v>
      </c>
      <c r="N7" s="8"/>
      <c r="O7" s="8" t="s">
        <v>33</v>
      </c>
    </row>
    <row r="8" spans="2:15" ht="69.75" customHeight="1">
      <c r="B8" s="7" t="s">
        <v>34</v>
      </c>
      <c r="C8" s="12" t="s">
        <v>35</v>
      </c>
      <c r="D8" s="13" t="s">
        <v>36</v>
      </c>
      <c r="E8" s="13" t="s">
        <v>37</v>
      </c>
      <c r="F8" s="31" t="s">
        <v>19</v>
      </c>
      <c r="G8" s="13" t="s">
        <v>38</v>
      </c>
      <c r="H8" s="14" t="s">
        <v>39</v>
      </c>
      <c r="I8" s="32">
        <v>12</v>
      </c>
      <c r="J8" s="11">
        <v>44715</v>
      </c>
      <c r="K8" s="10" t="s">
        <v>22</v>
      </c>
      <c r="L8" s="10" t="s">
        <v>23</v>
      </c>
      <c r="M8" s="8" t="s">
        <v>40</v>
      </c>
      <c r="N8" s="8"/>
      <c r="O8" s="8" t="s">
        <v>41</v>
      </c>
    </row>
    <row r="9" spans="2:15" ht="39.75" customHeight="1">
      <c r="B9" s="7" t="s">
        <v>42</v>
      </c>
      <c r="C9" s="8" t="s">
        <v>43</v>
      </c>
      <c r="D9" s="8" t="s">
        <v>44</v>
      </c>
      <c r="E9" s="8" t="s">
        <v>45</v>
      </c>
      <c r="F9" s="8" t="s">
        <v>46</v>
      </c>
      <c r="G9" s="8" t="s">
        <v>47</v>
      </c>
      <c r="H9" s="8" t="s">
        <v>21</v>
      </c>
      <c r="I9" s="15">
        <v>12</v>
      </c>
      <c r="J9" s="11">
        <v>44715</v>
      </c>
      <c r="K9" s="10" t="s">
        <v>22</v>
      </c>
      <c r="L9" s="10" t="s">
        <v>23</v>
      </c>
      <c r="M9" s="8" t="s">
        <v>48</v>
      </c>
      <c r="N9" s="8"/>
      <c r="O9" s="8" t="s">
        <v>49</v>
      </c>
    </row>
    <row r="10" spans="2:15" ht="39.75" customHeight="1">
      <c r="B10" s="7" t="s">
        <v>50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39.75" customHeight="1">
      <c r="B11" s="7" t="s">
        <v>51</v>
      </c>
      <c r="C11" s="8"/>
      <c r="D11" s="8"/>
      <c r="E11" s="8"/>
      <c r="F11" s="8"/>
      <c r="G11" s="8"/>
      <c r="H11" s="8"/>
      <c r="I11" s="10"/>
      <c r="J11" s="11"/>
      <c r="K11" s="10" t="s">
        <v>22</v>
      </c>
      <c r="L11" s="10" t="s">
        <v>23</v>
      </c>
      <c r="M11" s="11"/>
      <c r="N11" s="11"/>
    </row>
    <row r="12" spans="2:15" ht="39.75" customHeight="1">
      <c r="B12" s="7" t="s">
        <v>52</v>
      </c>
      <c r="C12" s="8"/>
      <c r="D12" s="8"/>
      <c r="E12" s="8"/>
      <c r="F12" s="8"/>
      <c r="G12" s="8"/>
      <c r="H12" s="8"/>
      <c r="I12" s="10"/>
      <c r="J12" s="11"/>
      <c r="K12" s="10" t="s">
        <v>22</v>
      </c>
      <c r="L12" s="10" t="s">
        <v>23</v>
      </c>
      <c r="M12" s="11"/>
      <c r="N12" s="11"/>
      <c r="O12" s="11"/>
    </row>
    <row r="13" spans="2:15" ht="39.75" customHeight="1">
      <c r="B13" s="7" t="s">
        <v>53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>
      <c r="B14" s="7" t="s">
        <v>54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>
      <c r="B15" s="7" t="s">
        <v>55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>
      <c r="B16" s="7" t="s">
        <v>56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>
      <c r="B17" s="7" t="s">
        <v>57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>
      <c r="B18" s="7" t="s">
        <v>58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>
      <c r="B19" s="7" t="s">
        <v>59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>
      <c r="B20" s="7" t="s">
        <v>60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>
      <c r="I21" s="3"/>
      <c r="J21" s="3"/>
      <c r="K21" s="16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7"/>
      <c r="L25" s="3"/>
    </row>
    <row r="26" spans="2:15" ht="19.5" customHeight="1">
      <c r="I26" s="1"/>
      <c r="J26" s="1"/>
      <c r="K26" s="17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61</v>
      </c>
      <c r="M30" s="4"/>
    </row>
    <row r="31" spans="2:15" ht="19.5" customHeight="1">
      <c r="I31" s="1"/>
      <c r="J31" s="1"/>
      <c r="K31" s="2" t="s">
        <v>62</v>
      </c>
      <c r="L31" s="1" t="s">
        <v>23</v>
      </c>
      <c r="M31" s="4"/>
    </row>
    <row r="32" spans="2:15" ht="19.5" customHeight="1">
      <c r="I32" s="1"/>
      <c r="J32" s="1"/>
      <c r="K32" s="2" t="s">
        <v>63</v>
      </c>
      <c r="L32" s="1" t="s">
        <v>64</v>
      </c>
      <c r="M32" s="4"/>
    </row>
    <row r="33" spans="9:13" ht="19.5" customHeight="1">
      <c r="I33" s="1"/>
      <c r="J33" s="1"/>
      <c r="K33" s="2"/>
      <c r="L33" s="1" t="s">
        <v>65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6"/>
      <c r="L1000" s="3"/>
    </row>
    <row r="1001" spans="9:12" ht="15.75" customHeight="1">
      <c r="I1001" s="3"/>
      <c r="J1001" s="3"/>
      <c r="K1001" s="16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H10" sqref="H10:I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8"/>
      <c r="D4" s="18"/>
      <c r="E4" s="18"/>
      <c r="F4" s="4"/>
    </row>
    <row r="5" spans="2:16" hidden="1">
      <c r="C5" s="18"/>
      <c r="D5" s="18"/>
      <c r="E5" s="18"/>
      <c r="F5" s="4"/>
    </row>
    <row r="6" spans="2:16" ht="39.75" customHeight="1">
      <c r="B6" s="48" t="s">
        <v>66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2"/>
    </row>
    <row r="7" spans="2:16" ht="9.75" customHeight="1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6" ht="9.75" customHeight="1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2:16" ht="30" customHeight="1">
      <c r="B9" s="38"/>
      <c r="C9" s="20" t="s">
        <v>1</v>
      </c>
      <c r="D9" s="21"/>
      <c r="E9" s="44" t="s">
        <v>67</v>
      </c>
      <c r="F9" s="52"/>
      <c r="G9" s="21"/>
      <c r="H9" s="44" t="s">
        <v>11</v>
      </c>
      <c r="I9" s="52"/>
      <c r="J9" s="22"/>
      <c r="K9" s="22"/>
      <c r="L9" s="22"/>
      <c r="M9" s="22"/>
      <c r="N9" s="22"/>
      <c r="O9" s="22"/>
      <c r="P9" s="39"/>
    </row>
    <row r="10" spans="2:16" ht="30" customHeight="1">
      <c r="B10" s="38"/>
      <c r="C10" s="23" t="s">
        <v>15</v>
      </c>
      <c r="D10" s="24"/>
      <c r="E10" s="45" t="str">
        <f>VLOOKUP(C10,'Formato descripción HU'!B6:O20,5,0)</f>
        <v>Encargados nomina</v>
      </c>
      <c r="F10" s="52"/>
      <c r="G10" s="25"/>
      <c r="H10" s="45" t="str">
        <f>VLOOKUP(C10,'Formato descripción HU'!B6:O20,11,0)</f>
        <v>En proceso</v>
      </c>
      <c r="I10" s="52"/>
      <c r="J10" s="25"/>
      <c r="K10" s="22"/>
      <c r="L10" s="22"/>
      <c r="M10" s="22"/>
      <c r="N10" s="22"/>
      <c r="O10" s="22"/>
      <c r="P10" s="39"/>
    </row>
    <row r="11" spans="2:16" ht="9.75" customHeight="1">
      <c r="B11" s="3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2"/>
      <c r="N11" s="27"/>
      <c r="O11" s="27"/>
      <c r="P11" s="39"/>
    </row>
    <row r="12" spans="2:16" ht="30" customHeight="1">
      <c r="B12" s="38"/>
      <c r="C12" s="20" t="s">
        <v>68</v>
      </c>
      <c r="D12" s="24"/>
      <c r="E12" s="44" t="s">
        <v>10</v>
      </c>
      <c r="F12" s="52"/>
      <c r="G12" s="25"/>
      <c r="H12" s="44" t="s">
        <v>69</v>
      </c>
      <c r="I12" s="52"/>
      <c r="J12" s="25"/>
      <c r="K12" s="27"/>
      <c r="L12" s="27"/>
      <c r="M12" s="22"/>
      <c r="N12" s="27"/>
      <c r="O12" s="27"/>
      <c r="P12" s="39"/>
    </row>
    <row r="13" spans="2:16" ht="30" customHeight="1">
      <c r="B13" s="38"/>
      <c r="C13" s="23">
        <f>VLOOKUP('Historia de Usuario'!C10,'Formato descripción HU'!B6:O20,8,0)</f>
        <v>12</v>
      </c>
      <c r="D13" s="24"/>
      <c r="E13" s="45" t="str">
        <f>VLOOKUP(C10,'Formato descripción HU'!B6:O20,10,0)</f>
        <v>Alta</v>
      </c>
      <c r="F13" s="52"/>
      <c r="G13" s="25"/>
      <c r="H13" s="45" t="str">
        <f>VLOOKUP(C10,'Formato descripción HU'!B6:O20,7,0)</f>
        <v>Stalin</v>
      </c>
      <c r="I13" s="52"/>
      <c r="J13" s="25"/>
      <c r="K13" s="27"/>
      <c r="L13" s="27"/>
      <c r="M13" s="22"/>
      <c r="N13" s="27"/>
      <c r="O13" s="27"/>
      <c r="P13" s="39"/>
    </row>
    <row r="14" spans="2:16" ht="9.75" customHeight="1">
      <c r="B14" s="38"/>
      <c r="C14" s="22"/>
      <c r="D14" s="24"/>
      <c r="E14" s="22"/>
      <c r="F14" s="22"/>
      <c r="G14" s="25"/>
      <c r="H14" s="25"/>
      <c r="I14" s="22"/>
      <c r="J14" s="22"/>
      <c r="K14" s="22"/>
      <c r="L14" s="22"/>
      <c r="M14" s="22"/>
      <c r="N14" s="22"/>
      <c r="O14" s="22"/>
      <c r="P14" s="39"/>
    </row>
    <row r="15" spans="2:16" ht="19.5" customHeight="1">
      <c r="B15" s="38"/>
      <c r="C15" s="41" t="s">
        <v>70</v>
      </c>
      <c r="D15" s="49" t="str">
        <f>VLOOKUP(C10,'Formato descripción HU'!B6:O20,3,0)</f>
        <v>Ingresar datos empleados</v>
      </c>
      <c r="E15" s="53"/>
      <c r="F15" s="22"/>
      <c r="G15" s="41" t="s">
        <v>71</v>
      </c>
      <c r="H15" s="49" t="str">
        <f>VLOOKUP(C10,'Formato descripción HU'!B6:O20,4,0)</f>
        <v xml:space="preserve">Administar los datos de cada empleado </v>
      </c>
      <c r="I15" s="54"/>
      <c r="J15" s="53"/>
      <c r="K15" s="22"/>
      <c r="L15" s="41" t="s">
        <v>72</v>
      </c>
      <c r="M15" s="42" t="str">
        <f>VLOOKUP(C10,'Formato descripción HU'!B6:O20,6,0)</f>
        <v>Establecer los datos del empleado para la nomina</v>
      </c>
      <c r="N15" s="54"/>
      <c r="O15" s="53"/>
      <c r="P15" s="39"/>
    </row>
    <row r="16" spans="2:16" ht="19.5" customHeight="1">
      <c r="B16" s="38"/>
      <c r="C16" s="55"/>
      <c r="D16" s="56"/>
      <c r="E16" s="57"/>
      <c r="F16" s="22"/>
      <c r="G16" s="55"/>
      <c r="H16" s="56"/>
      <c r="I16" s="50"/>
      <c r="J16" s="57"/>
      <c r="K16" s="22"/>
      <c r="L16" s="55"/>
      <c r="M16" s="56"/>
      <c r="N16" s="50"/>
      <c r="O16" s="57"/>
      <c r="P16" s="39"/>
    </row>
    <row r="17" spans="2:16" ht="19.5" customHeight="1">
      <c r="B17" s="38"/>
      <c r="C17" s="58"/>
      <c r="D17" s="59"/>
      <c r="E17" s="60"/>
      <c r="F17" s="22"/>
      <c r="G17" s="58"/>
      <c r="H17" s="59"/>
      <c r="I17" s="61"/>
      <c r="J17" s="60"/>
      <c r="K17" s="22"/>
      <c r="L17" s="58"/>
      <c r="M17" s="59"/>
      <c r="N17" s="61"/>
      <c r="O17" s="60"/>
      <c r="P17" s="39"/>
    </row>
    <row r="18" spans="2:16" ht="9.75" customHeight="1">
      <c r="B18" s="38"/>
      <c r="C18" s="22"/>
      <c r="D18" s="22"/>
      <c r="E18" s="22"/>
      <c r="F18" s="22"/>
      <c r="G18" s="25"/>
      <c r="H18" s="25"/>
      <c r="I18" s="25"/>
      <c r="J18" s="22"/>
      <c r="K18" s="22"/>
      <c r="L18" s="22"/>
      <c r="M18" s="22"/>
      <c r="N18" s="22"/>
      <c r="O18" s="22"/>
      <c r="P18" s="39"/>
    </row>
    <row r="19" spans="2:16" ht="19.5" customHeight="1">
      <c r="B19" s="38"/>
      <c r="C19" s="46" t="s">
        <v>73</v>
      </c>
      <c r="D19" s="53"/>
      <c r="E19" s="43" t="str">
        <f>VLOOKUP(C10,'Formato descripción HU'!B6:O20,14,0)</f>
        <v xml:space="preserve">Solitar la informacion de los empleados 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9"/>
    </row>
    <row r="20" spans="2:16" ht="19.5" customHeight="1">
      <c r="B20" s="38"/>
      <c r="C20" s="59"/>
      <c r="D20" s="60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9"/>
    </row>
    <row r="21" spans="2:16" ht="9.75" customHeight="1">
      <c r="B21" s="38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39"/>
    </row>
    <row r="22" spans="2:16" ht="19.5" customHeight="1">
      <c r="B22" s="38"/>
      <c r="C22" s="47" t="s">
        <v>74</v>
      </c>
      <c r="D22" s="53"/>
      <c r="E22" s="42" t="str">
        <f>VLOOKUP(C10,'Formato descripción HU'!B6:O20,12,0)</f>
        <v xml:space="preserve">Ingresando informacion de los  empleados </v>
      </c>
      <c r="F22" s="54"/>
      <c r="G22" s="54"/>
      <c r="H22" s="53"/>
      <c r="I22" s="22"/>
      <c r="J22" s="47" t="s">
        <v>13</v>
      </c>
      <c r="K22" s="53"/>
      <c r="L22" s="42">
        <f>VLOOKUP(C10,'Formato descripción HU'!B6:O20,13,0)</f>
        <v>0</v>
      </c>
      <c r="M22" s="54"/>
      <c r="N22" s="54"/>
      <c r="O22" s="53"/>
      <c r="P22" s="39"/>
    </row>
    <row r="23" spans="2:16" ht="19.5" customHeight="1">
      <c r="B23" s="38"/>
      <c r="C23" s="56"/>
      <c r="D23" s="57"/>
      <c r="E23" s="56"/>
      <c r="F23" s="50"/>
      <c r="G23" s="50"/>
      <c r="H23" s="57"/>
      <c r="I23" s="22"/>
      <c r="J23" s="56"/>
      <c r="K23" s="57"/>
      <c r="L23" s="56"/>
      <c r="M23" s="50"/>
      <c r="N23" s="50"/>
      <c r="O23" s="57"/>
      <c r="P23" s="39"/>
    </row>
    <row r="24" spans="2:16" ht="19.5" customHeight="1">
      <c r="B24" s="38"/>
      <c r="C24" s="59"/>
      <c r="D24" s="60"/>
      <c r="E24" s="59"/>
      <c r="F24" s="61"/>
      <c r="G24" s="61"/>
      <c r="H24" s="60"/>
      <c r="I24" s="22"/>
      <c r="J24" s="59"/>
      <c r="K24" s="60"/>
      <c r="L24" s="59"/>
      <c r="M24" s="61"/>
      <c r="N24" s="61"/>
      <c r="O24" s="60"/>
      <c r="P24" s="39"/>
    </row>
    <row r="25" spans="2:16" ht="9.75" customHeight="1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STALIN ADRIAN MORALES FLORES</cp:lastModifiedBy>
  <cp:revision/>
  <dcterms:created xsi:type="dcterms:W3CDTF">2019-10-21T15:37:14Z</dcterms:created>
  <dcterms:modified xsi:type="dcterms:W3CDTF">2022-06-03T01:48:40Z</dcterms:modified>
  <cp:category/>
  <cp:contentStatus/>
</cp:coreProperties>
</file>