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xirr\"/>
    </mc:Choice>
  </mc:AlternateContent>
  <xr:revisionPtr revIDLastSave="0" documentId="8_{09069E5E-CE1B-4053-A432-4B3D9117F80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XIRRs" sheetId="5" r:id="rId1"/>
    <sheet name="PORTFOLIO" sheetId="1" r:id="rId2"/>
    <sheet name="Calls &amp; Distributions" sheetId="2" r:id="rId3"/>
    <sheet name="PORTFOLIO Scenarios" sheetId="4" r:id="rId4"/>
  </sheets>
  <definedNames>
    <definedName name="_xlnm._FilterDatabase" localSheetId="2" hidden="1">'Calls &amp; Distributions'!$A$1:$G$297</definedName>
    <definedName name="_xlnm._FilterDatabase" localSheetId="1" hidden="1">PORTFOLIO!$A$2:$O$52</definedName>
    <definedName name="_xlnm._FilterDatabase" localSheetId="3" hidden="1">'PORTFOLIO Scenarios'!$A$15:$P$65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0" i="4" s="1"/>
  <c r="C12" i="5"/>
  <c r="C11" i="5"/>
  <c r="C10" i="5"/>
  <c r="C9" i="5"/>
  <c r="C8" i="5"/>
  <c r="C7" i="5"/>
  <c r="C6" i="5"/>
  <c r="C5" i="5"/>
  <c r="C4" i="5"/>
  <c r="C7" i="4" s="1"/>
  <c r="C21" i="4"/>
  <c r="F65" i="4" s="1"/>
  <c r="C11" i="4" s="1"/>
  <c r="A21" i="4"/>
  <c r="F64" i="4"/>
  <c r="F57" i="4"/>
  <c r="F50" i="4"/>
  <c r="F43" i="4"/>
  <c r="F36" i="4"/>
  <c r="F31" i="4"/>
  <c r="F29" i="4"/>
  <c r="F25" i="4"/>
  <c r="F21" i="4" l="1"/>
  <c r="C8" i="4" s="1"/>
</calcChain>
</file>

<file path=xl/sharedStrings.xml><?xml version="1.0" encoding="utf-8"?>
<sst xmlns="http://schemas.openxmlformats.org/spreadsheetml/2006/main" count="1629" uniqueCount="105">
  <si>
    <t>Portfolio Company Name *</t>
  </si>
  <si>
    <t>Investment Date *</t>
  </si>
  <si>
    <t>Amount *</t>
  </si>
  <si>
    <t>Quantity *</t>
  </si>
  <si>
    <t>Notes</t>
  </si>
  <si>
    <t>Fund</t>
  </si>
  <si>
    <t>Type</t>
  </si>
  <si>
    <t>Folio No</t>
  </si>
  <si>
    <t>Pool</t>
  </si>
  <si>
    <t>Sector</t>
  </si>
  <si>
    <t>Category</t>
  </si>
  <si>
    <t>Sub Category</t>
  </si>
  <si>
    <t>Startup</t>
  </si>
  <si>
    <t>Investment Domicile</t>
  </si>
  <si>
    <t>Domestic</t>
  </si>
  <si>
    <t>Yes</t>
  </si>
  <si>
    <t>Unlisted</t>
  </si>
  <si>
    <t>CCPS</t>
  </si>
  <si>
    <t>Personal care - ecommerce</t>
  </si>
  <si>
    <t>Retail - F&amp; B</t>
  </si>
  <si>
    <t>FMCG - F&amp; B</t>
  </si>
  <si>
    <t>Apparels - Men's Innerware</t>
  </si>
  <si>
    <t>Healthcare</t>
  </si>
  <si>
    <t>Other</t>
  </si>
  <si>
    <t>Travel &amp; Lifestyle</t>
  </si>
  <si>
    <t>Venture Fund</t>
  </si>
  <si>
    <t>Sale to GB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</si>
  <si>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</si>
  <si>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</si>
  <si>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</si>
  <si>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</si>
  <si>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</si>
  <si>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</si>
  <si>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</si>
  <si>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</si>
  <si>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</si>
  <si>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Sale to third party</t>
  </si>
  <si>
    <t>XIRR</t>
  </si>
  <si>
    <t>Date</t>
  </si>
  <si>
    <t>Investor</t>
  </si>
  <si>
    <t>Amount</t>
  </si>
  <si>
    <t>XIRR AS PER SAUCE</t>
  </si>
  <si>
    <t>Particulars</t>
  </si>
  <si>
    <t>Investor 20001</t>
  </si>
  <si>
    <t>Investor 20010</t>
  </si>
  <si>
    <t>Investor 20011</t>
  </si>
  <si>
    <t>Investor 20012</t>
  </si>
  <si>
    <t>Investor 20013</t>
  </si>
  <si>
    <t>Investor 20014</t>
  </si>
  <si>
    <t>Investor 20015</t>
  </si>
  <si>
    <t>Investor 20016</t>
  </si>
  <si>
    <t>Investor 20017</t>
  </si>
  <si>
    <t>Investor 20018</t>
  </si>
  <si>
    <t>Investor 20002</t>
  </si>
  <si>
    <t>Investor 20020</t>
  </si>
  <si>
    <t>Investor 20021</t>
  </si>
  <si>
    <t>Investor 20022</t>
  </si>
  <si>
    <t>Investor 20023</t>
  </si>
  <si>
    <t>Investor 20024</t>
  </si>
  <si>
    <t>Investor 20025</t>
  </si>
  <si>
    <t>Investor 20026</t>
  </si>
  <si>
    <t>Investor 20027</t>
  </si>
  <si>
    <t>Investor 20028</t>
  </si>
  <si>
    <t>Investor 20029</t>
  </si>
  <si>
    <t>Investor 20003</t>
  </si>
  <si>
    <t>Investor 20030</t>
  </si>
  <si>
    <t>Investor 20031</t>
  </si>
  <si>
    <t>Investor 20032</t>
  </si>
  <si>
    <t>Investor 20033</t>
  </si>
  <si>
    <t>Investor 20034</t>
  </si>
  <si>
    <t>Investor 20035</t>
  </si>
  <si>
    <t>Investor 20036</t>
  </si>
  <si>
    <t>Investor 20037</t>
  </si>
  <si>
    <t>Investor 20004</t>
  </si>
  <si>
    <t>Investor 20005</t>
  </si>
  <si>
    <t>Investor 20006</t>
  </si>
  <si>
    <t>Investor 20007</t>
  </si>
  <si>
    <t>Investor 20008</t>
  </si>
  <si>
    <t>Investor 20009</t>
  </si>
  <si>
    <t>Drawdown 6</t>
  </si>
  <si>
    <t>Call payment</t>
  </si>
  <si>
    <t>Drawdown 1</t>
  </si>
  <si>
    <t>Drawdown 2</t>
  </si>
  <si>
    <t>Drawdown 3</t>
  </si>
  <si>
    <t>Drawdown 4</t>
  </si>
  <si>
    <t>Drawdown 5</t>
  </si>
  <si>
    <t>Investor 20019</t>
  </si>
  <si>
    <t>Distribution 1</t>
  </si>
  <si>
    <t>Distribution payment</t>
  </si>
  <si>
    <t>Tag</t>
  </si>
  <si>
    <t>input</t>
  </si>
  <si>
    <t>portfolio_investment</t>
  </si>
  <si>
    <t>FMV</t>
  </si>
  <si>
    <t>Portfolio Scenario</t>
  </si>
  <si>
    <t>Select Portfolio Company</t>
  </si>
  <si>
    <t>Exit Date</t>
  </si>
  <si>
    <t>Exit Price</t>
  </si>
  <si>
    <t>User inputs</t>
  </si>
  <si>
    <t>Scenario IRR for [Mercury]</t>
  </si>
  <si>
    <t>Implied Sceranio IRR for Fund</t>
  </si>
  <si>
    <t>Current IRR for [Mercury]</t>
  </si>
  <si>
    <t>Current IRR for [Fund]</t>
  </si>
  <si>
    <t>Add Scenario</t>
  </si>
  <si>
    <t>Portfolio IRRs</t>
  </si>
  <si>
    <t>Fund 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</si>
</sst>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4009]dd/mm/yyyy;@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Arial"/>
      <family val="1"/>
      <charset val="1"/>
    </font>
    <font>
      <sz val="11"/>
      <name val="Arial"/>
      <family val="1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0" fontId="2" fillId="0" borderId="0" xfId="2" applyNumberFormat="1" applyFont="1" applyFill="1" applyBorder="1"/>
    <xf numFmtId="10" fontId="0" fillId="0" borderId="0" xfId="2" applyNumberFormat="1" applyFont="1"/>
    <xf numFmtId="0" fontId="3" fillId="0" borderId="0" xfId="0" applyFont="1"/>
    <xf numFmtId="10" fontId="3" fillId="0" borderId="0" xfId="2" applyNumberFormat="1" applyFont="1"/>
    <xf numFmtId="164" fontId="0" fillId="0" borderId="0" xfId="0" applyNumberFormat="1"/>
    <xf numFmtId="165" fontId="0" fillId="0" borderId="0" xfId="1" applyNumberFormat="1" applyFont="1" applyBorder="1"/>
    <xf numFmtId="164" fontId="7" fillId="0" borderId="0" xfId="3" applyNumberFormat="1" applyFont="1"/>
    <xf numFmtId="165" fontId="7" fillId="0" borderId="0" xfId="8" applyNumberFormat="1" applyFont="1" applyFill="1" applyBorder="1"/>
    <xf numFmtId="0" fontId="7" fillId="0" borderId="0" xfId="3" applyFont="1"/>
    <xf numFmtId="165" fontId="7" fillId="0" borderId="0" xfId="8" applyNumberFormat="1" applyFont="1" applyBorder="1"/>
    <xf numFmtId="165" fontId="0" fillId="0" borderId="0" xfId="0" applyNumberFormat="1"/>
    <xf numFmtId="10" fontId="1" fillId="0" borderId="0" xfId="2" applyNumberFormat="1" applyFont="1"/>
    <xf numFmtId="9" fontId="2" fillId="0" borderId="0" xfId="2" applyFont="1" applyFill="1" applyBorder="1"/>
    <xf numFmtId="0" fontId="3" fillId="0" borderId="1" xfId="0" applyFont="1" applyBorder="1"/>
    <xf numFmtId="0" fontId="8" fillId="0" borderId="2" xfId="0" applyFont="1" applyBorder="1"/>
    <xf numFmtId="43" fontId="0" fillId="0" borderId="2" xfId="1" applyFont="1" applyBorder="1"/>
    <xf numFmtId="0" fontId="0" fillId="0" borderId="4" xfId="0" applyBorder="1"/>
    <xf numFmtId="43" fontId="0" fillId="0" borderId="5" xfId="1" applyFont="1" applyBorder="1"/>
    <xf numFmtId="43" fontId="0" fillId="0" borderId="0" xfId="1" applyFont="1" applyBorder="1"/>
    <xf numFmtId="10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/>
    <xf numFmtId="14" fontId="0" fillId="2" borderId="0" xfId="1" applyNumberFormat="1" applyFont="1" applyFill="1" applyBorder="1"/>
    <xf numFmtId="43" fontId="0" fillId="2" borderId="0" xfId="1" applyFont="1" applyFill="1" applyBorder="1"/>
    <xf numFmtId="43" fontId="8" fillId="0" borderId="3" xfId="1" applyFont="1" applyBorder="1" applyAlignment="1">
      <alignment horizontal="right"/>
    </xf>
    <xf numFmtId="14" fontId="3" fillId="0" borderId="0" xfId="0" applyNumberFormat="1" applyFont="1"/>
  </cellXfs>
  <cellStyles count="9">
    <cellStyle name="Comma" xfId="1" builtinId="3"/>
    <cellStyle name="Comma 2" xfId="8" xr:uid="{6D9AA328-5585-4989-820C-24990DB45971}"/>
    <cellStyle name="Normal" xfId="0" builtinId="0"/>
    <cellStyle name="Normal 2" xfId="3" xr:uid="{C87A83A5-A97C-4851-A7C3-F5D5F50ED392}"/>
    <cellStyle name="Normal 3" xfId="4" xr:uid="{7C56AE18-C1FB-4E42-9B2C-FA65686DDF99}"/>
    <cellStyle name="Normal 3 2" xfId="7" xr:uid="{236C4FF0-2FA9-4BD8-BF75-DC03E60CC92E}"/>
    <cellStyle name="Normal 4" xfId="6" xr:uid="{A5B88BE7-8B8A-463A-A187-F35A672B89C0}"/>
    <cellStyle name="Normal 5" xfId="5" xr:uid="{D4B3D96D-387F-468C-BEFE-C47868584C0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EBDB-4CD3-4AF7-A861-151530C5BD5D}">
  <dimension ref="A2:C15"/>
  <sheetViews>
    <sheetView tabSelected="1" workbookViewId="0">
      <selection activeCell="C3" sqref="C3"/>
    </sheetView>
  </sheetViews>
  <sheetFormatPr defaultRowHeight="14.25" x14ac:dyDescent="0.45"/>
  <cols>
    <col min="2" max="2" width="15.1328125" customWidth="1"/>
    <col min="3" max="3" width="10.59765625" bestFit="1" customWidth="1"/>
  </cols>
  <sheetData>
    <row r="2" spans="1:3" x14ac:dyDescent="0.45">
      <c r="A2" s="6"/>
    </row>
    <row r="3" spans="1:3" x14ac:dyDescent="0.45">
      <c r="A3" s="6" t="s">
        <v>103</v>
      </c>
      <c r="C3" s="31">
        <v>44834</v>
      </c>
    </row>
    <row r="4" spans="1:3" x14ac:dyDescent="0.45">
      <c r="B4" t="s">
        <v>27</v>
      </c>
      <c r="C4" s="15">
        <f>XIRR(PORTFOLIO!C3:C8,PORTFOLIO!A3:A8)</f>
        <v>-9.4099572300910969E-2</v>
      </c>
    </row>
    <row r="5" spans="1:3" x14ac:dyDescent="0.45">
      <c r="B5" t="s">
        <v>28</v>
      </c>
      <c r="C5" s="15">
        <f>XIRR(PORTFOLIO!C9:C12,PORTFOLIO!A9:A12)</f>
        <v>-7.4505805969238285E-10</v>
      </c>
    </row>
    <row r="6" spans="1:3" x14ac:dyDescent="0.45">
      <c r="B6" t="s">
        <v>29</v>
      </c>
      <c r="C6" s="15">
        <f>XIRR(PORTFOLIO!C13:C16,PORTFOLIO!A13:A16)</f>
        <v>0.62994231581687932</v>
      </c>
    </row>
    <row r="7" spans="1:3" x14ac:dyDescent="0.45">
      <c r="B7" t="s">
        <v>30</v>
      </c>
      <c r="C7" s="15">
        <f>XIRR(PORTFOLIO!C17:C18,PORTFOLIO!A17:A18)</f>
        <v>2.9802322387695314E-9</v>
      </c>
    </row>
    <row r="8" spans="1:3" x14ac:dyDescent="0.45">
      <c r="B8" t="s">
        <v>31</v>
      </c>
      <c r="C8" s="15">
        <f>XIRR(PORTFOLIO!C19:C23,PORTFOLIO!A19:A23)</f>
        <v>2.9802322387695314E-9</v>
      </c>
    </row>
    <row r="9" spans="1:3" x14ac:dyDescent="0.45">
      <c r="B9" t="s">
        <v>32</v>
      </c>
      <c r="C9" s="15">
        <f>XIRR(PORTFOLIO!C24:C30,PORTFOLIO!A24:A30)</f>
        <v>0.9828133940696715</v>
      </c>
    </row>
    <row r="10" spans="1:3" x14ac:dyDescent="0.45">
      <c r="B10" t="s">
        <v>33</v>
      </c>
      <c r="C10" s="15">
        <f>XIRR(PORTFOLIO!C31:C37,PORTFOLIO!A31:A37)</f>
        <v>0.78696037530899066</v>
      </c>
    </row>
    <row r="11" spans="1:3" x14ac:dyDescent="0.45">
      <c r="B11" t="s">
        <v>34</v>
      </c>
      <c r="C11" s="15">
        <f>XIRR(PORTFOLIO!C38:C44,PORTFOLIO!A38:A44)</f>
        <v>6.1227700114250175E-2</v>
      </c>
    </row>
    <row r="12" spans="1:3" x14ac:dyDescent="0.45">
      <c r="B12" t="s">
        <v>35</v>
      </c>
      <c r="C12" s="15">
        <f>XIRR(PORTFOLIO!C45:C51,PORTFOLIO!A45:A51)</f>
        <v>0.67479527592658983</v>
      </c>
    </row>
    <row r="15" spans="1:3" x14ac:dyDescent="0.45">
      <c r="A15" s="6" t="s">
        <v>104</v>
      </c>
      <c r="C15" s="7">
        <f>XIRR(PORTFOLIO!C3:C51,PORTFOLIO!A3:A51)</f>
        <v>0.53316381573677074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1"/>
  <sheetViews>
    <sheetView workbookViewId="0">
      <selection activeCell="C1" sqref="C1"/>
    </sheetView>
  </sheetViews>
  <sheetFormatPr defaultRowHeight="14.25" x14ac:dyDescent="0.45"/>
  <cols>
    <col min="1" max="1" width="18.3984375" customWidth="1"/>
    <col min="2" max="2" width="22.1328125" bestFit="1" customWidth="1"/>
    <col min="3" max="3" width="20.3984375" style="2" customWidth="1"/>
    <col min="4" max="4" width="16.3984375" style="2" bestFit="1" customWidth="1"/>
    <col min="5" max="5" width="16" bestFit="1" customWidth="1"/>
    <col min="6" max="6" width="11.265625" bestFit="1" customWidth="1"/>
    <col min="7" max="7" width="9" bestFit="1" customWidth="1"/>
    <col min="8" max="8" width="15" bestFit="1" customWidth="1"/>
    <col min="9" max="9" width="4.3984375" bestFit="1" customWidth="1"/>
    <col min="10" max="10" width="7.265625" bestFit="1" customWidth="1"/>
    <col min="11" max="11" width="22.59765625" bestFit="1" customWidth="1"/>
    <col min="12" max="12" width="7.73046875" bestFit="1" customWidth="1"/>
    <col min="13" max="13" width="11" bestFit="1" customWidth="1"/>
    <col min="14" max="14" width="6.59765625" bestFit="1" customWidth="1"/>
    <col min="15" max="15" width="17" bestFit="1" customWidth="1"/>
  </cols>
  <sheetData>
    <row r="2" spans="1:15" x14ac:dyDescent="0.45">
      <c r="A2" t="s">
        <v>1</v>
      </c>
      <c r="B2" t="s">
        <v>0</v>
      </c>
      <c r="C2" s="2" t="s">
        <v>2</v>
      </c>
      <c r="F2" t="s">
        <v>5</v>
      </c>
      <c r="G2" t="s">
        <v>3</v>
      </c>
      <c r="H2" t="s">
        <v>4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45">
      <c r="A3" s="1">
        <v>43658</v>
      </c>
      <c r="B3" t="s">
        <v>27</v>
      </c>
      <c r="C3" s="2">
        <v>5010013.1399999997</v>
      </c>
      <c r="F3" t="s">
        <v>25</v>
      </c>
      <c r="G3">
        <v>417</v>
      </c>
      <c r="I3" t="s">
        <v>8</v>
      </c>
      <c r="K3" t="s">
        <v>20</v>
      </c>
      <c r="L3" t="s">
        <v>16</v>
      </c>
      <c r="M3" t="s">
        <v>17</v>
      </c>
      <c r="N3" t="s">
        <v>15</v>
      </c>
      <c r="O3" t="s">
        <v>14</v>
      </c>
    </row>
    <row r="4" spans="1:15" x14ac:dyDescent="0.45">
      <c r="A4" s="1">
        <v>43812</v>
      </c>
      <c r="B4" t="s">
        <v>27</v>
      </c>
      <c r="C4" s="2">
        <v>19823793</v>
      </c>
      <c r="F4" t="s">
        <v>25</v>
      </c>
      <c r="G4">
        <v>1650</v>
      </c>
      <c r="I4" t="s">
        <v>8</v>
      </c>
      <c r="K4" t="s">
        <v>20</v>
      </c>
      <c r="L4" t="s">
        <v>16</v>
      </c>
      <c r="M4" t="s">
        <v>17</v>
      </c>
      <c r="N4" t="s">
        <v>15</v>
      </c>
      <c r="O4" t="s">
        <v>14</v>
      </c>
    </row>
    <row r="5" spans="1:15" x14ac:dyDescent="0.45">
      <c r="A5" s="1">
        <v>44113</v>
      </c>
      <c r="B5" t="s">
        <v>27</v>
      </c>
      <c r="C5" s="2">
        <v>6525165.2999999998</v>
      </c>
      <c r="F5" t="s">
        <v>25</v>
      </c>
      <c r="G5">
        <v>435</v>
      </c>
      <c r="I5" t="s">
        <v>8</v>
      </c>
      <c r="K5" t="s">
        <v>20</v>
      </c>
      <c r="L5" t="s">
        <v>16</v>
      </c>
      <c r="M5" t="s">
        <v>17</v>
      </c>
      <c r="N5" t="s">
        <v>15</v>
      </c>
      <c r="O5" t="s">
        <v>14</v>
      </c>
    </row>
    <row r="6" spans="1:15" x14ac:dyDescent="0.45">
      <c r="A6" s="1">
        <v>44286</v>
      </c>
      <c r="B6" t="s">
        <v>27</v>
      </c>
      <c r="C6" s="2">
        <v>5010126.92</v>
      </c>
      <c r="F6" t="s">
        <v>25</v>
      </c>
      <c r="G6">
        <v>334</v>
      </c>
      <c r="I6" t="s">
        <v>8</v>
      </c>
      <c r="K6" t="s">
        <v>20</v>
      </c>
      <c r="L6" t="s">
        <v>16</v>
      </c>
      <c r="M6" t="s">
        <v>17</v>
      </c>
      <c r="N6" t="s">
        <v>15</v>
      </c>
      <c r="O6" t="s">
        <v>14</v>
      </c>
    </row>
    <row r="7" spans="1:15" x14ac:dyDescent="0.45">
      <c r="A7" s="1">
        <v>44673</v>
      </c>
      <c r="B7" t="s">
        <v>27</v>
      </c>
      <c r="C7" s="2">
        <v>2421398.34</v>
      </c>
      <c r="D7" s="16"/>
      <c r="E7" s="4"/>
      <c r="F7" t="s">
        <v>25</v>
      </c>
      <c r="G7">
        <v>243</v>
      </c>
      <c r="I7" t="s">
        <v>8</v>
      </c>
      <c r="K7" t="s">
        <v>20</v>
      </c>
      <c r="L7" t="s">
        <v>16</v>
      </c>
      <c r="M7" t="s">
        <v>17</v>
      </c>
      <c r="N7" t="s">
        <v>15</v>
      </c>
      <c r="O7" t="s">
        <v>14</v>
      </c>
    </row>
    <row r="8" spans="1:15" x14ac:dyDescent="0.45">
      <c r="A8" s="1">
        <v>44834</v>
      </c>
      <c r="B8" t="s">
        <v>27</v>
      </c>
      <c r="C8" s="2">
        <v>-30681010.242222201</v>
      </c>
      <c r="D8" s="2" t="s">
        <v>92</v>
      </c>
    </row>
    <row r="9" spans="1:15" x14ac:dyDescent="0.45">
      <c r="A9" s="1">
        <v>43830</v>
      </c>
      <c r="B9" t="s">
        <v>28</v>
      </c>
      <c r="C9" s="2">
        <v>2994250.2</v>
      </c>
      <c r="F9" t="s">
        <v>25</v>
      </c>
      <c r="G9">
        <v>282</v>
      </c>
      <c r="I9" t="s">
        <v>8</v>
      </c>
      <c r="K9" t="s">
        <v>23</v>
      </c>
      <c r="L9" t="s">
        <v>16</v>
      </c>
      <c r="M9" t="s">
        <v>17</v>
      </c>
      <c r="N9" t="s">
        <v>15</v>
      </c>
      <c r="O9" t="s">
        <v>14</v>
      </c>
    </row>
    <row r="10" spans="1:15" x14ac:dyDescent="0.45">
      <c r="A10" s="1">
        <v>43861</v>
      </c>
      <c r="B10" t="s">
        <v>28</v>
      </c>
      <c r="C10" s="2">
        <v>17285957.475319151</v>
      </c>
      <c r="E10" s="5"/>
      <c r="F10" t="s">
        <v>25</v>
      </c>
      <c r="G10">
        <v>1628</v>
      </c>
      <c r="I10" t="s">
        <v>8</v>
      </c>
      <c r="K10" t="s">
        <v>23</v>
      </c>
      <c r="L10" t="s">
        <v>16</v>
      </c>
      <c r="M10" t="s">
        <v>17</v>
      </c>
      <c r="N10" t="s">
        <v>15</v>
      </c>
      <c r="O10" t="s">
        <v>14</v>
      </c>
    </row>
    <row r="11" spans="1:15" x14ac:dyDescent="0.45">
      <c r="A11" s="1">
        <v>44673</v>
      </c>
      <c r="B11" t="s">
        <v>28</v>
      </c>
      <c r="C11" s="2">
        <v>-20280207.67531915</v>
      </c>
      <c r="F11" t="s">
        <v>25</v>
      </c>
      <c r="G11">
        <v>-1910</v>
      </c>
      <c r="H11" t="s">
        <v>36</v>
      </c>
      <c r="I11" t="s">
        <v>8</v>
      </c>
      <c r="K11" t="s">
        <v>23</v>
      </c>
      <c r="L11" t="s">
        <v>16</v>
      </c>
      <c r="M11" t="s">
        <v>17</v>
      </c>
      <c r="N11" t="s">
        <v>15</v>
      </c>
      <c r="O11" t="s">
        <v>14</v>
      </c>
    </row>
    <row r="12" spans="1:15" x14ac:dyDescent="0.45">
      <c r="A12" s="1">
        <v>44834</v>
      </c>
      <c r="B12" t="s">
        <v>28</v>
      </c>
      <c r="C12" s="2">
        <v>0</v>
      </c>
      <c r="D12" s="2" t="s">
        <v>92</v>
      </c>
    </row>
    <row r="13" spans="1:15" x14ac:dyDescent="0.45">
      <c r="A13" s="1">
        <v>43720</v>
      </c>
      <c r="B13" t="s">
        <v>29</v>
      </c>
      <c r="C13" s="2">
        <v>8999964.959999999</v>
      </c>
      <c r="F13" t="s">
        <v>25</v>
      </c>
      <c r="G13">
        <v>23982</v>
      </c>
      <c r="I13" t="s">
        <v>8</v>
      </c>
      <c r="K13" t="s">
        <v>20</v>
      </c>
      <c r="L13" t="s">
        <v>16</v>
      </c>
      <c r="M13" t="s">
        <v>17</v>
      </c>
      <c r="N13" t="s">
        <v>15</v>
      </c>
      <c r="O13" t="s">
        <v>14</v>
      </c>
    </row>
    <row r="14" spans="1:15" x14ac:dyDescent="0.45">
      <c r="A14" s="1">
        <v>43956</v>
      </c>
      <c r="B14" t="s">
        <v>29</v>
      </c>
      <c r="C14" s="2">
        <v>9999828</v>
      </c>
      <c r="F14" t="s">
        <v>25</v>
      </c>
      <c r="G14">
        <v>6817</v>
      </c>
      <c r="I14" t="s">
        <v>8</v>
      </c>
      <c r="K14" t="s">
        <v>20</v>
      </c>
      <c r="L14" t="s">
        <v>16</v>
      </c>
      <c r="M14" t="s">
        <v>17</v>
      </c>
      <c r="N14" t="s">
        <v>15</v>
      </c>
      <c r="O14" t="s">
        <v>14</v>
      </c>
    </row>
    <row r="15" spans="1:15" x14ac:dyDescent="0.45">
      <c r="A15" s="1">
        <v>44390</v>
      </c>
      <c r="B15" t="s">
        <v>29</v>
      </c>
      <c r="C15" s="2">
        <v>50000377.219999999</v>
      </c>
      <c r="F15" t="s">
        <v>25</v>
      </c>
      <c r="G15">
        <v>13634</v>
      </c>
      <c r="I15" t="s">
        <v>8</v>
      </c>
      <c r="K15" t="s">
        <v>20</v>
      </c>
      <c r="L15" t="s">
        <v>16</v>
      </c>
      <c r="M15" t="s">
        <v>17</v>
      </c>
      <c r="N15" t="s">
        <v>15</v>
      </c>
      <c r="O15" t="s">
        <v>14</v>
      </c>
    </row>
    <row r="16" spans="1:15" x14ac:dyDescent="0.45">
      <c r="A16" s="1">
        <v>44834</v>
      </c>
      <c r="B16" t="s">
        <v>29</v>
      </c>
      <c r="C16" s="2">
        <v>-162950473.88999999</v>
      </c>
      <c r="D16" s="2" t="s">
        <v>92</v>
      </c>
    </row>
    <row r="17" spans="1:15" x14ac:dyDescent="0.45">
      <c r="A17" s="1">
        <v>43789</v>
      </c>
      <c r="B17" t="s">
        <v>30</v>
      </c>
      <c r="C17" s="2">
        <v>20306567</v>
      </c>
      <c r="D17" s="6"/>
      <c r="E17" s="7"/>
      <c r="F17" t="s">
        <v>25</v>
      </c>
      <c r="G17">
        <v>1097</v>
      </c>
      <c r="I17" t="s">
        <v>8</v>
      </c>
      <c r="K17" t="s">
        <v>22</v>
      </c>
      <c r="L17" t="s">
        <v>16</v>
      </c>
      <c r="M17" t="s">
        <v>17</v>
      </c>
      <c r="N17" t="s">
        <v>15</v>
      </c>
      <c r="O17" t="s">
        <v>14</v>
      </c>
    </row>
    <row r="18" spans="1:15" x14ac:dyDescent="0.45">
      <c r="A18" s="1">
        <v>44834</v>
      </c>
      <c r="B18" t="s">
        <v>30</v>
      </c>
      <c r="C18" s="2">
        <v>-20306567</v>
      </c>
    </row>
    <row r="19" spans="1:15" x14ac:dyDescent="0.45">
      <c r="A19" s="1">
        <v>43754</v>
      </c>
      <c r="B19" t="s">
        <v>31</v>
      </c>
      <c r="C19" s="2">
        <v>7500045.8999999994</v>
      </c>
      <c r="D19" s="6"/>
      <c r="E19" s="7"/>
      <c r="F19" t="s">
        <v>25</v>
      </c>
      <c r="G19">
        <v>131811</v>
      </c>
      <c r="I19" t="s">
        <v>8</v>
      </c>
      <c r="K19" t="s">
        <v>20</v>
      </c>
      <c r="L19" t="s">
        <v>16</v>
      </c>
      <c r="M19" t="s">
        <v>17</v>
      </c>
      <c r="N19" t="s">
        <v>15</v>
      </c>
      <c r="O19" t="s">
        <v>14</v>
      </c>
    </row>
    <row r="20" spans="1:15" x14ac:dyDescent="0.45">
      <c r="A20" s="1">
        <v>43850</v>
      </c>
      <c r="B20" t="s">
        <v>31</v>
      </c>
      <c r="C20" s="2">
        <v>5000005</v>
      </c>
      <c r="D20" s="6"/>
      <c r="E20" s="7"/>
      <c r="F20" t="s">
        <v>25</v>
      </c>
      <c r="G20">
        <v>65155</v>
      </c>
      <c r="I20" t="s">
        <v>8</v>
      </c>
      <c r="K20" t="s">
        <v>20</v>
      </c>
      <c r="L20" t="s">
        <v>16</v>
      </c>
      <c r="M20" t="s">
        <v>17</v>
      </c>
      <c r="N20" t="s">
        <v>15</v>
      </c>
      <c r="O20" t="s">
        <v>14</v>
      </c>
    </row>
    <row r="21" spans="1:15" x14ac:dyDescent="0.45">
      <c r="A21" s="1">
        <v>44133</v>
      </c>
      <c r="B21" t="s">
        <v>31</v>
      </c>
      <c r="C21" s="2">
        <v>3000073.5599999996</v>
      </c>
      <c r="D21" s="6"/>
      <c r="E21" s="7"/>
      <c r="F21" t="s">
        <v>25</v>
      </c>
      <c r="G21">
        <v>39094</v>
      </c>
      <c r="I21" t="s">
        <v>8</v>
      </c>
      <c r="K21" t="s">
        <v>20</v>
      </c>
      <c r="L21" t="s">
        <v>16</v>
      </c>
      <c r="M21" t="s">
        <v>17</v>
      </c>
      <c r="N21" t="s">
        <v>15</v>
      </c>
      <c r="O21" t="s">
        <v>14</v>
      </c>
    </row>
    <row r="22" spans="1:15" x14ac:dyDescent="0.45">
      <c r="A22" s="1">
        <v>44468</v>
      </c>
      <c r="B22" t="s">
        <v>31</v>
      </c>
      <c r="C22" s="2">
        <v>-15500124.560000001</v>
      </c>
      <c r="D22" s="6"/>
      <c r="E22" s="7"/>
      <c r="F22" t="s">
        <v>25</v>
      </c>
      <c r="G22">
        <v>-236060</v>
      </c>
      <c r="H22" t="s">
        <v>26</v>
      </c>
      <c r="I22" t="s">
        <v>8</v>
      </c>
      <c r="K22" t="s">
        <v>20</v>
      </c>
      <c r="L22" t="s">
        <v>16</v>
      </c>
      <c r="M22" t="s">
        <v>17</v>
      </c>
      <c r="N22" t="s">
        <v>15</v>
      </c>
      <c r="O22" t="s">
        <v>14</v>
      </c>
    </row>
    <row r="23" spans="1:15" x14ac:dyDescent="0.45">
      <c r="A23" s="1">
        <v>44834</v>
      </c>
      <c r="B23" t="s">
        <v>31</v>
      </c>
      <c r="C23" s="2">
        <v>0</v>
      </c>
      <c r="D23" s="2" t="s">
        <v>92</v>
      </c>
    </row>
    <row r="24" spans="1:15" x14ac:dyDescent="0.45">
      <c r="A24" s="1">
        <v>43899</v>
      </c>
      <c r="B24" t="s">
        <v>32</v>
      </c>
      <c r="C24" s="2">
        <v>22248023</v>
      </c>
      <c r="D24" s="6"/>
      <c r="E24" s="7"/>
      <c r="F24" t="s">
        <v>25</v>
      </c>
      <c r="G24">
        <v>1592</v>
      </c>
      <c r="I24" t="s">
        <v>8</v>
      </c>
      <c r="K24" t="s">
        <v>24</v>
      </c>
      <c r="L24" t="s">
        <v>16</v>
      </c>
      <c r="M24" t="s">
        <v>17</v>
      </c>
      <c r="N24" t="s">
        <v>15</v>
      </c>
      <c r="O24" t="s">
        <v>14</v>
      </c>
    </row>
    <row r="25" spans="1:15" x14ac:dyDescent="0.45">
      <c r="A25" s="1">
        <v>44256</v>
      </c>
      <c r="B25" t="s">
        <v>32</v>
      </c>
      <c r="C25" s="2">
        <v>10008520</v>
      </c>
      <c r="D25" s="6"/>
      <c r="E25" s="7"/>
      <c r="F25" t="s">
        <v>25</v>
      </c>
      <c r="G25">
        <v>530</v>
      </c>
      <c r="I25" t="s">
        <v>8</v>
      </c>
      <c r="K25" t="s">
        <v>24</v>
      </c>
      <c r="L25" t="s">
        <v>16</v>
      </c>
      <c r="M25" t="s">
        <v>17</v>
      </c>
      <c r="N25" t="s">
        <v>15</v>
      </c>
      <c r="O25" t="s">
        <v>14</v>
      </c>
    </row>
    <row r="26" spans="1:15" x14ac:dyDescent="0.45">
      <c r="A26" s="1">
        <v>44412</v>
      </c>
      <c r="B26" t="s">
        <v>32</v>
      </c>
      <c r="C26" s="2">
        <v>10009974</v>
      </c>
      <c r="D26" s="6"/>
      <c r="E26" s="7"/>
      <c r="F26" t="s">
        <v>25</v>
      </c>
      <c r="G26">
        <v>221</v>
      </c>
      <c r="I26" t="s">
        <v>8</v>
      </c>
      <c r="K26" t="s">
        <v>24</v>
      </c>
      <c r="L26" t="s">
        <v>16</v>
      </c>
      <c r="M26" t="s">
        <v>17</v>
      </c>
      <c r="N26" t="s">
        <v>15</v>
      </c>
      <c r="O26" t="s">
        <v>14</v>
      </c>
    </row>
    <row r="27" spans="1:15" x14ac:dyDescent="0.45">
      <c r="A27" s="1">
        <v>44476</v>
      </c>
      <c r="B27" t="s">
        <v>32</v>
      </c>
      <c r="C27" s="2">
        <v>31298154</v>
      </c>
      <c r="D27" s="6"/>
      <c r="E27" s="7"/>
      <c r="F27" t="s">
        <v>25</v>
      </c>
      <c r="G27">
        <v>691</v>
      </c>
      <c r="I27" t="s">
        <v>8</v>
      </c>
      <c r="K27" t="s">
        <v>24</v>
      </c>
      <c r="L27" t="s">
        <v>16</v>
      </c>
      <c r="M27" t="s">
        <v>17</v>
      </c>
      <c r="N27" t="s">
        <v>15</v>
      </c>
      <c r="O27" t="s">
        <v>14</v>
      </c>
    </row>
    <row r="28" spans="1:15" x14ac:dyDescent="0.45">
      <c r="A28" s="1">
        <v>44651</v>
      </c>
      <c r="B28" t="s">
        <v>32</v>
      </c>
      <c r="C28" s="2">
        <v>33057274</v>
      </c>
      <c r="D28" s="6"/>
      <c r="E28" s="7"/>
      <c r="F28" t="s">
        <v>25</v>
      </c>
      <c r="G28">
        <v>393</v>
      </c>
      <c r="I28" t="s">
        <v>8</v>
      </c>
      <c r="K28" t="s">
        <v>24</v>
      </c>
      <c r="L28" t="s">
        <v>16</v>
      </c>
      <c r="M28" t="s">
        <v>17</v>
      </c>
      <c r="N28" t="s">
        <v>15</v>
      </c>
      <c r="O28" t="s">
        <v>14</v>
      </c>
    </row>
    <row r="29" spans="1:15" x14ac:dyDescent="0.45">
      <c r="A29" s="1">
        <v>44708</v>
      </c>
      <c r="B29" t="s">
        <v>32</v>
      </c>
      <c r="C29" s="2">
        <v>1009382</v>
      </c>
      <c r="D29" s="6"/>
      <c r="E29" s="7"/>
      <c r="F29" t="s">
        <v>25</v>
      </c>
      <c r="G29">
        <v>12</v>
      </c>
      <c r="I29" t="s">
        <v>8</v>
      </c>
      <c r="K29" t="s">
        <v>24</v>
      </c>
      <c r="L29" t="s">
        <v>16</v>
      </c>
      <c r="M29" t="s">
        <v>17</v>
      </c>
      <c r="N29" t="s">
        <v>15</v>
      </c>
      <c r="O29" t="s">
        <v>14</v>
      </c>
    </row>
    <row r="30" spans="1:15" x14ac:dyDescent="0.45">
      <c r="A30" s="1">
        <v>44834</v>
      </c>
      <c r="B30" t="s">
        <v>32</v>
      </c>
      <c r="C30" s="2">
        <v>-289272172.80000001</v>
      </c>
      <c r="D30" s="2" t="s">
        <v>92</v>
      </c>
    </row>
    <row r="31" spans="1:15" x14ac:dyDescent="0.45">
      <c r="A31" s="1">
        <v>43677</v>
      </c>
      <c r="B31" t="s">
        <v>33</v>
      </c>
      <c r="C31" s="2">
        <v>25000199.999999996</v>
      </c>
      <c r="D31" s="6"/>
      <c r="E31" s="7"/>
      <c r="F31" t="s">
        <v>25</v>
      </c>
      <c r="G31">
        <v>90000</v>
      </c>
      <c r="I31" t="s">
        <v>8</v>
      </c>
      <c r="K31" t="s">
        <v>18</v>
      </c>
      <c r="L31" t="s">
        <v>16</v>
      </c>
      <c r="M31" t="s">
        <v>17</v>
      </c>
      <c r="N31" t="s">
        <v>15</v>
      </c>
      <c r="O31" t="s">
        <v>14</v>
      </c>
    </row>
    <row r="32" spans="1:15" x14ac:dyDescent="0.45">
      <c r="A32" s="1">
        <v>43921</v>
      </c>
      <c r="B32" t="s">
        <v>33</v>
      </c>
      <c r="C32" s="2">
        <v>8002080</v>
      </c>
      <c r="D32" s="6"/>
      <c r="E32" s="7"/>
      <c r="F32" t="s">
        <v>25</v>
      </c>
      <c r="G32">
        <v>24000</v>
      </c>
      <c r="I32" t="s">
        <v>8</v>
      </c>
      <c r="K32" t="s">
        <v>18</v>
      </c>
      <c r="L32" t="s">
        <v>16</v>
      </c>
      <c r="M32" t="s">
        <v>17</v>
      </c>
      <c r="N32" t="s">
        <v>15</v>
      </c>
      <c r="O32" t="s">
        <v>14</v>
      </c>
    </row>
    <row r="33" spans="1:15" x14ac:dyDescent="0.45">
      <c r="A33" s="1">
        <v>44204</v>
      </c>
      <c r="B33" t="s">
        <v>33</v>
      </c>
      <c r="C33" s="2">
        <v>2391570</v>
      </c>
      <c r="D33" s="6"/>
      <c r="E33" s="7"/>
      <c r="F33" t="s">
        <v>25</v>
      </c>
      <c r="G33">
        <v>4500</v>
      </c>
      <c r="I33" t="s">
        <v>8</v>
      </c>
      <c r="K33" t="s">
        <v>18</v>
      </c>
      <c r="L33" t="s">
        <v>16</v>
      </c>
      <c r="M33" t="s">
        <v>17</v>
      </c>
      <c r="N33" t="s">
        <v>15</v>
      </c>
      <c r="O33" t="s">
        <v>14</v>
      </c>
    </row>
    <row r="34" spans="1:15" x14ac:dyDescent="0.45">
      <c r="A34" s="1">
        <v>44323</v>
      </c>
      <c r="B34" t="s">
        <v>33</v>
      </c>
      <c r="C34" s="2">
        <v>7500494.7999999998</v>
      </c>
      <c r="D34" s="6"/>
      <c r="E34" s="7"/>
      <c r="F34" t="s">
        <v>25</v>
      </c>
      <c r="G34">
        <v>12490</v>
      </c>
      <c r="I34" t="s">
        <v>8</v>
      </c>
      <c r="K34" t="s">
        <v>18</v>
      </c>
      <c r="L34" t="s">
        <v>16</v>
      </c>
      <c r="M34" t="s">
        <v>17</v>
      </c>
      <c r="N34" t="s">
        <v>15</v>
      </c>
      <c r="O34" t="s">
        <v>14</v>
      </c>
    </row>
    <row r="35" spans="1:15" x14ac:dyDescent="0.45">
      <c r="A35" s="1">
        <v>44435</v>
      </c>
      <c r="B35" t="s">
        <v>33</v>
      </c>
      <c r="C35" s="2">
        <v>3002600</v>
      </c>
      <c r="D35" s="6"/>
      <c r="E35" s="7"/>
      <c r="F35" t="s">
        <v>25</v>
      </c>
      <c r="G35">
        <v>5000</v>
      </c>
      <c r="I35" t="s">
        <v>8</v>
      </c>
      <c r="K35" t="s">
        <v>18</v>
      </c>
      <c r="L35" t="s">
        <v>16</v>
      </c>
      <c r="M35" t="s">
        <v>17</v>
      </c>
      <c r="N35" t="s">
        <v>15</v>
      </c>
      <c r="O35" t="s">
        <v>14</v>
      </c>
    </row>
    <row r="36" spans="1:15" x14ac:dyDescent="0.45">
      <c r="A36" s="1">
        <v>44664</v>
      </c>
      <c r="B36" t="s">
        <v>33</v>
      </c>
      <c r="C36" s="2">
        <v>25000824.100000001</v>
      </c>
      <c r="D36" s="6"/>
      <c r="E36" s="7"/>
      <c r="F36" t="s">
        <v>25</v>
      </c>
      <c r="G36">
        <v>14881</v>
      </c>
      <c r="I36" t="s">
        <v>8</v>
      </c>
      <c r="K36" t="s">
        <v>18</v>
      </c>
      <c r="L36" t="s">
        <v>16</v>
      </c>
      <c r="M36" t="s">
        <v>17</v>
      </c>
      <c r="N36" t="s">
        <v>15</v>
      </c>
      <c r="O36" t="s">
        <v>14</v>
      </c>
    </row>
    <row r="37" spans="1:15" x14ac:dyDescent="0.45">
      <c r="A37" s="1">
        <v>44834</v>
      </c>
      <c r="B37" t="s">
        <v>33</v>
      </c>
      <c r="C37" s="2">
        <v>-253470824.056925</v>
      </c>
      <c r="D37" s="2" t="s">
        <v>92</v>
      </c>
    </row>
    <row r="38" spans="1:15" x14ac:dyDescent="0.45">
      <c r="A38" s="1">
        <v>43676</v>
      </c>
      <c r="B38" t="s">
        <v>34</v>
      </c>
      <c r="C38" s="2">
        <v>4563398.4000000004</v>
      </c>
      <c r="D38" s="6"/>
      <c r="E38" s="7"/>
      <c r="F38" t="s">
        <v>25</v>
      </c>
      <c r="G38">
        <v>527</v>
      </c>
      <c r="I38" t="s">
        <v>8</v>
      </c>
      <c r="K38" t="s">
        <v>19</v>
      </c>
      <c r="L38" t="s">
        <v>16</v>
      </c>
      <c r="M38" t="s">
        <v>17</v>
      </c>
      <c r="N38" t="s">
        <v>15</v>
      </c>
      <c r="O38" t="s">
        <v>14</v>
      </c>
    </row>
    <row r="39" spans="1:15" x14ac:dyDescent="0.45">
      <c r="A39" s="1">
        <v>43774</v>
      </c>
      <c r="B39" t="s">
        <v>34</v>
      </c>
      <c r="C39" s="2">
        <v>20305350</v>
      </c>
      <c r="D39" s="6"/>
      <c r="E39" s="7"/>
      <c r="F39" t="s">
        <v>25</v>
      </c>
      <c r="G39">
        <v>1170</v>
      </c>
      <c r="I39" t="s">
        <v>8</v>
      </c>
      <c r="K39" t="s">
        <v>19</v>
      </c>
      <c r="L39" t="s">
        <v>16</v>
      </c>
      <c r="M39" t="s">
        <v>17</v>
      </c>
      <c r="N39" t="s">
        <v>15</v>
      </c>
      <c r="O39" t="s">
        <v>14</v>
      </c>
    </row>
    <row r="40" spans="1:15" x14ac:dyDescent="0.45">
      <c r="A40" s="1">
        <v>43928</v>
      </c>
      <c r="B40" t="s">
        <v>34</v>
      </c>
      <c r="C40" s="2">
        <v>10100610</v>
      </c>
      <c r="D40" s="6"/>
      <c r="E40" s="7"/>
      <c r="F40" t="s">
        <v>25</v>
      </c>
      <c r="G40">
        <v>582</v>
      </c>
      <c r="I40" t="s">
        <v>8</v>
      </c>
      <c r="K40" t="s">
        <v>19</v>
      </c>
      <c r="L40" t="s">
        <v>16</v>
      </c>
      <c r="M40" t="s">
        <v>17</v>
      </c>
      <c r="N40" t="s">
        <v>15</v>
      </c>
      <c r="O40" t="s">
        <v>14</v>
      </c>
    </row>
    <row r="41" spans="1:15" x14ac:dyDescent="0.45">
      <c r="A41" s="1">
        <v>44295</v>
      </c>
      <c r="B41" t="s">
        <v>34</v>
      </c>
      <c r="C41" s="2">
        <v>7512840</v>
      </c>
      <c r="D41" s="6"/>
      <c r="E41" s="7"/>
      <c r="F41" t="s">
        <v>25</v>
      </c>
      <c r="G41">
        <v>369</v>
      </c>
      <c r="I41" t="s">
        <v>8</v>
      </c>
      <c r="K41" t="s">
        <v>19</v>
      </c>
      <c r="L41" t="s">
        <v>16</v>
      </c>
      <c r="M41" t="s">
        <v>17</v>
      </c>
      <c r="N41" t="s">
        <v>15</v>
      </c>
      <c r="O41" t="s">
        <v>14</v>
      </c>
    </row>
    <row r="42" spans="1:15" x14ac:dyDescent="0.45">
      <c r="A42" s="1">
        <v>44295</v>
      </c>
      <c r="B42" t="s">
        <v>34</v>
      </c>
      <c r="C42" s="2">
        <v>0</v>
      </c>
      <c r="E42" s="7"/>
      <c r="F42" t="s">
        <v>25</v>
      </c>
      <c r="G42">
        <v>412</v>
      </c>
      <c r="I42" t="s">
        <v>8</v>
      </c>
      <c r="K42" t="s">
        <v>19</v>
      </c>
      <c r="L42" t="s">
        <v>16</v>
      </c>
      <c r="M42" t="s">
        <v>17</v>
      </c>
      <c r="N42" t="s">
        <v>15</v>
      </c>
      <c r="O42" t="s">
        <v>14</v>
      </c>
    </row>
    <row r="43" spans="1:15" x14ac:dyDescent="0.45">
      <c r="A43" s="1">
        <v>44428</v>
      </c>
      <c r="B43" t="s">
        <v>34</v>
      </c>
      <c r="C43" s="2">
        <v>17613948.618000001</v>
      </c>
      <c r="D43" s="6"/>
      <c r="E43" s="7"/>
      <c r="F43" t="s">
        <v>25</v>
      </c>
      <c r="G43">
        <v>1062</v>
      </c>
      <c r="I43" t="s">
        <v>8</v>
      </c>
      <c r="K43" t="s">
        <v>19</v>
      </c>
      <c r="L43" t="s">
        <v>16</v>
      </c>
      <c r="M43" t="s">
        <v>17</v>
      </c>
      <c r="N43" t="s">
        <v>15</v>
      </c>
      <c r="O43" t="s">
        <v>14</v>
      </c>
    </row>
    <row r="44" spans="1:15" x14ac:dyDescent="0.45">
      <c r="A44" s="1">
        <v>44834</v>
      </c>
      <c r="B44" t="s">
        <v>34</v>
      </c>
      <c r="C44" s="2">
        <v>-68366003.958000004</v>
      </c>
      <c r="D44" s="2" t="s">
        <v>92</v>
      </c>
    </row>
    <row r="45" spans="1:15" x14ac:dyDescent="0.45">
      <c r="A45" s="1">
        <v>43691</v>
      </c>
      <c r="B45" t="s">
        <v>35</v>
      </c>
      <c r="C45" s="2">
        <v>20020632</v>
      </c>
      <c r="D45" s="6"/>
      <c r="E45" s="7"/>
      <c r="F45" t="s">
        <v>25</v>
      </c>
      <c r="G45">
        <v>146136</v>
      </c>
      <c r="I45" t="s">
        <v>8</v>
      </c>
      <c r="K45" t="s">
        <v>21</v>
      </c>
      <c r="L45" t="s">
        <v>16</v>
      </c>
      <c r="M45" t="s">
        <v>17</v>
      </c>
      <c r="N45" t="s">
        <v>15</v>
      </c>
      <c r="O45" t="s">
        <v>14</v>
      </c>
    </row>
    <row r="46" spans="1:15" x14ac:dyDescent="0.45">
      <c r="A46" s="1">
        <v>43714</v>
      </c>
      <c r="B46" t="s">
        <v>35</v>
      </c>
      <c r="C46" s="2">
        <v>25000191</v>
      </c>
      <c r="D46" s="6"/>
      <c r="E46" s="7"/>
      <c r="F46" t="s">
        <v>25</v>
      </c>
      <c r="G46">
        <v>110133</v>
      </c>
      <c r="I46" t="s">
        <v>8</v>
      </c>
      <c r="K46" t="s">
        <v>21</v>
      </c>
      <c r="L46" t="s">
        <v>16</v>
      </c>
      <c r="M46" t="s">
        <v>17</v>
      </c>
      <c r="N46" t="s">
        <v>15</v>
      </c>
      <c r="O46" t="s">
        <v>14</v>
      </c>
    </row>
    <row r="47" spans="1:15" x14ac:dyDescent="0.45">
      <c r="A47" s="1">
        <v>43795</v>
      </c>
      <c r="B47" t="s">
        <v>35</v>
      </c>
      <c r="C47" s="2">
        <v>30000093</v>
      </c>
      <c r="D47" s="6"/>
      <c r="E47" s="7"/>
      <c r="F47" t="s">
        <v>25</v>
      </c>
      <c r="G47">
        <v>132159</v>
      </c>
      <c r="I47" t="s">
        <v>8</v>
      </c>
      <c r="K47" t="s">
        <v>21</v>
      </c>
      <c r="L47" t="s">
        <v>16</v>
      </c>
      <c r="M47" t="s">
        <v>17</v>
      </c>
      <c r="N47" t="s">
        <v>15</v>
      </c>
      <c r="O47" t="s">
        <v>14</v>
      </c>
    </row>
    <row r="48" spans="1:15" x14ac:dyDescent="0.45">
      <c r="A48" s="1">
        <v>43971</v>
      </c>
      <c r="B48" t="s">
        <v>35</v>
      </c>
      <c r="C48" s="2">
        <v>8000161</v>
      </c>
      <c r="D48" s="6"/>
      <c r="E48" s="7"/>
      <c r="F48" t="s">
        <v>25</v>
      </c>
      <c r="G48">
        <v>35243</v>
      </c>
      <c r="I48" t="s">
        <v>8</v>
      </c>
      <c r="K48" t="s">
        <v>21</v>
      </c>
      <c r="L48" t="s">
        <v>16</v>
      </c>
      <c r="M48" t="s">
        <v>17</v>
      </c>
      <c r="N48" t="s">
        <v>15</v>
      </c>
      <c r="O48" t="s">
        <v>14</v>
      </c>
    </row>
    <row r="49" spans="1:15" x14ac:dyDescent="0.45">
      <c r="A49" s="1">
        <v>44097</v>
      </c>
      <c r="B49" t="s">
        <v>35</v>
      </c>
      <c r="C49" s="2">
        <v>8000161</v>
      </c>
      <c r="D49" s="6"/>
      <c r="E49" s="7"/>
      <c r="F49" t="s">
        <v>25</v>
      </c>
      <c r="G49">
        <v>35243</v>
      </c>
      <c r="I49" t="s">
        <v>8</v>
      </c>
      <c r="K49" t="s">
        <v>21</v>
      </c>
      <c r="L49" t="s">
        <v>16</v>
      </c>
      <c r="M49" t="s">
        <v>17</v>
      </c>
      <c r="N49" t="s">
        <v>15</v>
      </c>
      <c r="O49" t="s">
        <v>14</v>
      </c>
    </row>
    <row r="50" spans="1:15" x14ac:dyDescent="0.45">
      <c r="A50" s="1">
        <v>44635</v>
      </c>
      <c r="B50" t="s">
        <v>35</v>
      </c>
      <c r="C50" s="2">
        <v>29999652.850000001</v>
      </c>
      <c r="D50" s="6"/>
      <c r="E50" s="7"/>
      <c r="F50" t="s">
        <v>25</v>
      </c>
      <c r="G50">
        <v>33415</v>
      </c>
      <c r="I50" t="s">
        <v>8</v>
      </c>
      <c r="K50" t="s">
        <v>21</v>
      </c>
      <c r="L50" t="s">
        <v>16</v>
      </c>
      <c r="M50" t="s">
        <v>17</v>
      </c>
      <c r="N50" t="s">
        <v>15</v>
      </c>
      <c r="O50" t="s">
        <v>14</v>
      </c>
    </row>
    <row r="51" spans="1:15" x14ac:dyDescent="0.45">
      <c r="A51" s="1">
        <v>44834</v>
      </c>
      <c r="B51" t="s">
        <v>35</v>
      </c>
      <c r="C51" s="2">
        <v>-442008052.91000003</v>
      </c>
      <c r="D51" s="2" t="s">
        <v>92</v>
      </c>
    </row>
    <row r="54" spans="1:15" x14ac:dyDescent="0.45">
      <c r="D54" s="6"/>
      <c r="E54" s="7"/>
    </row>
    <row r="56" spans="1:15" x14ac:dyDescent="0.45">
      <c r="G56" s="2"/>
      <c r="H56" s="3"/>
    </row>
    <row r="58" spans="1:15" x14ac:dyDescent="0.45">
      <c r="C58" s="5"/>
    </row>
    <row r="61" spans="1:15" x14ac:dyDescent="0.45">
      <c r="A6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C7AD-E71F-4EDC-87AC-B9A8F1F0CB32}">
  <dimension ref="A1:G297"/>
  <sheetViews>
    <sheetView topLeftCell="A275" workbookViewId="0">
      <selection activeCell="C298" sqref="C298"/>
    </sheetView>
  </sheetViews>
  <sheetFormatPr defaultRowHeight="14.25" x14ac:dyDescent="0.45"/>
  <cols>
    <col min="1" max="1" width="20.59765625" customWidth="1"/>
    <col min="2" max="2" width="20.3984375" customWidth="1"/>
    <col min="3" max="3" width="12.73046875" bestFit="1" customWidth="1"/>
    <col min="4" max="4" width="4.265625" bestFit="1" customWidth="1"/>
    <col min="5" max="5" width="9.1328125" bestFit="1" customWidth="1"/>
    <col min="6" max="6" width="17.59765625" bestFit="1" customWidth="1"/>
    <col min="7" max="7" width="11.59765625" bestFit="1" customWidth="1"/>
  </cols>
  <sheetData>
    <row r="1" spans="1:7" x14ac:dyDescent="0.45">
      <c r="A1" t="s">
        <v>38</v>
      </c>
      <c r="B1" t="s">
        <v>39</v>
      </c>
      <c r="C1" t="s">
        <v>40</v>
      </c>
      <c r="F1" t="s">
        <v>42</v>
      </c>
      <c r="G1" t="s">
        <v>89</v>
      </c>
    </row>
    <row r="2" spans="1:7" x14ac:dyDescent="0.45">
      <c r="A2" s="8">
        <v>44608</v>
      </c>
      <c r="B2" s="12" t="s">
        <v>43</v>
      </c>
      <c r="C2" s="9">
        <v>-450000</v>
      </c>
      <c r="E2" s="14"/>
      <c r="F2" t="s">
        <v>80</v>
      </c>
      <c r="G2" t="s">
        <v>79</v>
      </c>
    </row>
    <row r="3" spans="1:7" x14ac:dyDescent="0.45">
      <c r="A3" s="8">
        <v>44603</v>
      </c>
      <c r="B3" s="12" t="s">
        <v>44</v>
      </c>
      <c r="C3" s="9">
        <v>-300000</v>
      </c>
      <c r="E3" s="14"/>
      <c r="F3" t="s">
        <v>80</v>
      </c>
      <c r="G3" t="s">
        <v>79</v>
      </c>
    </row>
    <row r="4" spans="1:7" x14ac:dyDescent="0.45">
      <c r="A4" s="8">
        <v>44606</v>
      </c>
      <c r="B4" s="12" t="s">
        <v>45</v>
      </c>
      <c r="C4" s="9">
        <v>-300000</v>
      </c>
      <c r="E4" s="14"/>
      <c r="F4" t="s">
        <v>80</v>
      </c>
      <c r="G4" t="s">
        <v>79</v>
      </c>
    </row>
    <row r="5" spans="1:7" x14ac:dyDescent="0.45">
      <c r="A5" s="8">
        <v>44607</v>
      </c>
      <c r="B5" s="12" t="s">
        <v>46</v>
      </c>
      <c r="C5" s="9">
        <v>-300000</v>
      </c>
      <c r="E5" s="14"/>
      <c r="F5" t="s">
        <v>80</v>
      </c>
      <c r="G5" t="s">
        <v>79</v>
      </c>
    </row>
    <row r="6" spans="1:7" x14ac:dyDescent="0.45">
      <c r="A6" s="8">
        <v>44621</v>
      </c>
      <c r="B6" s="12" t="s">
        <v>47</v>
      </c>
      <c r="C6" s="9">
        <v>-1000000</v>
      </c>
      <c r="E6" s="14"/>
      <c r="F6" t="s">
        <v>80</v>
      </c>
      <c r="G6" t="s">
        <v>79</v>
      </c>
    </row>
    <row r="7" spans="1:7" x14ac:dyDescent="0.45">
      <c r="A7" s="8">
        <v>44632</v>
      </c>
      <c r="B7" s="12" t="s">
        <v>47</v>
      </c>
      <c r="C7" s="9">
        <v>-250000</v>
      </c>
      <c r="E7" s="14"/>
      <c r="F7" t="s">
        <v>80</v>
      </c>
      <c r="G7" t="s">
        <v>79</v>
      </c>
    </row>
    <row r="8" spans="1:7" x14ac:dyDescent="0.45">
      <c r="A8" s="8">
        <v>44610</v>
      </c>
      <c r="B8" s="12" t="s">
        <v>48</v>
      </c>
      <c r="C8" s="9">
        <v>-1200000</v>
      </c>
      <c r="E8" s="14"/>
      <c r="F8" t="s">
        <v>80</v>
      </c>
      <c r="G8" t="s">
        <v>79</v>
      </c>
    </row>
    <row r="9" spans="1:7" x14ac:dyDescent="0.45">
      <c r="A9" s="8">
        <v>44608</v>
      </c>
      <c r="B9" s="12" t="s">
        <v>49</v>
      </c>
      <c r="C9" s="9">
        <v>-525000</v>
      </c>
      <c r="E9" s="14"/>
      <c r="F9" t="s">
        <v>80</v>
      </c>
      <c r="G9" t="s">
        <v>79</v>
      </c>
    </row>
    <row r="10" spans="1:7" x14ac:dyDescent="0.45">
      <c r="A10" s="8">
        <v>44594</v>
      </c>
      <c r="B10" s="12" t="s">
        <v>50</v>
      </c>
      <c r="C10" s="9">
        <v>-300000</v>
      </c>
      <c r="E10" s="14"/>
      <c r="F10" t="s">
        <v>80</v>
      </c>
      <c r="G10" t="s">
        <v>79</v>
      </c>
    </row>
    <row r="11" spans="1:7" x14ac:dyDescent="0.45">
      <c r="A11" s="8">
        <v>44602</v>
      </c>
      <c r="B11" s="12" t="s">
        <v>51</v>
      </c>
      <c r="C11" s="9">
        <v>-300000</v>
      </c>
      <c r="E11" s="14"/>
      <c r="F11" t="s">
        <v>80</v>
      </c>
      <c r="G11" t="s">
        <v>79</v>
      </c>
    </row>
    <row r="12" spans="1:7" x14ac:dyDescent="0.45">
      <c r="A12" s="8">
        <v>44614</v>
      </c>
      <c r="B12" s="12" t="s">
        <v>52</v>
      </c>
      <c r="C12" s="9">
        <v>-300000</v>
      </c>
      <c r="E12" s="14"/>
      <c r="F12" t="s">
        <v>80</v>
      </c>
      <c r="G12" t="s">
        <v>79</v>
      </c>
    </row>
    <row r="13" spans="1:7" x14ac:dyDescent="0.45">
      <c r="A13" s="8">
        <v>44614</v>
      </c>
      <c r="B13" s="12" t="s">
        <v>53</v>
      </c>
      <c r="C13" s="9">
        <v>-300000</v>
      </c>
      <c r="E13" s="14"/>
      <c r="F13" t="s">
        <v>80</v>
      </c>
      <c r="G13" t="s">
        <v>79</v>
      </c>
    </row>
    <row r="14" spans="1:7" x14ac:dyDescent="0.45">
      <c r="A14" s="8">
        <v>44610</v>
      </c>
      <c r="B14" s="12" t="s">
        <v>54</v>
      </c>
      <c r="C14" s="9">
        <v>-450000</v>
      </c>
      <c r="E14" s="14"/>
      <c r="F14" t="s">
        <v>80</v>
      </c>
      <c r="G14" t="s">
        <v>79</v>
      </c>
    </row>
    <row r="15" spans="1:7" x14ac:dyDescent="0.45">
      <c r="A15" s="8">
        <v>44594</v>
      </c>
      <c r="B15" s="12" t="s">
        <v>55</v>
      </c>
      <c r="C15" s="9">
        <v>-300000</v>
      </c>
      <c r="E15" s="14"/>
      <c r="F15" t="s">
        <v>80</v>
      </c>
      <c r="G15" t="s">
        <v>79</v>
      </c>
    </row>
    <row r="16" spans="1:7" x14ac:dyDescent="0.45">
      <c r="A16" s="8">
        <v>44594</v>
      </c>
      <c r="B16" s="12" t="s">
        <v>56</v>
      </c>
      <c r="C16" s="9">
        <v>-300000</v>
      </c>
      <c r="E16" s="14"/>
      <c r="F16" t="s">
        <v>80</v>
      </c>
      <c r="G16" t="s">
        <v>79</v>
      </c>
    </row>
    <row r="17" spans="1:7" x14ac:dyDescent="0.45">
      <c r="A17" s="8">
        <v>44606</v>
      </c>
      <c r="B17" s="12" t="s">
        <v>57</v>
      </c>
      <c r="C17" s="9">
        <v>-300000</v>
      </c>
      <c r="E17" s="14"/>
      <c r="F17" t="s">
        <v>80</v>
      </c>
      <c r="G17" t="s">
        <v>79</v>
      </c>
    </row>
    <row r="18" spans="1:7" x14ac:dyDescent="0.45">
      <c r="A18" s="8">
        <v>44610</v>
      </c>
      <c r="B18" s="12" t="s">
        <v>58</v>
      </c>
      <c r="C18" s="9">
        <v>-1500000</v>
      </c>
      <c r="E18" s="14"/>
      <c r="F18" t="s">
        <v>80</v>
      </c>
      <c r="G18" t="s">
        <v>79</v>
      </c>
    </row>
    <row r="19" spans="1:7" x14ac:dyDescent="0.45">
      <c r="A19" s="8">
        <v>44594</v>
      </c>
      <c r="B19" s="12" t="s">
        <v>59</v>
      </c>
      <c r="C19" s="9">
        <v>-450000</v>
      </c>
      <c r="E19" s="14"/>
      <c r="F19" t="s">
        <v>80</v>
      </c>
      <c r="G19" t="s">
        <v>79</v>
      </c>
    </row>
    <row r="20" spans="1:7" x14ac:dyDescent="0.45">
      <c r="A20" s="8">
        <v>44611</v>
      </c>
      <c r="B20" s="12" t="s">
        <v>60</v>
      </c>
      <c r="C20" s="9">
        <v>-300000</v>
      </c>
      <c r="E20" s="14"/>
      <c r="F20" t="s">
        <v>80</v>
      </c>
      <c r="G20" t="s">
        <v>79</v>
      </c>
    </row>
    <row r="21" spans="1:7" x14ac:dyDescent="0.45">
      <c r="A21" s="8">
        <v>44606</v>
      </c>
      <c r="B21" s="12" t="s">
        <v>61</v>
      </c>
      <c r="C21" s="9">
        <v>-750000</v>
      </c>
      <c r="E21" s="14"/>
      <c r="F21" t="s">
        <v>80</v>
      </c>
      <c r="G21" t="s">
        <v>79</v>
      </c>
    </row>
    <row r="22" spans="1:7" x14ac:dyDescent="0.45">
      <c r="A22" s="8">
        <v>44610</v>
      </c>
      <c r="B22" s="12" t="s">
        <v>62</v>
      </c>
      <c r="C22" s="9">
        <v>-300000</v>
      </c>
      <c r="E22" s="14"/>
      <c r="F22" t="s">
        <v>80</v>
      </c>
      <c r="G22" t="s">
        <v>79</v>
      </c>
    </row>
    <row r="23" spans="1:7" x14ac:dyDescent="0.45">
      <c r="A23" s="8">
        <v>44610</v>
      </c>
      <c r="B23" s="12" t="s">
        <v>63</v>
      </c>
      <c r="C23" s="9">
        <v>-300000</v>
      </c>
      <c r="E23" s="14"/>
      <c r="F23" t="s">
        <v>80</v>
      </c>
      <c r="G23" t="s">
        <v>79</v>
      </c>
    </row>
    <row r="24" spans="1:7" x14ac:dyDescent="0.45">
      <c r="A24" s="8">
        <v>44614</v>
      </c>
      <c r="B24" s="12" t="s">
        <v>64</v>
      </c>
      <c r="C24" s="9">
        <v>-300000</v>
      </c>
      <c r="E24" s="14"/>
      <c r="F24" t="s">
        <v>80</v>
      </c>
      <c r="G24" t="s">
        <v>79</v>
      </c>
    </row>
    <row r="25" spans="1:7" x14ac:dyDescent="0.45">
      <c r="A25" s="8">
        <v>44620</v>
      </c>
      <c r="B25" s="12" t="s">
        <v>65</v>
      </c>
      <c r="C25" s="9">
        <v>-450000</v>
      </c>
      <c r="E25" s="14"/>
      <c r="F25" t="s">
        <v>80</v>
      </c>
      <c r="G25" t="s">
        <v>79</v>
      </c>
    </row>
    <row r="26" spans="1:7" x14ac:dyDescent="0.45">
      <c r="A26" s="8">
        <v>44595</v>
      </c>
      <c r="B26" s="12" t="s">
        <v>66</v>
      </c>
      <c r="C26" s="9">
        <v>-1000000</v>
      </c>
      <c r="E26" s="14"/>
      <c r="F26" t="s">
        <v>80</v>
      </c>
      <c r="G26" t="s">
        <v>79</v>
      </c>
    </row>
    <row r="27" spans="1:7" x14ac:dyDescent="0.45">
      <c r="A27" s="8">
        <v>44597</v>
      </c>
      <c r="B27" s="12" t="s">
        <v>66</v>
      </c>
      <c r="C27" s="9">
        <v>-200000</v>
      </c>
      <c r="E27" s="14"/>
      <c r="F27" t="s">
        <v>80</v>
      </c>
      <c r="G27" t="s">
        <v>79</v>
      </c>
    </row>
    <row r="28" spans="1:7" x14ac:dyDescent="0.45">
      <c r="A28" s="8">
        <v>44594</v>
      </c>
      <c r="B28" s="12" t="s">
        <v>67</v>
      </c>
      <c r="C28" s="9">
        <v>-300000</v>
      </c>
      <c r="E28" s="14"/>
      <c r="F28" t="s">
        <v>80</v>
      </c>
      <c r="G28" t="s">
        <v>79</v>
      </c>
    </row>
    <row r="29" spans="1:7" x14ac:dyDescent="0.45">
      <c r="A29" s="8">
        <v>44610</v>
      </c>
      <c r="B29" s="12" t="s">
        <v>68</v>
      </c>
      <c r="C29" s="9">
        <v>-300000</v>
      </c>
      <c r="E29" s="14"/>
      <c r="F29" t="s">
        <v>80</v>
      </c>
      <c r="G29" t="s">
        <v>79</v>
      </c>
    </row>
    <row r="30" spans="1:7" x14ac:dyDescent="0.45">
      <c r="A30" s="8">
        <v>44608</v>
      </c>
      <c r="B30" s="12" t="s">
        <v>69</v>
      </c>
      <c r="C30" s="9">
        <v>-300000</v>
      </c>
      <c r="E30" s="14"/>
      <c r="F30" t="s">
        <v>80</v>
      </c>
      <c r="G30" t="s">
        <v>79</v>
      </c>
    </row>
    <row r="31" spans="1:7" x14ac:dyDescent="0.45">
      <c r="A31" s="8">
        <v>44594</v>
      </c>
      <c r="B31" s="12" t="s">
        <v>70</v>
      </c>
      <c r="C31" s="9">
        <v>-300000</v>
      </c>
      <c r="E31" s="14"/>
      <c r="F31" t="s">
        <v>80</v>
      </c>
      <c r="G31" t="s">
        <v>79</v>
      </c>
    </row>
    <row r="32" spans="1:7" x14ac:dyDescent="0.45">
      <c r="A32" s="8">
        <v>44596</v>
      </c>
      <c r="B32" s="12" t="s">
        <v>71</v>
      </c>
      <c r="C32" s="9">
        <v>-300000</v>
      </c>
      <c r="E32" s="14"/>
      <c r="F32" t="s">
        <v>80</v>
      </c>
      <c r="G32" t="s">
        <v>79</v>
      </c>
    </row>
    <row r="33" spans="1:7" x14ac:dyDescent="0.45">
      <c r="A33" s="8">
        <v>44614</v>
      </c>
      <c r="B33" s="12" t="s">
        <v>72</v>
      </c>
      <c r="C33" s="9">
        <v>-300000</v>
      </c>
      <c r="E33" s="14"/>
      <c r="F33" t="s">
        <v>80</v>
      </c>
      <c r="G33" t="s">
        <v>79</v>
      </c>
    </row>
    <row r="34" spans="1:7" x14ac:dyDescent="0.45">
      <c r="A34" s="8">
        <v>44602</v>
      </c>
      <c r="B34" s="12" t="s">
        <v>73</v>
      </c>
      <c r="C34" s="9">
        <v>-1500000</v>
      </c>
      <c r="E34" s="14"/>
      <c r="F34" t="s">
        <v>80</v>
      </c>
      <c r="G34" t="s">
        <v>79</v>
      </c>
    </row>
    <row r="35" spans="1:7" x14ac:dyDescent="0.45">
      <c r="A35" s="8">
        <v>44594</v>
      </c>
      <c r="B35" s="12" t="s">
        <v>74</v>
      </c>
      <c r="C35" s="9">
        <v>-300000</v>
      </c>
      <c r="E35" s="14"/>
      <c r="F35" t="s">
        <v>80</v>
      </c>
      <c r="G35" t="s">
        <v>79</v>
      </c>
    </row>
    <row r="36" spans="1:7" x14ac:dyDescent="0.45">
      <c r="A36" s="8">
        <v>44594</v>
      </c>
      <c r="B36" s="12" t="s">
        <v>75</v>
      </c>
      <c r="C36" s="9">
        <v>-300000</v>
      </c>
      <c r="E36" s="14"/>
      <c r="F36" t="s">
        <v>80</v>
      </c>
      <c r="G36" t="s">
        <v>79</v>
      </c>
    </row>
    <row r="37" spans="1:7" x14ac:dyDescent="0.45">
      <c r="A37" s="8">
        <v>44600</v>
      </c>
      <c r="B37" s="12" t="s">
        <v>76</v>
      </c>
      <c r="C37" s="9">
        <v>-300000</v>
      </c>
      <c r="E37" s="14"/>
      <c r="F37" t="s">
        <v>80</v>
      </c>
      <c r="G37" t="s">
        <v>79</v>
      </c>
    </row>
    <row r="38" spans="1:7" x14ac:dyDescent="0.45">
      <c r="A38" s="8">
        <v>44614</v>
      </c>
      <c r="B38" s="12" t="s">
        <v>77</v>
      </c>
      <c r="C38" s="9">
        <v>-300000</v>
      </c>
      <c r="E38" s="14"/>
      <c r="F38" t="s">
        <v>80</v>
      </c>
      <c r="G38" t="s">
        <v>79</v>
      </c>
    </row>
    <row r="39" spans="1:7" x14ac:dyDescent="0.45">
      <c r="A39" s="8">
        <v>44607</v>
      </c>
      <c r="B39" s="12" t="s">
        <v>78</v>
      </c>
      <c r="C39" s="9">
        <v>-600000</v>
      </c>
      <c r="E39" s="14"/>
      <c r="F39" t="s">
        <v>80</v>
      </c>
      <c r="G39" t="s">
        <v>79</v>
      </c>
    </row>
    <row r="40" spans="1:7" x14ac:dyDescent="0.45">
      <c r="A40" s="10">
        <v>43661</v>
      </c>
      <c r="B40" s="12" t="s">
        <v>43</v>
      </c>
      <c r="C40" s="11">
        <v>-5250000</v>
      </c>
      <c r="E40" s="14"/>
      <c r="F40" t="s">
        <v>80</v>
      </c>
      <c r="G40" s="12" t="s">
        <v>81</v>
      </c>
    </row>
    <row r="41" spans="1:7" x14ac:dyDescent="0.45">
      <c r="A41" s="10">
        <v>43843</v>
      </c>
      <c r="B41" s="12" t="s">
        <v>43</v>
      </c>
      <c r="C41" s="11">
        <v>-3750000</v>
      </c>
      <c r="E41" s="14"/>
      <c r="F41" t="s">
        <v>80</v>
      </c>
      <c r="G41" s="12" t="s">
        <v>82</v>
      </c>
    </row>
    <row r="42" spans="1:7" x14ac:dyDescent="0.45">
      <c r="A42" s="10">
        <v>44353</v>
      </c>
      <c r="B42" s="12" t="s">
        <v>43</v>
      </c>
      <c r="C42" s="11">
        <v>-1800000</v>
      </c>
      <c r="E42" s="14"/>
      <c r="F42" t="s">
        <v>80</v>
      </c>
      <c r="G42" s="12" t="s">
        <v>83</v>
      </c>
    </row>
    <row r="43" spans="1:7" x14ac:dyDescent="0.45">
      <c r="A43" s="10">
        <v>44413</v>
      </c>
      <c r="B43" s="12" t="s">
        <v>43</v>
      </c>
      <c r="C43" s="11">
        <v>-750000</v>
      </c>
      <c r="E43" s="14"/>
      <c r="F43" t="s">
        <v>80</v>
      </c>
      <c r="G43" s="12" t="s">
        <v>84</v>
      </c>
    </row>
    <row r="44" spans="1:7" x14ac:dyDescent="0.45">
      <c r="A44" s="10">
        <v>44553</v>
      </c>
      <c r="B44" s="12" t="s">
        <v>43</v>
      </c>
      <c r="C44" s="11">
        <v>-1800000</v>
      </c>
      <c r="E44" s="14"/>
      <c r="F44" t="s">
        <v>80</v>
      </c>
      <c r="G44" s="12" t="s">
        <v>85</v>
      </c>
    </row>
    <row r="45" spans="1:7" x14ac:dyDescent="0.45">
      <c r="A45" s="10">
        <v>43711</v>
      </c>
      <c r="B45" s="12" t="s">
        <v>44</v>
      </c>
      <c r="C45" s="11">
        <v>-3500000</v>
      </c>
      <c r="E45" s="14"/>
      <c r="F45" t="s">
        <v>80</v>
      </c>
      <c r="G45" s="12" t="s">
        <v>81</v>
      </c>
    </row>
    <row r="46" spans="1:7" x14ac:dyDescent="0.45">
      <c r="A46" s="10">
        <v>43845</v>
      </c>
      <c r="B46" s="12" t="s">
        <v>44</v>
      </c>
      <c r="C46" s="11">
        <v>-2500000</v>
      </c>
      <c r="E46" s="14"/>
      <c r="F46" t="s">
        <v>80</v>
      </c>
      <c r="G46" s="12" t="s">
        <v>82</v>
      </c>
    </row>
    <row r="47" spans="1:7" x14ac:dyDescent="0.45">
      <c r="A47" s="10">
        <v>44343</v>
      </c>
      <c r="B47" s="12" t="s">
        <v>44</v>
      </c>
      <c r="C47" s="11">
        <v>-1200000</v>
      </c>
      <c r="E47" s="14"/>
      <c r="F47" t="s">
        <v>80</v>
      </c>
      <c r="G47" s="12" t="s">
        <v>83</v>
      </c>
    </row>
    <row r="48" spans="1:7" x14ac:dyDescent="0.45">
      <c r="A48" s="10">
        <v>44412</v>
      </c>
      <c r="B48" s="12" t="s">
        <v>44</v>
      </c>
      <c r="C48" s="11">
        <v>-500000</v>
      </c>
      <c r="E48" s="14"/>
      <c r="F48" t="s">
        <v>80</v>
      </c>
      <c r="G48" s="12" t="s">
        <v>84</v>
      </c>
    </row>
    <row r="49" spans="1:7" x14ac:dyDescent="0.45">
      <c r="A49" s="10">
        <v>44545</v>
      </c>
      <c r="B49" s="12" t="s">
        <v>44</v>
      </c>
      <c r="C49" s="11">
        <v>-500000</v>
      </c>
      <c r="E49" s="14"/>
      <c r="F49" t="s">
        <v>80</v>
      </c>
      <c r="G49" s="12" t="s">
        <v>85</v>
      </c>
    </row>
    <row r="50" spans="1:7" x14ac:dyDescent="0.45">
      <c r="A50" s="10">
        <v>44546</v>
      </c>
      <c r="B50" s="12" t="s">
        <v>44</v>
      </c>
      <c r="C50" s="11">
        <v>-500000</v>
      </c>
      <c r="E50" s="14"/>
      <c r="F50" t="s">
        <v>80</v>
      </c>
      <c r="G50" s="12" t="s">
        <v>85</v>
      </c>
    </row>
    <row r="51" spans="1:7" x14ac:dyDescent="0.45">
      <c r="A51" s="10">
        <v>44547</v>
      </c>
      <c r="B51" s="12" t="s">
        <v>44</v>
      </c>
      <c r="C51" s="11">
        <v>-200000</v>
      </c>
      <c r="E51" s="14"/>
      <c r="F51" t="s">
        <v>80</v>
      </c>
      <c r="G51" s="12" t="s">
        <v>85</v>
      </c>
    </row>
    <row r="52" spans="1:7" x14ac:dyDescent="0.45">
      <c r="A52" s="10">
        <v>43652</v>
      </c>
      <c r="B52" s="12" t="s">
        <v>45</v>
      </c>
      <c r="C52" s="11">
        <v>-3500000</v>
      </c>
      <c r="E52" s="14"/>
      <c r="F52" t="s">
        <v>80</v>
      </c>
      <c r="G52" s="12" t="s">
        <v>81</v>
      </c>
    </row>
    <row r="53" spans="1:7" x14ac:dyDescent="0.45">
      <c r="A53" s="10">
        <v>43833</v>
      </c>
      <c r="B53" s="12" t="s">
        <v>45</v>
      </c>
      <c r="C53" s="11">
        <v>-2500000</v>
      </c>
      <c r="E53" s="14"/>
      <c r="F53" t="s">
        <v>80</v>
      </c>
      <c r="G53" s="12" t="s">
        <v>82</v>
      </c>
    </row>
    <row r="54" spans="1:7" x14ac:dyDescent="0.45">
      <c r="A54" s="10">
        <v>44351</v>
      </c>
      <c r="B54" s="12" t="s">
        <v>45</v>
      </c>
      <c r="C54" s="11">
        <v>-400000</v>
      </c>
      <c r="E54" s="14"/>
      <c r="F54" t="s">
        <v>80</v>
      </c>
      <c r="G54" s="12" t="s">
        <v>83</v>
      </c>
    </row>
    <row r="55" spans="1:7" x14ac:dyDescent="0.45">
      <c r="A55" s="10">
        <v>44351</v>
      </c>
      <c r="B55" s="12" t="s">
        <v>45</v>
      </c>
      <c r="C55" s="11">
        <v>-800000</v>
      </c>
      <c r="E55" s="14"/>
      <c r="F55" t="s">
        <v>80</v>
      </c>
      <c r="G55" s="12" t="s">
        <v>83</v>
      </c>
    </row>
    <row r="56" spans="1:7" x14ac:dyDescent="0.45">
      <c r="A56" s="10">
        <v>44409</v>
      </c>
      <c r="B56" s="12" t="s">
        <v>45</v>
      </c>
      <c r="C56" s="11">
        <v>-500000</v>
      </c>
      <c r="E56" s="14"/>
      <c r="F56" t="s">
        <v>80</v>
      </c>
      <c r="G56" s="12" t="s">
        <v>84</v>
      </c>
    </row>
    <row r="57" spans="1:7" x14ac:dyDescent="0.45">
      <c r="A57" s="10">
        <v>44552</v>
      </c>
      <c r="B57" s="12" t="s">
        <v>45</v>
      </c>
      <c r="C57" s="11">
        <v>-1000000</v>
      </c>
      <c r="E57" s="14"/>
      <c r="F57" t="s">
        <v>80</v>
      </c>
      <c r="G57" s="12" t="s">
        <v>85</v>
      </c>
    </row>
    <row r="58" spans="1:7" x14ac:dyDescent="0.45">
      <c r="A58" s="10">
        <v>44554</v>
      </c>
      <c r="B58" s="12" t="s">
        <v>45</v>
      </c>
      <c r="C58" s="11">
        <v>-200000</v>
      </c>
      <c r="E58" s="14"/>
      <c r="F58" t="s">
        <v>80</v>
      </c>
      <c r="G58" s="12" t="s">
        <v>85</v>
      </c>
    </row>
    <row r="59" spans="1:7" x14ac:dyDescent="0.45">
      <c r="A59" s="10">
        <v>43663</v>
      </c>
      <c r="B59" s="12" t="s">
        <v>46</v>
      </c>
      <c r="C59" s="11">
        <v>-3500000</v>
      </c>
      <c r="E59" s="14"/>
      <c r="F59" t="s">
        <v>80</v>
      </c>
      <c r="G59" s="12" t="s">
        <v>81</v>
      </c>
    </row>
    <row r="60" spans="1:7" x14ac:dyDescent="0.45">
      <c r="A60" s="10">
        <v>43846</v>
      </c>
      <c r="B60" s="12" t="s">
        <v>46</v>
      </c>
      <c r="C60" s="11">
        <v>-2500000</v>
      </c>
      <c r="E60" s="14"/>
      <c r="F60" t="s">
        <v>80</v>
      </c>
      <c r="G60" s="12" t="s">
        <v>82</v>
      </c>
    </row>
    <row r="61" spans="1:7" x14ac:dyDescent="0.45">
      <c r="A61" s="10">
        <v>44333</v>
      </c>
      <c r="B61" s="12" t="s">
        <v>46</v>
      </c>
      <c r="C61" s="11">
        <v>-1200000</v>
      </c>
      <c r="E61" s="14"/>
      <c r="F61" t="s">
        <v>80</v>
      </c>
      <c r="G61" s="12" t="s">
        <v>83</v>
      </c>
    </row>
    <row r="62" spans="1:7" x14ac:dyDescent="0.45">
      <c r="A62" s="10">
        <v>44412</v>
      </c>
      <c r="B62" s="12" t="s">
        <v>46</v>
      </c>
      <c r="C62" s="11">
        <v>-500000</v>
      </c>
      <c r="E62" s="14"/>
      <c r="F62" t="s">
        <v>80</v>
      </c>
      <c r="G62" s="12" t="s">
        <v>84</v>
      </c>
    </row>
    <row r="63" spans="1:7" x14ac:dyDescent="0.45">
      <c r="A63" s="10">
        <v>44550</v>
      </c>
      <c r="B63" s="12" t="s">
        <v>46</v>
      </c>
      <c r="C63" s="11">
        <v>-1200000</v>
      </c>
      <c r="E63" s="14"/>
      <c r="F63" t="s">
        <v>80</v>
      </c>
      <c r="G63" s="12" t="s">
        <v>85</v>
      </c>
    </row>
    <row r="64" spans="1:7" x14ac:dyDescent="0.45">
      <c r="A64" s="10">
        <v>43822</v>
      </c>
      <c r="B64" s="12" t="s">
        <v>47</v>
      </c>
      <c r="C64" s="11">
        <v>-14875000</v>
      </c>
      <c r="E64" s="14"/>
      <c r="F64" t="s">
        <v>80</v>
      </c>
      <c r="G64" s="12" t="s">
        <v>81</v>
      </c>
    </row>
    <row r="65" spans="1:7" x14ac:dyDescent="0.45">
      <c r="A65" s="10">
        <v>44135</v>
      </c>
      <c r="B65" s="12" t="s">
        <v>47</v>
      </c>
      <c r="C65" s="11">
        <v>-10625000</v>
      </c>
      <c r="E65" s="14"/>
      <c r="F65" t="s">
        <v>80</v>
      </c>
      <c r="G65" s="12" t="s">
        <v>82</v>
      </c>
    </row>
    <row r="66" spans="1:7" x14ac:dyDescent="0.45">
      <c r="A66" s="10">
        <v>44398</v>
      </c>
      <c r="B66" s="12" t="s">
        <v>47</v>
      </c>
      <c r="C66" s="11">
        <v>-1000000</v>
      </c>
      <c r="E66" s="14"/>
      <c r="F66" t="s">
        <v>80</v>
      </c>
      <c r="G66" s="12" t="s">
        <v>83</v>
      </c>
    </row>
    <row r="67" spans="1:7" x14ac:dyDescent="0.45">
      <c r="A67" s="10">
        <v>44399</v>
      </c>
      <c r="B67" s="12" t="s">
        <v>47</v>
      </c>
      <c r="C67" s="11">
        <v>-1000000</v>
      </c>
      <c r="E67" s="14"/>
      <c r="F67" t="s">
        <v>80</v>
      </c>
      <c r="G67" s="12" t="s">
        <v>83</v>
      </c>
    </row>
    <row r="68" spans="1:7" x14ac:dyDescent="0.45">
      <c r="A68" s="10">
        <v>44400</v>
      </c>
      <c r="B68" s="12" t="s">
        <v>47</v>
      </c>
      <c r="C68" s="11">
        <v>-1000000</v>
      </c>
      <c r="E68" s="14"/>
      <c r="F68" t="s">
        <v>80</v>
      </c>
      <c r="G68" s="12" t="s">
        <v>83</v>
      </c>
    </row>
    <row r="69" spans="1:7" x14ac:dyDescent="0.45">
      <c r="A69" s="10">
        <v>44401</v>
      </c>
      <c r="B69" s="12" t="s">
        <v>47</v>
      </c>
      <c r="C69" s="11">
        <v>-1000000</v>
      </c>
      <c r="E69" s="14"/>
      <c r="F69" t="s">
        <v>80</v>
      </c>
      <c r="G69" s="12" t="s">
        <v>83</v>
      </c>
    </row>
    <row r="70" spans="1:7" x14ac:dyDescent="0.45">
      <c r="A70" s="10">
        <v>44403</v>
      </c>
      <c r="B70" s="12" t="s">
        <v>47</v>
      </c>
      <c r="C70" s="11">
        <v>-500000</v>
      </c>
      <c r="E70" s="14"/>
      <c r="F70" t="s">
        <v>80</v>
      </c>
      <c r="G70" s="12" t="s">
        <v>83</v>
      </c>
    </row>
    <row r="71" spans="1:7" x14ac:dyDescent="0.45">
      <c r="A71" s="10">
        <v>44404</v>
      </c>
      <c r="B71" s="12" t="s">
        <v>47</v>
      </c>
      <c r="C71" s="11">
        <v>-600000</v>
      </c>
      <c r="E71" s="14"/>
      <c r="F71" t="s">
        <v>80</v>
      </c>
      <c r="G71" s="12" t="s">
        <v>83</v>
      </c>
    </row>
    <row r="72" spans="1:7" x14ac:dyDescent="0.45">
      <c r="A72" s="10">
        <v>44425</v>
      </c>
      <c r="B72" s="12" t="s">
        <v>47</v>
      </c>
      <c r="C72" s="11">
        <v>-1000000</v>
      </c>
      <c r="E72" s="14"/>
      <c r="F72" t="s">
        <v>80</v>
      </c>
      <c r="G72" s="12" t="s">
        <v>84</v>
      </c>
    </row>
    <row r="73" spans="1:7" x14ac:dyDescent="0.45">
      <c r="A73" s="10">
        <v>44427</v>
      </c>
      <c r="B73" s="12" t="s">
        <v>47</v>
      </c>
      <c r="C73" s="11">
        <v>-1000000</v>
      </c>
      <c r="E73" s="14"/>
      <c r="F73" t="s">
        <v>80</v>
      </c>
      <c r="G73" s="12" t="s">
        <v>84</v>
      </c>
    </row>
    <row r="74" spans="1:7" x14ac:dyDescent="0.45">
      <c r="A74" s="10">
        <v>44429</v>
      </c>
      <c r="B74" s="12" t="s">
        <v>47</v>
      </c>
      <c r="C74" s="11">
        <v>-125000</v>
      </c>
      <c r="E74" s="14"/>
      <c r="F74" t="s">
        <v>80</v>
      </c>
      <c r="G74" s="12" t="s">
        <v>84</v>
      </c>
    </row>
    <row r="75" spans="1:7" x14ac:dyDescent="0.45">
      <c r="A75" s="10">
        <v>44576</v>
      </c>
      <c r="B75" s="12" t="s">
        <v>47</v>
      </c>
      <c r="C75" s="11">
        <v>-1000000</v>
      </c>
      <c r="E75" s="14"/>
      <c r="F75" t="s">
        <v>80</v>
      </c>
      <c r="G75" s="12" t="s">
        <v>85</v>
      </c>
    </row>
    <row r="76" spans="1:7" x14ac:dyDescent="0.45">
      <c r="A76" s="10">
        <v>44577</v>
      </c>
      <c r="B76" s="12" t="s">
        <v>47</v>
      </c>
      <c r="C76" s="11">
        <v>-1000000</v>
      </c>
      <c r="E76" s="14"/>
      <c r="F76" t="s">
        <v>80</v>
      </c>
      <c r="G76" s="12" t="s">
        <v>85</v>
      </c>
    </row>
    <row r="77" spans="1:7" x14ac:dyDescent="0.45">
      <c r="A77" s="10">
        <v>44578</v>
      </c>
      <c r="B77" s="12" t="s">
        <v>47</v>
      </c>
      <c r="C77" s="11">
        <v>-1000000</v>
      </c>
      <c r="E77" s="14"/>
      <c r="F77" t="s">
        <v>80</v>
      </c>
      <c r="G77" s="12" t="s">
        <v>85</v>
      </c>
    </row>
    <row r="78" spans="1:7" x14ac:dyDescent="0.45">
      <c r="A78" s="10">
        <v>44579</v>
      </c>
      <c r="B78" s="12" t="s">
        <v>47</v>
      </c>
      <c r="C78" s="13">
        <v>-1000000</v>
      </c>
      <c r="E78" s="14"/>
      <c r="F78" t="s">
        <v>80</v>
      </c>
      <c r="G78" s="12" t="s">
        <v>85</v>
      </c>
    </row>
    <row r="79" spans="1:7" x14ac:dyDescent="0.45">
      <c r="A79" s="10">
        <v>44582</v>
      </c>
      <c r="B79" s="12" t="s">
        <v>47</v>
      </c>
      <c r="C79" s="13">
        <v>-100000</v>
      </c>
      <c r="E79" s="14"/>
      <c r="F79" t="s">
        <v>80</v>
      </c>
      <c r="G79" s="12" t="s">
        <v>85</v>
      </c>
    </row>
    <row r="80" spans="1:7" x14ac:dyDescent="0.45">
      <c r="A80" s="10">
        <v>44595</v>
      </c>
      <c r="B80" s="12" t="s">
        <v>47</v>
      </c>
      <c r="C80" s="13">
        <v>-1000000</v>
      </c>
      <c r="E80" s="14"/>
      <c r="F80" t="s">
        <v>80</v>
      </c>
      <c r="G80" s="12" t="s">
        <v>85</v>
      </c>
    </row>
    <row r="81" spans="1:7" x14ac:dyDescent="0.45">
      <c r="A81" s="10">
        <v>43656</v>
      </c>
      <c r="B81" s="12" t="s">
        <v>48</v>
      </c>
      <c r="C81" s="13">
        <v>-14000000</v>
      </c>
      <c r="E81" s="14"/>
      <c r="F81" t="s">
        <v>80</v>
      </c>
      <c r="G81" s="12" t="s">
        <v>81</v>
      </c>
    </row>
    <row r="82" spans="1:7" x14ac:dyDescent="0.45">
      <c r="A82" s="10">
        <v>44112</v>
      </c>
      <c r="B82" s="12" t="s">
        <v>48</v>
      </c>
      <c r="C82" s="13">
        <v>-10000000</v>
      </c>
      <c r="E82" s="14"/>
      <c r="F82" t="s">
        <v>80</v>
      </c>
      <c r="G82" s="12" t="s">
        <v>82</v>
      </c>
    </row>
    <row r="83" spans="1:7" x14ac:dyDescent="0.45">
      <c r="A83" s="10">
        <v>44397</v>
      </c>
      <c r="B83" s="12" t="s">
        <v>48</v>
      </c>
      <c r="C83" s="13">
        <v>-4800000</v>
      </c>
      <c r="E83" s="14"/>
      <c r="F83" t="s">
        <v>80</v>
      </c>
      <c r="G83" s="12" t="s">
        <v>83</v>
      </c>
    </row>
    <row r="84" spans="1:7" x14ac:dyDescent="0.45">
      <c r="A84" s="10">
        <v>44421</v>
      </c>
      <c r="B84" s="12" t="s">
        <v>48</v>
      </c>
      <c r="C84" s="13">
        <v>-1000000</v>
      </c>
      <c r="E84" s="14"/>
      <c r="F84" t="s">
        <v>80</v>
      </c>
      <c r="G84" s="12" t="s">
        <v>84</v>
      </c>
    </row>
    <row r="85" spans="1:7" x14ac:dyDescent="0.45">
      <c r="A85" s="10">
        <v>44423</v>
      </c>
      <c r="B85" s="12" t="s">
        <v>48</v>
      </c>
      <c r="C85" s="13">
        <v>-1000000</v>
      </c>
      <c r="E85" s="14"/>
      <c r="F85" t="s">
        <v>80</v>
      </c>
      <c r="G85" s="12" t="s">
        <v>84</v>
      </c>
    </row>
    <row r="86" spans="1:7" x14ac:dyDescent="0.45">
      <c r="A86" s="10">
        <v>44552</v>
      </c>
      <c r="B86" s="12" t="s">
        <v>48</v>
      </c>
      <c r="C86" s="13">
        <v>-4800000</v>
      </c>
      <c r="E86" s="14"/>
      <c r="F86" t="s">
        <v>80</v>
      </c>
      <c r="G86" s="12" t="s">
        <v>85</v>
      </c>
    </row>
    <row r="87" spans="1:7" x14ac:dyDescent="0.45">
      <c r="A87" s="10">
        <v>43743</v>
      </c>
      <c r="B87" s="12" t="s">
        <v>49</v>
      </c>
      <c r="C87" s="13">
        <v>-6125000</v>
      </c>
      <c r="E87" s="14"/>
      <c r="F87" t="s">
        <v>80</v>
      </c>
      <c r="G87" s="12" t="s">
        <v>81</v>
      </c>
    </row>
    <row r="88" spans="1:7" x14ac:dyDescent="0.45">
      <c r="A88" s="10">
        <v>43921</v>
      </c>
      <c r="B88" s="12" t="s">
        <v>49</v>
      </c>
      <c r="C88" s="13">
        <v>-4375000</v>
      </c>
      <c r="E88" s="14"/>
      <c r="F88" t="s">
        <v>80</v>
      </c>
      <c r="G88" s="12" t="s">
        <v>82</v>
      </c>
    </row>
    <row r="89" spans="1:7" x14ac:dyDescent="0.45">
      <c r="A89" s="10">
        <v>44377</v>
      </c>
      <c r="B89" s="12" t="s">
        <v>49</v>
      </c>
      <c r="C89" s="13">
        <v>-500000</v>
      </c>
      <c r="E89" s="14"/>
      <c r="F89" t="s">
        <v>80</v>
      </c>
      <c r="G89" s="12" t="s">
        <v>83</v>
      </c>
    </row>
    <row r="90" spans="1:7" x14ac:dyDescent="0.45">
      <c r="A90" s="10">
        <v>44378</v>
      </c>
      <c r="B90" s="12" t="s">
        <v>49</v>
      </c>
      <c r="C90" s="13">
        <v>-500000</v>
      </c>
      <c r="E90" s="14"/>
      <c r="F90" t="s">
        <v>80</v>
      </c>
      <c r="G90" s="12" t="s">
        <v>83</v>
      </c>
    </row>
    <row r="91" spans="1:7" x14ac:dyDescent="0.45">
      <c r="A91" s="10">
        <v>44379</v>
      </c>
      <c r="B91" s="12" t="s">
        <v>49</v>
      </c>
      <c r="C91" s="13">
        <v>-500000</v>
      </c>
      <c r="E91" s="14"/>
      <c r="F91" t="s">
        <v>80</v>
      </c>
      <c r="G91" s="12" t="s">
        <v>83</v>
      </c>
    </row>
    <row r="92" spans="1:7" x14ac:dyDescent="0.45">
      <c r="A92" s="10">
        <v>44380</v>
      </c>
      <c r="B92" s="12" t="s">
        <v>49</v>
      </c>
      <c r="C92" s="13">
        <v>-500000</v>
      </c>
      <c r="E92" s="14"/>
      <c r="F92" t="s">
        <v>80</v>
      </c>
      <c r="G92" s="12" t="s">
        <v>83</v>
      </c>
    </row>
    <row r="93" spans="1:7" x14ac:dyDescent="0.45">
      <c r="A93" s="10">
        <v>44381</v>
      </c>
      <c r="B93" s="12" t="s">
        <v>49</v>
      </c>
      <c r="C93" s="13">
        <v>-100000</v>
      </c>
      <c r="E93" s="14"/>
      <c r="F93" t="s">
        <v>80</v>
      </c>
      <c r="G93" s="12" t="s">
        <v>83</v>
      </c>
    </row>
    <row r="94" spans="1:7" x14ac:dyDescent="0.45">
      <c r="A94" s="10">
        <v>44411</v>
      </c>
      <c r="B94" s="12" t="s">
        <v>49</v>
      </c>
      <c r="C94" s="13">
        <v>-500000</v>
      </c>
      <c r="E94" s="14"/>
      <c r="F94" t="s">
        <v>80</v>
      </c>
      <c r="G94" s="12" t="s">
        <v>84</v>
      </c>
    </row>
    <row r="95" spans="1:7" x14ac:dyDescent="0.45">
      <c r="A95" s="10">
        <v>44412</v>
      </c>
      <c r="B95" s="12" t="s">
        <v>49</v>
      </c>
      <c r="C95" s="13">
        <v>-375000</v>
      </c>
      <c r="E95" s="14"/>
      <c r="F95" t="s">
        <v>80</v>
      </c>
      <c r="G95" s="12" t="s">
        <v>84</v>
      </c>
    </row>
    <row r="96" spans="1:7" x14ac:dyDescent="0.45">
      <c r="A96" s="10">
        <v>44552</v>
      </c>
      <c r="B96" s="12" t="s">
        <v>49</v>
      </c>
      <c r="C96" s="13">
        <v>-2100000</v>
      </c>
      <c r="E96" s="14"/>
      <c r="F96" t="s">
        <v>80</v>
      </c>
      <c r="G96" s="12" t="s">
        <v>85</v>
      </c>
    </row>
    <row r="97" spans="1:7" x14ac:dyDescent="0.45">
      <c r="A97" s="10">
        <v>43691</v>
      </c>
      <c r="B97" s="12" t="s">
        <v>50</v>
      </c>
      <c r="C97" s="13">
        <v>-3500000</v>
      </c>
      <c r="E97" s="14"/>
      <c r="F97" t="s">
        <v>80</v>
      </c>
      <c r="G97" s="12" t="s">
        <v>81</v>
      </c>
    </row>
    <row r="98" spans="1:7" x14ac:dyDescent="0.45">
      <c r="A98" s="10">
        <v>43848</v>
      </c>
      <c r="B98" s="12" t="s">
        <v>50</v>
      </c>
      <c r="C98" s="13">
        <v>-2500000</v>
      </c>
      <c r="E98" s="14"/>
      <c r="F98" t="s">
        <v>80</v>
      </c>
      <c r="G98" s="12" t="s">
        <v>82</v>
      </c>
    </row>
    <row r="99" spans="1:7" x14ac:dyDescent="0.45">
      <c r="A99" s="10">
        <v>44345</v>
      </c>
      <c r="B99" s="12" t="s">
        <v>50</v>
      </c>
      <c r="C99" s="13">
        <v>-1200000</v>
      </c>
      <c r="E99" s="14"/>
      <c r="F99" t="s">
        <v>80</v>
      </c>
      <c r="G99" s="12" t="s">
        <v>83</v>
      </c>
    </row>
    <row r="100" spans="1:7" x14ac:dyDescent="0.45">
      <c r="A100" s="10">
        <v>44399</v>
      </c>
      <c r="B100" s="12" t="s">
        <v>50</v>
      </c>
      <c r="C100" s="13">
        <v>-500000</v>
      </c>
      <c r="E100" s="14"/>
      <c r="F100" t="s">
        <v>80</v>
      </c>
      <c r="G100" s="12" t="s">
        <v>84</v>
      </c>
    </row>
    <row r="101" spans="1:7" x14ac:dyDescent="0.45">
      <c r="A101" s="10">
        <v>44548</v>
      </c>
      <c r="B101" s="12" t="s">
        <v>50</v>
      </c>
      <c r="C101" s="13">
        <v>-1200000</v>
      </c>
      <c r="E101" s="14"/>
      <c r="F101" t="s">
        <v>80</v>
      </c>
      <c r="G101" s="12" t="s">
        <v>85</v>
      </c>
    </row>
    <row r="102" spans="1:7" x14ac:dyDescent="0.45">
      <c r="A102" s="10">
        <v>43665</v>
      </c>
      <c r="B102" s="12" t="s">
        <v>51</v>
      </c>
      <c r="C102" s="13">
        <v>-3500000</v>
      </c>
      <c r="E102" s="14"/>
      <c r="F102" t="s">
        <v>80</v>
      </c>
      <c r="G102" s="12" t="s">
        <v>81</v>
      </c>
    </row>
    <row r="103" spans="1:7" x14ac:dyDescent="0.45">
      <c r="A103" s="10">
        <v>43844</v>
      </c>
      <c r="B103" s="12" t="s">
        <v>51</v>
      </c>
      <c r="C103" s="13">
        <v>-2500000</v>
      </c>
      <c r="E103" s="14"/>
      <c r="F103" t="s">
        <v>80</v>
      </c>
      <c r="G103" s="12" t="s">
        <v>82</v>
      </c>
    </row>
    <row r="104" spans="1:7" x14ac:dyDescent="0.45">
      <c r="A104" s="10">
        <v>44345</v>
      </c>
      <c r="B104" s="12" t="s">
        <v>51</v>
      </c>
      <c r="C104" s="13">
        <v>-1200000</v>
      </c>
      <c r="E104" s="14"/>
      <c r="F104" t="s">
        <v>80</v>
      </c>
      <c r="G104" s="12" t="s">
        <v>83</v>
      </c>
    </row>
    <row r="105" spans="1:7" x14ac:dyDescent="0.45">
      <c r="A105" s="10">
        <v>44411</v>
      </c>
      <c r="B105" s="12" t="s">
        <v>51</v>
      </c>
      <c r="C105" s="13">
        <v>-500000</v>
      </c>
      <c r="E105" s="14"/>
      <c r="F105" t="s">
        <v>80</v>
      </c>
      <c r="G105" s="12" t="s">
        <v>84</v>
      </c>
    </row>
    <row r="106" spans="1:7" x14ac:dyDescent="0.45">
      <c r="A106" s="10">
        <v>44552</v>
      </c>
      <c r="B106" s="12" t="s">
        <v>51</v>
      </c>
      <c r="C106" s="13">
        <v>-1200000</v>
      </c>
      <c r="E106" s="14"/>
      <c r="F106" t="s">
        <v>80</v>
      </c>
      <c r="G106" s="12" t="s">
        <v>85</v>
      </c>
    </row>
    <row r="107" spans="1:7" x14ac:dyDescent="0.45">
      <c r="A107" s="10">
        <v>43696</v>
      </c>
      <c r="B107" s="12" t="s">
        <v>52</v>
      </c>
      <c r="C107" s="13">
        <v>-3500000</v>
      </c>
      <c r="E107" s="14"/>
      <c r="F107" t="s">
        <v>80</v>
      </c>
      <c r="G107" s="12" t="s">
        <v>81</v>
      </c>
    </row>
    <row r="108" spans="1:7" x14ac:dyDescent="0.45">
      <c r="A108" s="10">
        <v>43853</v>
      </c>
      <c r="B108" s="12" t="s">
        <v>52</v>
      </c>
      <c r="C108" s="13">
        <v>-2500000</v>
      </c>
      <c r="E108" s="14"/>
      <c r="F108" t="s">
        <v>80</v>
      </c>
      <c r="G108" s="12" t="s">
        <v>82</v>
      </c>
    </row>
    <row r="109" spans="1:7" x14ac:dyDescent="0.45">
      <c r="A109" s="10">
        <v>44356</v>
      </c>
      <c r="B109" s="12" t="s">
        <v>52</v>
      </c>
      <c r="C109" s="13">
        <v>-1200000</v>
      </c>
      <c r="E109" s="14"/>
      <c r="F109" t="s">
        <v>80</v>
      </c>
      <c r="G109" s="12" t="s">
        <v>83</v>
      </c>
    </row>
    <row r="110" spans="1:7" x14ac:dyDescent="0.45">
      <c r="A110" s="10">
        <v>44474</v>
      </c>
      <c r="B110" s="12" t="s">
        <v>52</v>
      </c>
      <c r="C110" s="13">
        <v>-500000</v>
      </c>
      <c r="E110" s="14"/>
      <c r="F110" t="s">
        <v>80</v>
      </c>
      <c r="G110" s="12" t="s">
        <v>84</v>
      </c>
    </row>
    <row r="111" spans="1:7" x14ac:dyDescent="0.45">
      <c r="A111" s="10">
        <v>44553</v>
      </c>
      <c r="B111" s="12" t="s">
        <v>52</v>
      </c>
      <c r="C111" s="13">
        <v>-1200000</v>
      </c>
      <c r="E111" s="14"/>
      <c r="F111" t="s">
        <v>80</v>
      </c>
      <c r="G111" s="12" t="s">
        <v>85</v>
      </c>
    </row>
    <row r="112" spans="1:7" x14ac:dyDescent="0.45">
      <c r="A112" s="10">
        <v>43665</v>
      </c>
      <c r="B112" s="12" t="s">
        <v>86</v>
      </c>
      <c r="C112" s="13">
        <v>-3500000</v>
      </c>
      <c r="E112" s="14"/>
      <c r="F112" t="s">
        <v>80</v>
      </c>
      <c r="G112" s="12" t="s">
        <v>81</v>
      </c>
    </row>
    <row r="113" spans="1:7" x14ac:dyDescent="0.45">
      <c r="A113" s="10">
        <v>43853</v>
      </c>
      <c r="B113" s="12" t="s">
        <v>86</v>
      </c>
      <c r="C113" s="13">
        <v>-2500000</v>
      </c>
      <c r="E113" s="14"/>
      <c r="F113" t="s">
        <v>80</v>
      </c>
      <c r="G113" s="12" t="s">
        <v>82</v>
      </c>
    </row>
    <row r="114" spans="1:7" x14ac:dyDescent="0.45">
      <c r="A114" s="10">
        <v>44350</v>
      </c>
      <c r="B114" s="12" t="s">
        <v>86</v>
      </c>
      <c r="C114" s="13">
        <v>-1000000</v>
      </c>
      <c r="E114" s="14"/>
      <c r="F114" t="s">
        <v>80</v>
      </c>
      <c r="G114" s="12" t="s">
        <v>83</v>
      </c>
    </row>
    <row r="115" spans="1:7" x14ac:dyDescent="0.45">
      <c r="A115" s="10">
        <v>44351</v>
      </c>
      <c r="B115" s="12" t="s">
        <v>86</v>
      </c>
      <c r="C115" s="13">
        <v>-200000</v>
      </c>
      <c r="E115" s="14"/>
      <c r="F115" t="s">
        <v>80</v>
      </c>
      <c r="G115" s="12" t="s">
        <v>83</v>
      </c>
    </row>
    <row r="116" spans="1:7" x14ac:dyDescent="0.45">
      <c r="A116" s="10">
        <v>44417</v>
      </c>
      <c r="B116" s="12" t="s">
        <v>86</v>
      </c>
      <c r="C116" s="13">
        <v>-500000</v>
      </c>
      <c r="E116" s="14"/>
      <c r="F116" t="s">
        <v>80</v>
      </c>
      <c r="G116" s="12" t="s">
        <v>84</v>
      </c>
    </row>
    <row r="117" spans="1:7" x14ac:dyDescent="0.45">
      <c r="A117" s="10">
        <v>44554</v>
      </c>
      <c r="B117" s="12" t="s">
        <v>86</v>
      </c>
      <c r="C117" s="13">
        <v>-1200000</v>
      </c>
      <c r="E117" s="14"/>
      <c r="F117" t="s">
        <v>80</v>
      </c>
      <c r="G117" s="12" t="s">
        <v>85</v>
      </c>
    </row>
    <row r="118" spans="1:7" x14ac:dyDescent="0.45">
      <c r="A118" s="10">
        <v>43669</v>
      </c>
      <c r="B118" s="12" t="s">
        <v>53</v>
      </c>
      <c r="C118" s="13">
        <v>-3500000</v>
      </c>
      <c r="E118" s="14"/>
      <c r="F118" t="s">
        <v>80</v>
      </c>
      <c r="G118" s="12" t="s">
        <v>81</v>
      </c>
    </row>
    <row r="119" spans="1:7" x14ac:dyDescent="0.45">
      <c r="A119" s="10">
        <v>43846</v>
      </c>
      <c r="B119" s="12" t="s">
        <v>53</v>
      </c>
      <c r="C119" s="13">
        <v>-2500000</v>
      </c>
      <c r="E119" s="14"/>
      <c r="F119" t="s">
        <v>80</v>
      </c>
      <c r="G119" s="12" t="s">
        <v>82</v>
      </c>
    </row>
    <row r="120" spans="1:7" x14ac:dyDescent="0.45">
      <c r="A120" s="10">
        <v>44349</v>
      </c>
      <c r="B120" s="12" t="s">
        <v>53</v>
      </c>
      <c r="C120" s="13">
        <v>-1200000</v>
      </c>
      <c r="E120" s="14"/>
      <c r="F120" t="s">
        <v>80</v>
      </c>
      <c r="G120" s="12" t="s">
        <v>83</v>
      </c>
    </row>
    <row r="121" spans="1:7" x14ac:dyDescent="0.45">
      <c r="A121" s="10">
        <v>44415</v>
      </c>
      <c r="B121" s="12" t="s">
        <v>53</v>
      </c>
      <c r="C121" s="13">
        <v>-500000</v>
      </c>
      <c r="E121" s="14"/>
      <c r="F121" t="s">
        <v>80</v>
      </c>
      <c r="G121" s="12" t="s">
        <v>84</v>
      </c>
    </row>
    <row r="122" spans="1:7" x14ac:dyDescent="0.45">
      <c r="A122" s="10">
        <v>44552</v>
      </c>
      <c r="B122" s="12" t="s">
        <v>53</v>
      </c>
      <c r="C122" s="13">
        <v>-1200000</v>
      </c>
      <c r="E122" s="14"/>
      <c r="F122" t="s">
        <v>80</v>
      </c>
      <c r="G122" s="12" t="s">
        <v>85</v>
      </c>
    </row>
    <row r="123" spans="1:7" x14ac:dyDescent="0.45">
      <c r="A123" s="10">
        <v>43666</v>
      </c>
      <c r="B123" s="12" t="s">
        <v>54</v>
      </c>
      <c r="C123" s="13">
        <v>-5250000</v>
      </c>
      <c r="E123" s="14"/>
      <c r="F123" t="s">
        <v>80</v>
      </c>
      <c r="G123" s="12" t="s">
        <v>81</v>
      </c>
    </row>
    <row r="124" spans="1:7" x14ac:dyDescent="0.45">
      <c r="A124" s="10">
        <v>43839</v>
      </c>
      <c r="B124" s="12" t="s">
        <v>54</v>
      </c>
      <c r="C124" s="13">
        <v>-3750000</v>
      </c>
      <c r="E124" s="14"/>
      <c r="F124" t="s">
        <v>80</v>
      </c>
      <c r="G124" s="12" t="s">
        <v>82</v>
      </c>
    </row>
    <row r="125" spans="1:7" x14ac:dyDescent="0.45">
      <c r="A125" s="10">
        <v>44334</v>
      </c>
      <c r="B125" s="12" t="s">
        <v>54</v>
      </c>
      <c r="C125" s="13">
        <v>-1800000</v>
      </c>
      <c r="E125" s="14"/>
      <c r="F125" t="s">
        <v>80</v>
      </c>
      <c r="G125" s="12" t="s">
        <v>83</v>
      </c>
    </row>
    <row r="126" spans="1:7" x14ac:dyDescent="0.45">
      <c r="A126" s="10">
        <v>44426</v>
      </c>
      <c r="B126" s="12" t="s">
        <v>54</v>
      </c>
      <c r="C126" s="13">
        <v>-750000</v>
      </c>
      <c r="E126" s="14"/>
      <c r="F126" t="s">
        <v>80</v>
      </c>
      <c r="G126" s="12" t="s">
        <v>84</v>
      </c>
    </row>
    <row r="127" spans="1:7" x14ac:dyDescent="0.45">
      <c r="A127" s="10">
        <v>44568</v>
      </c>
      <c r="B127" s="12" t="s">
        <v>54</v>
      </c>
      <c r="C127" s="13">
        <v>-1800000</v>
      </c>
      <c r="E127" s="14"/>
      <c r="F127" t="s">
        <v>80</v>
      </c>
      <c r="G127" s="12" t="s">
        <v>85</v>
      </c>
    </row>
    <row r="128" spans="1:7" x14ac:dyDescent="0.45">
      <c r="A128" s="10">
        <v>43658</v>
      </c>
      <c r="B128" s="12" t="s">
        <v>55</v>
      </c>
      <c r="C128" s="13">
        <v>-3500000</v>
      </c>
      <c r="E128" s="14"/>
      <c r="F128" t="s">
        <v>80</v>
      </c>
      <c r="G128" s="12" t="s">
        <v>81</v>
      </c>
    </row>
    <row r="129" spans="1:7" x14ac:dyDescent="0.45">
      <c r="A129" s="10">
        <v>43838</v>
      </c>
      <c r="B129" s="12" t="s">
        <v>55</v>
      </c>
      <c r="C129" s="13">
        <v>-2500000</v>
      </c>
      <c r="E129" s="14"/>
      <c r="F129" t="s">
        <v>80</v>
      </c>
      <c r="G129" s="12" t="s">
        <v>82</v>
      </c>
    </row>
    <row r="130" spans="1:7" x14ac:dyDescent="0.45">
      <c r="A130" s="10">
        <v>44335</v>
      </c>
      <c r="B130" s="12" t="s">
        <v>55</v>
      </c>
      <c r="C130" s="13">
        <v>-500000</v>
      </c>
      <c r="E130" s="14"/>
      <c r="F130" t="s">
        <v>80</v>
      </c>
      <c r="G130" s="12" t="s">
        <v>83</v>
      </c>
    </row>
    <row r="131" spans="1:7" x14ac:dyDescent="0.45">
      <c r="A131" s="10">
        <v>44336</v>
      </c>
      <c r="B131" s="12" t="s">
        <v>55</v>
      </c>
      <c r="C131" s="13">
        <v>-500000</v>
      </c>
      <c r="E131" s="14"/>
      <c r="F131" t="s">
        <v>80</v>
      </c>
      <c r="G131" s="12" t="s">
        <v>83</v>
      </c>
    </row>
    <row r="132" spans="1:7" x14ac:dyDescent="0.45">
      <c r="A132" s="10">
        <v>44338</v>
      </c>
      <c r="B132" s="12" t="s">
        <v>55</v>
      </c>
      <c r="C132" s="13">
        <v>-200000</v>
      </c>
      <c r="E132" s="14"/>
      <c r="F132" t="s">
        <v>80</v>
      </c>
      <c r="G132" s="12" t="s">
        <v>83</v>
      </c>
    </row>
    <row r="133" spans="1:7" x14ac:dyDescent="0.45">
      <c r="A133" s="10">
        <v>44404</v>
      </c>
      <c r="B133" s="12" t="s">
        <v>55</v>
      </c>
      <c r="C133" s="13">
        <v>-500000</v>
      </c>
      <c r="E133" s="14"/>
      <c r="F133" t="s">
        <v>80</v>
      </c>
      <c r="G133" s="12" t="s">
        <v>84</v>
      </c>
    </row>
    <row r="134" spans="1:7" x14ac:dyDescent="0.45">
      <c r="A134" s="10">
        <v>44542</v>
      </c>
      <c r="B134" s="12" t="s">
        <v>55</v>
      </c>
      <c r="C134" s="13">
        <v>-1000000</v>
      </c>
      <c r="E134" s="14"/>
      <c r="F134" t="s">
        <v>80</v>
      </c>
      <c r="G134" s="12" t="s">
        <v>85</v>
      </c>
    </row>
    <row r="135" spans="1:7" x14ac:dyDescent="0.45">
      <c r="A135" s="10">
        <v>44544</v>
      </c>
      <c r="B135" s="12" t="s">
        <v>55</v>
      </c>
      <c r="C135" s="13">
        <v>-200000</v>
      </c>
      <c r="E135" s="14"/>
      <c r="F135" t="s">
        <v>80</v>
      </c>
      <c r="G135" s="12" t="s">
        <v>85</v>
      </c>
    </row>
    <row r="136" spans="1:7" x14ac:dyDescent="0.45">
      <c r="A136" s="10">
        <v>43662</v>
      </c>
      <c r="B136" s="12" t="s">
        <v>56</v>
      </c>
      <c r="C136" s="13">
        <v>-3500000</v>
      </c>
      <c r="E136" s="14"/>
      <c r="F136" t="s">
        <v>80</v>
      </c>
      <c r="G136" s="12" t="s">
        <v>81</v>
      </c>
    </row>
    <row r="137" spans="1:7" x14ac:dyDescent="0.45">
      <c r="A137" s="10">
        <v>43834</v>
      </c>
      <c r="B137" s="12" t="s">
        <v>56</v>
      </c>
      <c r="C137" s="13">
        <v>-2500000</v>
      </c>
      <c r="E137" s="14"/>
      <c r="F137" t="s">
        <v>80</v>
      </c>
      <c r="G137" s="12" t="s">
        <v>82</v>
      </c>
    </row>
    <row r="138" spans="1:7" x14ac:dyDescent="0.45">
      <c r="A138" s="10">
        <v>44340</v>
      </c>
      <c r="B138" s="12" t="s">
        <v>56</v>
      </c>
      <c r="C138" s="13">
        <v>-1200000</v>
      </c>
      <c r="E138" s="14"/>
      <c r="F138" t="s">
        <v>80</v>
      </c>
      <c r="G138" s="12" t="s">
        <v>83</v>
      </c>
    </row>
    <row r="139" spans="1:7" x14ac:dyDescent="0.45">
      <c r="A139" s="10">
        <v>44404</v>
      </c>
      <c r="B139" s="12" t="s">
        <v>56</v>
      </c>
      <c r="C139" s="13">
        <v>-500000</v>
      </c>
      <c r="E139" s="14"/>
      <c r="F139" t="s">
        <v>80</v>
      </c>
      <c r="G139" s="12" t="s">
        <v>84</v>
      </c>
    </row>
    <row r="140" spans="1:7" x14ac:dyDescent="0.45">
      <c r="A140" s="10">
        <v>44543</v>
      </c>
      <c r="B140" s="12" t="s">
        <v>56</v>
      </c>
      <c r="C140" s="13">
        <v>-1200000</v>
      </c>
      <c r="E140" s="14"/>
      <c r="F140" t="s">
        <v>80</v>
      </c>
      <c r="G140" s="12" t="s">
        <v>85</v>
      </c>
    </row>
    <row r="141" spans="1:7" x14ac:dyDescent="0.45">
      <c r="A141" s="10">
        <v>43663</v>
      </c>
      <c r="B141" s="12" t="s">
        <v>57</v>
      </c>
      <c r="C141" s="13">
        <v>-3500000</v>
      </c>
      <c r="E141" s="14"/>
      <c r="F141" t="s">
        <v>80</v>
      </c>
      <c r="G141" s="12" t="s">
        <v>81</v>
      </c>
    </row>
    <row r="142" spans="1:7" x14ac:dyDescent="0.45">
      <c r="A142" s="10">
        <v>43845</v>
      </c>
      <c r="B142" s="12" t="s">
        <v>57</v>
      </c>
      <c r="C142" s="13">
        <v>-2500000</v>
      </c>
      <c r="E142" s="14"/>
      <c r="F142" t="s">
        <v>80</v>
      </c>
      <c r="G142" s="12" t="s">
        <v>82</v>
      </c>
    </row>
    <row r="143" spans="1:7" x14ac:dyDescent="0.45">
      <c r="A143" s="10">
        <v>44343</v>
      </c>
      <c r="B143" s="12" t="s">
        <v>57</v>
      </c>
      <c r="C143" s="13">
        <v>-1200000</v>
      </c>
      <c r="E143" s="14"/>
      <c r="F143" t="s">
        <v>80</v>
      </c>
      <c r="G143" s="12" t="s">
        <v>83</v>
      </c>
    </row>
    <row r="144" spans="1:7" x14ac:dyDescent="0.45">
      <c r="A144" s="10">
        <v>44411</v>
      </c>
      <c r="B144" s="12" t="s">
        <v>57</v>
      </c>
      <c r="C144" s="13">
        <v>-500000</v>
      </c>
      <c r="E144" s="14"/>
      <c r="F144" t="s">
        <v>80</v>
      </c>
      <c r="G144" s="12" t="s">
        <v>84</v>
      </c>
    </row>
    <row r="145" spans="1:7" x14ac:dyDescent="0.45">
      <c r="A145" s="10">
        <v>44552</v>
      </c>
      <c r="B145" s="12" t="s">
        <v>57</v>
      </c>
      <c r="C145" s="13">
        <v>-1200000</v>
      </c>
      <c r="E145" s="14"/>
      <c r="F145" t="s">
        <v>80</v>
      </c>
      <c r="G145" s="12" t="s">
        <v>85</v>
      </c>
    </row>
    <row r="146" spans="1:7" x14ac:dyDescent="0.45">
      <c r="A146" s="10">
        <v>43671</v>
      </c>
      <c r="B146" s="12" t="s">
        <v>58</v>
      </c>
      <c r="C146" s="13">
        <v>-17500000</v>
      </c>
      <c r="E146" s="14"/>
      <c r="F146" t="s">
        <v>80</v>
      </c>
      <c r="G146" s="12" t="s">
        <v>81</v>
      </c>
    </row>
    <row r="147" spans="1:7" x14ac:dyDescent="0.45">
      <c r="A147" s="10">
        <v>43838</v>
      </c>
      <c r="B147" s="12" t="s">
        <v>58</v>
      </c>
      <c r="C147" s="13">
        <v>-12500000</v>
      </c>
      <c r="E147" s="14"/>
      <c r="F147" t="s">
        <v>80</v>
      </c>
      <c r="G147" s="12" t="s">
        <v>82</v>
      </c>
    </row>
    <row r="148" spans="1:7" x14ac:dyDescent="0.45">
      <c r="A148" s="10">
        <v>44350</v>
      </c>
      <c r="B148" s="12" t="s">
        <v>58</v>
      </c>
      <c r="C148" s="13">
        <v>-6000000</v>
      </c>
      <c r="E148" s="14"/>
      <c r="F148" t="s">
        <v>80</v>
      </c>
      <c r="G148" s="12" t="s">
        <v>83</v>
      </c>
    </row>
    <row r="149" spans="1:7" x14ac:dyDescent="0.45">
      <c r="A149" s="10">
        <v>44412</v>
      </c>
      <c r="B149" s="12" t="s">
        <v>58</v>
      </c>
      <c r="C149" s="13">
        <v>-2500000</v>
      </c>
      <c r="E149" s="14"/>
      <c r="F149" t="s">
        <v>80</v>
      </c>
      <c r="G149" s="12" t="s">
        <v>84</v>
      </c>
    </row>
    <row r="150" spans="1:7" x14ac:dyDescent="0.45">
      <c r="A150" s="10">
        <v>44552</v>
      </c>
      <c r="B150" s="12" t="s">
        <v>58</v>
      </c>
      <c r="C150" s="13">
        <v>-6000000</v>
      </c>
      <c r="E150" s="14"/>
      <c r="F150" t="s">
        <v>80</v>
      </c>
      <c r="G150" s="12" t="s">
        <v>85</v>
      </c>
    </row>
    <row r="151" spans="1:7" x14ac:dyDescent="0.45">
      <c r="A151" s="10">
        <v>43664</v>
      </c>
      <c r="B151" s="12" t="s">
        <v>59</v>
      </c>
      <c r="C151" s="13">
        <v>-5250000</v>
      </c>
      <c r="E151" s="14"/>
      <c r="F151" t="s">
        <v>80</v>
      </c>
      <c r="G151" s="12" t="s">
        <v>81</v>
      </c>
    </row>
    <row r="152" spans="1:7" x14ac:dyDescent="0.45">
      <c r="A152" s="10">
        <v>43846</v>
      </c>
      <c r="B152" s="12" t="s">
        <v>59</v>
      </c>
      <c r="C152" s="13">
        <v>-3750000</v>
      </c>
      <c r="E152" s="14"/>
      <c r="F152" t="s">
        <v>80</v>
      </c>
      <c r="G152" s="12" t="s">
        <v>82</v>
      </c>
    </row>
    <row r="153" spans="1:7" x14ac:dyDescent="0.45">
      <c r="A153" s="10">
        <v>44349</v>
      </c>
      <c r="B153" s="12" t="s">
        <v>59</v>
      </c>
      <c r="C153" s="13">
        <v>-1800000</v>
      </c>
      <c r="E153" s="14"/>
      <c r="F153" t="s">
        <v>80</v>
      </c>
      <c r="G153" s="12" t="s">
        <v>83</v>
      </c>
    </row>
    <row r="154" spans="1:7" x14ac:dyDescent="0.45">
      <c r="A154" s="10">
        <v>44417</v>
      </c>
      <c r="B154" s="12" t="s">
        <v>59</v>
      </c>
      <c r="C154" s="13">
        <v>-750000</v>
      </c>
      <c r="E154" s="14"/>
      <c r="F154" t="s">
        <v>80</v>
      </c>
      <c r="G154" s="12" t="s">
        <v>84</v>
      </c>
    </row>
    <row r="155" spans="1:7" x14ac:dyDescent="0.45">
      <c r="A155" s="10">
        <v>44544</v>
      </c>
      <c r="B155" s="12" t="s">
        <v>59</v>
      </c>
      <c r="C155" s="13">
        <v>-1800000</v>
      </c>
      <c r="E155" s="14"/>
      <c r="F155" t="s">
        <v>80</v>
      </c>
      <c r="G155" s="12" t="s">
        <v>85</v>
      </c>
    </row>
    <row r="156" spans="1:7" x14ac:dyDescent="0.45">
      <c r="A156" s="10">
        <v>43663</v>
      </c>
      <c r="B156" s="12" t="s">
        <v>60</v>
      </c>
      <c r="C156" s="13">
        <v>-3500000</v>
      </c>
      <c r="E156" s="14"/>
      <c r="F156" t="s">
        <v>80</v>
      </c>
      <c r="G156" s="12" t="s">
        <v>81</v>
      </c>
    </row>
    <row r="157" spans="1:7" x14ac:dyDescent="0.45">
      <c r="A157" s="10">
        <v>43848</v>
      </c>
      <c r="B157" s="12" t="s">
        <v>60</v>
      </c>
      <c r="C157" s="13">
        <v>-2500000</v>
      </c>
      <c r="E157" s="14"/>
      <c r="F157" t="s">
        <v>80</v>
      </c>
      <c r="G157" s="12" t="s">
        <v>82</v>
      </c>
    </row>
    <row r="158" spans="1:7" x14ac:dyDescent="0.45">
      <c r="A158" s="10">
        <v>44353</v>
      </c>
      <c r="B158" s="12" t="s">
        <v>60</v>
      </c>
      <c r="C158" s="13">
        <v>-1200000</v>
      </c>
      <c r="E158" s="14"/>
      <c r="F158" t="s">
        <v>80</v>
      </c>
      <c r="G158" s="12" t="s">
        <v>83</v>
      </c>
    </row>
    <row r="159" spans="1:7" x14ac:dyDescent="0.45">
      <c r="A159" s="10">
        <v>44409</v>
      </c>
      <c r="B159" s="12" t="s">
        <v>60</v>
      </c>
      <c r="C159" s="13">
        <v>-500000</v>
      </c>
      <c r="E159" s="14"/>
      <c r="F159" t="s">
        <v>80</v>
      </c>
      <c r="G159" s="12" t="s">
        <v>84</v>
      </c>
    </row>
    <row r="160" spans="1:7" x14ac:dyDescent="0.45">
      <c r="A160" s="10">
        <v>44560</v>
      </c>
      <c r="B160" s="12" t="s">
        <v>60</v>
      </c>
      <c r="C160" s="13">
        <v>-1200000</v>
      </c>
      <c r="E160" s="14"/>
      <c r="F160" t="s">
        <v>80</v>
      </c>
      <c r="G160" s="12" t="s">
        <v>85</v>
      </c>
    </row>
    <row r="161" spans="1:7" x14ac:dyDescent="0.45">
      <c r="A161" s="10">
        <v>43729</v>
      </c>
      <c r="B161" s="12" t="s">
        <v>61</v>
      </c>
      <c r="C161" s="13">
        <v>-8750000</v>
      </c>
      <c r="E161" s="14"/>
      <c r="F161" t="s">
        <v>80</v>
      </c>
      <c r="G161" s="12" t="s">
        <v>81</v>
      </c>
    </row>
    <row r="162" spans="1:7" x14ac:dyDescent="0.45">
      <c r="A162" s="10">
        <v>43846</v>
      </c>
      <c r="B162" s="12" t="s">
        <v>61</v>
      </c>
      <c r="C162" s="13">
        <v>-6250000</v>
      </c>
      <c r="E162" s="14"/>
      <c r="F162" t="s">
        <v>80</v>
      </c>
      <c r="G162" s="12" t="s">
        <v>82</v>
      </c>
    </row>
    <row r="163" spans="1:7" x14ac:dyDescent="0.45">
      <c r="A163" s="10">
        <v>44344</v>
      </c>
      <c r="B163" s="12" t="s">
        <v>61</v>
      </c>
      <c r="C163" s="13">
        <v>-3000000</v>
      </c>
      <c r="E163" s="14"/>
      <c r="F163" t="s">
        <v>80</v>
      </c>
      <c r="G163" s="12" t="s">
        <v>83</v>
      </c>
    </row>
    <row r="164" spans="1:7" x14ac:dyDescent="0.45">
      <c r="A164" s="10">
        <v>44412</v>
      </c>
      <c r="B164" s="12" t="s">
        <v>61</v>
      </c>
      <c r="C164" s="13">
        <v>-1250000</v>
      </c>
      <c r="E164" s="14"/>
      <c r="F164" t="s">
        <v>80</v>
      </c>
      <c r="G164" s="12" t="s">
        <v>84</v>
      </c>
    </row>
    <row r="165" spans="1:7" x14ac:dyDescent="0.45">
      <c r="A165" s="10">
        <v>44551</v>
      </c>
      <c r="B165" s="12" t="s">
        <v>61</v>
      </c>
      <c r="C165" s="13">
        <v>-3000000</v>
      </c>
      <c r="E165" s="14"/>
      <c r="F165" t="s">
        <v>80</v>
      </c>
      <c r="G165" s="12" t="s">
        <v>85</v>
      </c>
    </row>
    <row r="166" spans="1:7" x14ac:dyDescent="0.45">
      <c r="A166" s="10">
        <v>43664</v>
      </c>
      <c r="B166" s="12" t="s">
        <v>62</v>
      </c>
      <c r="C166" s="13">
        <v>-3500000</v>
      </c>
      <c r="E166" s="14"/>
      <c r="F166" t="s">
        <v>80</v>
      </c>
      <c r="G166" s="12" t="s">
        <v>81</v>
      </c>
    </row>
    <row r="167" spans="1:7" x14ac:dyDescent="0.45">
      <c r="A167" s="10">
        <v>43845</v>
      </c>
      <c r="B167" s="12" t="s">
        <v>62</v>
      </c>
      <c r="C167" s="13">
        <v>-2500000</v>
      </c>
      <c r="E167" s="14"/>
      <c r="F167" t="s">
        <v>80</v>
      </c>
      <c r="G167" s="12" t="s">
        <v>82</v>
      </c>
    </row>
    <row r="168" spans="1:7" x14ac:dyDescent="0.45">
      <c r="A168" s="10">
        <v>44356</v>
      </c>
      <c r="B168" s="12" t="s">
        <v>62</v>
      </c>
      <c r="C168" s="13">
        <v>-1200000</v>
      </c>
      <c r="E168" s="14"/>
      <c r="F168" t="s">
        <v>80</v>
      </c>
      <c r="G168" s="12" t="s">
        <v>83</v>
      </c>
    </row>
    <row r="169" spans="1:7" x14ac:dyDescent="0.45">
      <c r="A169" s="10">
        <v>44403</v>
      </c>
      <c r="B169" s="12" t="s">
        <v>62</v>
      </c>
      <c r="C169" s="13">
        <v>-500000</v>
      </c>
      <c r="E169" s="14"/>
      <c r="F169" t="s">
        <v>80</v>
      </c>
      <c r="G169" s="12" t="s">
        <v>84</v>
      </c>
    </row>
    <row r="170" spans="1:7" x14ac:dyDescent="0.45">
      <c r="A170" s="10">
        <v>44554</v>
      </c>
      <c r="B170" s="12" t="s">
        <v>62</v>
      </c>
      <c r="C170" s="13">
        <v>-1200000</v>
      </c>
      <c r="E170" s="14"/>
      <c r="F170" t="s">
        <v>80</v>
      </c>
      <c r="G170" s="12" t="s">
        <v>85</v>
      </c>
    </row>
    <row r="171" spans="1:7" x14ac:dyDescent="0.45">
      <c r="A171" s="10">
        <v>43665</v>
      </c>
      <c r="B171" s="12" t="s">
        <v>63</v>
      </c>
      <c r="C171" s="13">
        <v>-3500000</v>
      </c>
      <c r="E171" s="14"/>
      <c r="F171" t="s">
        <v>80</v>
      </c>
      <c r="G171" s="12" t="s">
        <v>81</v>
      </c>
    </row>
    <row r="172" spans="1:7" x14ac:dyDescent="0.45">
      <c r="A172" s="10">
        <v>43846</v>
      </c>
      <c r="B172" s="12" t="s">
        <v>63</v>
      </c>
      <c r="C172" s="13">
        <v>-2500000</v>
      </c>
      <c r="E172" s="14"/>
      <c r="F172" t="s">
        <v>80</v>
      </c>
      <c r="G172" s="12" t="s">
        <v>82</v>
      </c>
    </row>
    <row r="173" spans="1:7" x14ac:dyDescent="0.45">
      <c r="A173" s="10">
        <v>44348</v>
      </c>
      <c r="B173" s="12" t="s">
        <v>63</v>
      </c>
      <c r="C173" s="13">
        <v>-1200000</v>
      </c>
      <c r="E173" s="14"/>
      <c r="F173" t="s">
        <v>80</v>
      </c>
      <c r="G173" s="12" t="s">
        <v>83</v>
      </c>
    </row>
    <row r="174" spans="1:7" x14ac:dyDescent="0.45">
      <c r="A174" s="10">
        <v>44413</v>
      </c>
      <c r="B174" s="12" t="s">
        <v>63</v>
      </c>
      <c r="C174" s="13">
        <v>-500000</v>
      </c>
      <c r="E174" s="14"/>
      <c r="F174" t="s">
        <v>80</v>
      </c>
      <c r="G174" s="12" t="s">
        <v>84</v>
      </c>
    </row>
    <row r="175" spans="1:7" x14ac:dyDescent="0.45">
      <c r="A175" s="10">
        <v>44557</v>
      </c>
      <c r="B175" s="12" t="s">
        <v>63</v>
      </c>
      <c r="C175" s="13">
        <v>-1200000</v>
      </c>
      <c r="E175" s="14"/>
      <c r="F175" t="s">
        <v>80</v>
      </c>
      <c r="G175" s="12" t="s">
        <v>85</v>
      </c>
    </row>
    <row r="176" spans="1:7" x14ac:dyDescent="0.45">
      <c r="A176" s="10">
        <v>43669</v>
      </c>
      <c r="B176" s="12" t="s">
        <v>64</v>
      </c>
      <c r="C176" s="13">
        <v>-3500000</v>
      </c>
      <c r="E176" s="14"/>
      <c r="F176" t="s">
        <v>80</v>
      </c>
      <c r="G176" s="12" t="s">
        <v>81</v>
      </c>
    </row>
    <row r="177" spans="1:7" x14ac:dyDescent="0.45">
      <c r="A177" s="10">
        <v>43853</v>
      </c>
      <c r="B177" s="12" t="s">
        <v>64</v>
      </c>
      <c r="C177" s="13">
        <v>-2500000</v>
      </c>
      <c r="E177" s="14"/>
      <c r="F177" t="s">
        <v>80</v>
      </c>
      <c r="G177" s="12" t="s">
        <v>82</v>
      </c>
    </row>
    <row r="178" spans="1:7" x14ac:dyDescent="0.45">
      <c r="A178" s="10">
        <v>44345</v>
      </c>
      <c r="B178" s="12" t="s">
        <v>64</v>
      </c>
      <c r="C178" s="13">
        <v>-1200000</v>
      </c>
      <c r="E178" s="14"/>
      <c r="F178" t="s">
        <v>80</v>
      </c>
      <c r="G178" s="12" t="s">
        <v>83</v>
      </c>
    </row>
    <row r="179" spans="1:7" x14ac:dyDescent="0.45">
      <c r="A179" s="10">
        <v>44407</v>
      </c>
      <c r="B179" s="12" t="s">
        <v>64</v>
      </c>
      <c r="C179" s="13">
        <v>-500000</v>
      </c>
      <c r="E179" s="14"/>
      <c r="F179" t="s">
        <v>80</v>
      </c>
      <c r="G179" s="12" t="s">
        <v>84</v>
      </c>
    </row>
    <row r="180" spans="1:7" x14ac:dyDescent="0.45">
      <c r="A180" s="10">
        <v>44554</v>
      </c>
      <c r="B180" s="12" t="s">
        <v>64</v>
      </c>
      <c r="C180" s="13">
        <v>-1200000</v>
      </c>
      <c r="E180" s="14"/>
      <c r="F180" t="s">
        <v>80</v>
      </c>
      <c r="G180" s="12" t="s">
        <v>85</v>
      </c>
    </row>
    <row r="181" spans="1:7" x14ac:dyDescent="0.45">
      <c r="A181" s="10">
        <v>43657</v>
      </c>
      <c r="B181" s="12" t="s">
        <v>65</v>
      </c>
      <c r="C181" s="13">
        <v>-5250000</v>
      </c>
      <c r="E181" s="14"/>
      <c r="F181" t="s">
        <v>80</v>
      </c>
      <c r="G181" s="12" t="s">
        <v>81</v>
      </c>
    </row>
    <row r="182" spans="1:7" x14ac:dyDescent="0.45">
      <c r="A182" s="10">
        <v>43836</v>
      </c>
      <c r="B182" s="12" t="s">
        <v>65</v>
      </c>
      <c r="C182" s="13">
        <v>-3750000</v>
      </c>
      <c r="E182" s="14"/>
      <c r="F182" t="s">
        <v>80</v>
      </c>
      <c r="G182" s="12" t="s">
        <v>82</v>
      </c>
    </row>
    <row r="183" spans="1:7" x14ac:dyDescent="0.45">
      <c r="A183" s="10">
        <v>44343</v>
      </c>
      <c r="B183" s="12" t="s">
        <v>65</v>
      </c>
      <c r="C183" s="13">
        <v>-1800000</v>
      </c>
      <c r="E183" s="14"/>
      <c r="F183" t="s">
        <v>80</v>
      </c>
      <c r="G183" s="12" t="s">
        <v>83</v>
      </c>
    </row>
    <row r="184" spans="1:7" x14ac:dyDescent="0.45">
      <c r="A184" s="10">
        <v>44403</v>
      </c>
      <c r="B184" s="12" t="s">
        <v>65</v>
      </c>
      <c r="C184" s="13">
        <v>-750000</v>
      </c>
      <c r="E184" s="14"/>
      <c r="F184" t="s">
        <v>80</v>
      </c>
      <c r="G184" s="12" t="s">
        <v>84</v>
      </c>
    </row>
    <row r="185" spans="1:7" x14ac:dyDescent="0.45">
      <c r="A185" s="10">
        <v>44552</v>
      </c>
      <c r="B185" s="12" t="s">
        <v>65</v>
      </c>
      <c r="C185" s="13">
        <v>-1800000</v>
      </c>
      <c r="E185" s="14"/>
      <c r="F185" t="s">
        <v>80</v>
      </c>
      <c r="G185" s="12" t="s">
        <v>85</v>
      </c>
    </row>
    <row r="186" spans="1:7" x14ac:dyDescent="0.45">
      <c r="A186" s="10">
        <v>43661</v>
      </c>
      <c r="B186" s="12" t="s">
        <v>66</v>
      </c>
      <c r="C186" s="13">
        <v>-14000000</v>
      </c>
      <c r="E186" s="14"/>
      <c r="F186" t="s">
        <v>80</v>
      </c>
      <c r="G186" s="12" t="s">
        <v>81</v>
      </c>
    </row>
    <row r="187" spans="1:7" x14ac:dyDescent="0.45">
      <c r="A187" s="10">
        <v>43838</v>
      </c>
      <c r="B187" s="12" t="s">
        <v>66</v>
      </c>
      <c r="C187" s="13">
        <v>-10000000</v>
      </c>
      <c r="E187" s="14"/>
      <c r="F187" t="s">
        <v>80</v>
      </c>
      <c r="G187" s="12" t="s">
        <v>82</v>
      </c>
    </row>
    <row r="188" spans="1:7" x14ac:dyDescent="0.45">
      <c r="A188" s="10">
        <v>44345</v>
      </c>
      <c r="B188" s="12" t="s">
        <v>66</v>
      </c>
      <c r="C188" s="13">
        <v>-4800000</v>
      </c>
      <c r="E188" s="14"/>
      <c r="F188" t="s">
        <v>80</v>
      </c>
      <c r="G188" s="12" t="s">
        <v>83</v>
      </c>
    </row>
    <row r="189" spans="1:7" x14ac:dyDescent="0.45">
      <c r="A189" s="10">
        <v>44403</v>
      </c>
      <c r="B189" s="12" t="s">
        <v>66</v>
      </c>
      <c r="C189" s="13">
        <v>-1000000</v>
      </c>
      <c r="E189" s="14"/>
      <c r="F189" t="s">
        <v>80</v>
      </c>
      <c r="G189" s="12" t="s">
        <v>84</v>
      </c>
    </row>
    <row r="190" spans="1:7" x14ac:dyDescent="0.45">
      <c r="A190" s="10">
        <v>44404</v>
      </c>
      <c r="B190" s="12" t="s">
        <v>66</v>
      </c>
      <c r="C190" s="13">
        <v>-1000000</v>
      </c>
      <c r="E190" s="14"/>
      <c r="F190" t="s">
        <v>80</v>
      </c>
      <c r="G190" s="12" t="s">
        <v>84</v>
      </c>
    </row>
    <row r="191" spans="1:7" x14ac:dyDescent="0.45">
      <c r="A191" s="10">
        <v>44566</v>
      </c>
      <c r="B191" s="12" t="s">
        <v>66</v>
      </c>
      <c r="C191" s="13">
        <v>-4800000</v>
      </c>
      <c r="E191" s="14"/>
      <c r="F191" t="s">
        <v>80</v>
      </c>
      <c r="G191" s="12" t="s">
        <v>85</v>
      </c>
    </row>
    <row r="192" spans="1:7" x14ac:dyDescent="0.45">
      <c r="A192" s="10">
        <v>43658</v>
      </c>
      <c r="B192" s="12" t="s">
        <v>67</v>
      </c>
      <c r="C192" s="13">
        <v>-3500000</v>
      </c>
      <c r="E192" s="14"/>
      <c r="F192" t="s">
        <v>80</v>
      </c>
      <c r="G192" s="12" t="s">
        <v>81</v>
      </c>
    </row>
    <row r="193" spans="1:7" x14ac:dyDescent="0.45">
      <c r="A193" s="10">
        <v>43838</v>
      </c>
      <c r="B193" s="12" t="s">
        <v>67</v>
      </c>
      <c r="C193" s="13">
        <v>-2500000</v>
      </c>
      <c r="E193" s="14"/>
      <c r="F193" t="s">
        <v>80</v>
      </c>
      <c r="G193" s="12" t="s">
        <v>82</v>
      </c>
    </row>
    <row r="194" spans="1:7" x14ac:dyDescent="0.45">
      <c r="A194" s="10">
        <v>44336</v>
      </c>
      <c r="B194" s="12" t="s">
        <v>67</v>
      </c>
      <c r="C194" s="13">
        <v>-500000</v>
      </c>
      <c r="E194" s="14"/>
      <c r="F194" t="s">
        <v>80</v>
      </c>
      <c r="G194" s="12" t="s">
        <v>83</v>
      </c>
    </row>
    <row r="195" spans="1:7" x14ac:dyDescent="0.45">
      <c r="A195" s="10">
        <v>44337</v>
      </c>
      <c r="B195" s="12" t="s">
        <v>67</v>
      </c>
      <c r="C195" s="13">
        <v>-500000</v>
      </c>
      <c r="E195" s="14"/>
      <c r="F195" t="s">
        <v>80</v>
      </c>
      <c r="G195" s="12" t="s">
        <v>83</v>
      </c>
    </row>
    <row r="196" spans="1:7" x14ac:dyDescent="0.45">
      <c r="A196" s="10">
        <v>44338</v>
      </c>
      <c r="B196" s="12" t="s">
        <v>67</v>
      </c>
      <c r="C196" s="13">
        <v>-200000</v>
      </c>
      <c r="E196" s="14"/>
      <c r="F196" t="s">
        <v>80</v>
      </c>
      <c r="G196" s="12" t="s">
        <v>83</v>
      </c>
    </row>
    <row r="197" spans="1:7" x14ac:dyDescent="0.45">
      <c r="A197" s="10">
        <v>44404</v>
      </c>
      <c r="B197" s="12" t="s">
        <v>67</v>
      </c>
      <c r="C197" s="13">
        <v>-500000</v>
      </c>
      <c r="E197" s="14"/>
      <c r="F197" t="s">
        <v>80</v>
      </c>
      <c r="G197" s="12" t="s">
        <v>84</v>
      </c>
    </row>
    <row r="198" spans="1:7" x14ac:dyDescent="0.45">
      <c r="A198" s="10">
        <v>44543</v>
      </c>
      <c r="B198" s="12" t="s">
        <v>67</v>
      </c>
      <c r="C198" s="13">
        <v>-1000000</v>
      </c>
      <c r="E198" s="14"/>
      <c r="F198" t="s">
        <v>80</v>
      </c>
      <c r="G198" s="12" t="s">
        <v>85</v>
      </c>
    </row>
    <row r="199" spans="1:7" x14ac:dyDescent="0.45">
      <c r="A199" s="10">
        <v>44544</v>
      </c>
      <c r="B199" s="12" t="s">
        <v>67</v>
      </c>
      <c r="C199" s="13">
        <v>-200000</v>
      </c>
      <c r="E199" s="14"/>
      <c r="F199" t="s">
        <v>80</v>
      </c>
      <c r="G199" s="12" t="s">
        <v>85</v>
      </c>
    </row>
    <row r="200" spans="1:7" x14ac:dyDescent="0.45">
      <c r="A200" s="10">
        <v>43663</v>
      </c>
      <c r="B200" s="12" t="s">
        <v>68</v>
      </c>
      <c r="C200" s="13">
        <v>-3500000</v>
      </c>
      <c r="E200" s="14"/>
      <c r="F200" t="s">
        <v>80</v>
      </c>
      <c r="G200" s="12" t="s">
        <v>81</v>
      </c>
    </row>
    <row r="201" spans="1:7" x14ac:dyDescent="0.45">
      <c r="A201" s="10">
        <v>43854</v>
      </c>
      <c r="B201" s="12" t="s">
        <v>68</v>
      </c>
      <c r="C201" s="13">
        <v>-2500000</v>
      </c>
      <c r="E201" s="14"/>
      <c r="F201" t="s">
        <v>80</v>
      </c>
      <c r="G201" s="12" t="s">
        <v>82</v>
      </c>
    </row>
    <row r="202" spans="1:7" x14ac:dyDescent="0.45">
      <c r="A202" s="10">
        <v>44343</v>
      </c>
      <c r="B202" s="12" t="s">
        <v>68</v>
      </c>
      <c r="C202" s="13">
        <v>-1200000</v>
      </c>
      <c r="E202" s="14"/>
      <c r="F202" t="s">
        <v>80</v>
      </c>
      <c r="G202" s="12" t="s">
        <v>83</v>
      </c>
    </row>
    <row r="203" spans="1:7" x14ac:dyDescent="0.45">
      <c r="A203" s="10">
        <v>44405</v>
      </c>
      <c r="B203" s="12" t="s">
        <v>68</v>
      </c>
      <c r="C203" s="13">
        <v>-500000</v>
      </c>
      <c r="E203" s="14"/>
      <c r="F203" t="s">
        <v>80</v>
      </c>
      <c r="G203" s="12" t="s">
        <v>84</v>
      </c>
    </row>
    <row r="204" spans="1:7" x14ac:dyDescent="0.45">
      <c r="A204" s="10">
        <v>44558</v>
      </c>
      <c r="B204" s="12" t="s">
        <v>68</v>
      </c>
      <c r="C204" s="13">
        <v>-1200000</v>
      </c>
      <c r="E204" s="14"/>
      <c r="F204" t="s">
        <v>80</v>
      </c>
      <c r="G204" s="12" t="s">
        <v>85</v>
      </c>
    </row>
    <row r="205" spans="1:7" x14ac:dyDescent="0.45">
      <c r="A205" s="10">
        <v>43707</v>
      </c>
      <c r="B205" s="12" t="s">
        <v>69</v>
      </c>
      <c r="C205" s="13">
        <v>-3500000</v>
      </c>
      <c r="E205" s="14"/>
      <c r="F205" t="s">
        <v>80</v>
      </c>
      <c r="G205" s="12" t="s">
        <v>81</v>
      </c>
    </row>
    <row r="206" spans="1:7" x14ac:dyDescent="0.45">
      <c r="A206" s="10">
        <v>43846</v>
      </c>
      <c r="B206" s="12" t="s">
        <v>69</v>
      </c>
      <c r="C206" s="13">
        <v>-2500000</v>
      </c>
      <c r="E206" s="14"/>
      <c r="F206" t="s">
        <v>80</v>
      </c>
      <c r="G206" s="12" t="s">
        <v>82</v>
      </c>
    </row>
    <row r="207" spans="1:7" x14ac:dyDescent="0.45">
      <c r="A207" s="10">
        <v>44349</v>
      </c>
      <c r="B207" s="12" t="s">
        <v>69</v>
      </c>
      <c r="C207" s="13">
        <v>-1200000</v>
      </c>
      <c r="E207" s="14"/>
      <c r="F207" t="s">
        <v>80</v>
      </c>
      <c r="G207" s="12" t="s">
        <v>83</v>
      </c>
    </row>
    <row r="208" spans="1:7" x14ac:dyDescent="0.45">
      <c r="A208" s="10">
        <v>44413</v>
      </c>
      <c r="B208" s="12" t="s">
        <v>69</v>
      </c>
      <c r="C208" s="13">
        <v>-500000</v>
      </c>
      <c r="E208" s="14"/>
      <c r="F208" t="s">
        <v>80</v>
      </c>
      <c r="G208" s="12" t="s">
        <v>84</v>
      </c>
    </row>
    <row r="209" spans="1:7" x14ac:dyDescent="0.45">
      <c r="A209" s="10">
        <v>44554</v>
      </c>
      <c r="B209" s="12" t="s">
        <v>69</v>
      </c>
      <c r="C209" s="13">
        <v>-1200000</v>
      </c>
      <c r="E209" s="14"/>
      <c r="F209" t="s">
        <v>80</v>
      </c>
      <c r="G209" s="12" t="s">
        <v>85</v>
      </c>
    </row>
    <row r="210" spans="1:7" x14ac:dyDescent="0.45">
      <c r="A210" s="10">
        <v>43703</v>
      </c>
      <c r="B210" s="12" t="s">
        <v>70</v>
      </c>
      <c r="C210" s="13">
        <v>-3500000</v>
      </c>
      <c r="E210" s="14"/>
      <c r="F210" t="s">
        <v>80</v>
      </c>
      <c r="G210" s="12" t="s">
        <v>81</v>
      </c>
    </row>
    <row r="211" spans="1:7" x14ac:dyDescent="0.45">
      <c r="A211" s="10">
        <v>43846</v>
      </c>
      <c r="B211" s="12" t="s">
        <v>70</v>
      </c>
      <c r="C211" s="13">
        <v>-2500000</v>
      </c>
      <c r="E211" s="14"/>
      <c r="F211" t="s">
        <v>80</v>
      </c>
      <c r="G211" s="12" t="s">
        <v>82</v>
      </c>
    </row>
    <row r="212" spans="1:7" x14ac:dyDescent="0.45">
      <c r="A212" s="10">
        <v>44348</v>
      </c>
      <c r="B212" s="12" t="s">
        <v>70</v>
      </c>
      <c r="C212" s="13">
        <v>-1200000</v>
      </c>
      <c r="E212" s="14"/>
      <c r="F212" t="s">
        <v>80</v>
      </c>
      <c r="G212" s="12" t="s">
        <v>83</v>
      </c>
    </row>
    <row r="213" spans="1:7" x14ac:dyDescent="0.45">
      <c r="A213" s="10">
        <v>44417</v>
      </c>
      <c r="B213" s="12" t="s">
        <v>70</v>
      </c>
      <c r="C213" s="13">
        <v>-500000</v>
      </c>
      <c r="E213" s="14"/>
      <c r="F213" t="s">
        <v>80</v>
      </c>
      <c r="G213" s="12" t="s">
        <v>84</v>
      </c>
    </row>
    <row r="214" spans="1:7" x14ac:dyDescent="0.45">
      <c r="A214" s="10">
        <v>44576</v>
      </c>
      <c r="B214" s="12" t="s">
        <v>70</v>
      </c>
      <c r="C214" s="13">
        <v>-1200000</v>
      </c>
      <c r="E214" s="14"/>
      <c r="F214" t="s">
        <v>80</v>
      </c>
      <c r="G214" s="12" t="s">
        <v>85</v>
      </c>
    </row>
    <row r="215" spans="1:7" x14ac:dyDescent="0.45">
      <c r="A215" s="10">
        <v>43664</v>
      </c>
      <c r="B215" s="12" t="s">
        <v>71</v>
      </c>
      <c r="C215" s="13">
        <v>-3500000</v>
      </c>
      <c r="E215" s="14"/>
      <c r="F215" t="s">
        <v>80</v>
      </c>
      <c r="G215" s="12" t="s">
        <v>81</v>
      </c>
    </row>
    <row r="216" spans="1:7" x14ac:dyDescent="0.45">
      <c r="A216" s="10">
        <v>43844</v>
      </c>
      <c r="B216" s="12" t="s">
        <v>71</v>
      </c>
      <c r="C216" s="13">
        <v>-2500000</v>
      </c>
      <c r="E216" s="14"/>
      <c r="F216" t="s">
        <v>80</v>
      </c>
      <c r="G216" s="12" t="s">
        <v>82</v>
      </c>
    </row>
    <row r="217" spans="1:7" x14ac:dyDescent="0.45">
      <c r="A217" s="10">
        <v>44345</v>
      </c>
      <c r="B217" s="12" t="s">
        <v>71</v>
      </c>
      <c r="C217" s="13">
        <v>-1000000</v>
      </c>
      <c r="E217" s="14"/>
      <c r="F217" t="s">
        <v>80</v>
      </c>
      <c r="G217" s="12" t="s">
        <v>83</v>
      </c>
    </row>
    <row r="218" spans="1:7" x14ac:dyDescent="0.45">
      <c r="A218" s="10">
        <v>44349</v>
      </c>
      <c r="B218" s="12" t="s">
        <v>71</v>
      </c>
      <c r="C218" s="13">
        <v>-200000</v>
      </c>
      <c r="E218" s="14"/>
      <c r="F218" t="s">
        <v>80</v>
      </c>
      <c r="G218" s="12" t="s">
        <v>83</v>
      </c>
    </row>
    <row r="219" spans="1:7" x14ac:dyDescent="0.45">
      <c r="A219" s="10">
        <v>44413</v>
      </c>
      <c r="B219" s="12" t="s">
        <v>71</v>
      </c>
      <c r="C219" s="13">
        <v>-500000</v>
      </c>
      <c r="E219" s="14"/>
      <c r="F219" t="s">
        <v>80</v>
      </c>
      <c r="G219" s="12" t="s">
        <v>84</v>
      </c>
    </row>
    <row r="220" spans="1:7" x14ac:dyDescent="0.45">
      <c r="A220" s="10">
        <v>44552</v>
      </c>
      <c r="B220" s="12" t="s">
        <v>71</v>
      </c>
      <c r="C220" s="13">
        <v>-1200000</v>
      </c>
      <c r="E220" s="14"/>
      <c r="F220" t="s">
        <v>80</v>
      </c>
      <c r="G220" s="12" t="s">
        <v>85</v>
      </c>
    </row>
    <row r="221" spans="1:7" x14ac:dyDescent="0.45">
      <c r="A221" s="10">
        <v>43665</v>
      </c>
      <c r="B221" s="12" t="s">
        <v>72</v>
      </c>
      <c r="C221" s="13">
        <v>-3500000</v>
      </c>
      <c r="E221" s="14"/>
      <c r="F221" t="s">
        <v>80</v>
      </c>
      <c r="G221" s="12" t="s">
        <v>81</v>
      </c>
    </row>
    <row r="222" spans="1:7" x14ac:dyDescent="0.45">
      <c r="A222" s="10">
        <v>43864</v>
      </c>
      <c r="B222" s="12" t="s">
        <v>72</v>
      </c>
      <c r="C222" s="13">
        <v>-2500000</v>
      </c>
      <c r="E222" s="14"/>
      <c r="F222" t="s">
        <v>80</v>
      </c>
      <c r="G222" s="12" t="s">
        <v>82</v>
      </c>
    </row>
    <row r="223" spans="1:7" x14ac:dyDescent="0.45">
      <c r="A223" s="10">
        <v>44356</v>
      </c>
      <c r="B223" s="12" t="s">
        <v>72</v>
      </c>
      <c r="C223" s="13">
        <v>-500000</v>
      </c>
      <c r="E223" s="14"/>
      <c r="F223" t="s">
        <v>80</v>
      </c>
      <c r="G223" s="12" t="s">
        <v>83</v>
      </c>
    </row>
    <row r="224" spans="1:7" x14ac:dyDescent="0.45">
      <c r="A224" s="10">
        <v>44356</v>
      </c>
      <c r="B224" s="12" t="s">
        <v>72</v>
      </c>
      <c r="C224" s="13">
        <v>-700000</v>
      </c>
      <c r="E224" s="14"/>
      <c r="F224" t="s">
        <v>80</v>
      </c>
      <c r="G224" s="12" t="s">
        <v>83</v>
      </c>
    </row>
    <row r="225" spans="1:7" x14ac:dyDescent="0.45">
      <c r="A225" s="10">
        <v>44425</v>
      </c>
      <c r="B225" s="12" t="s">
        <v>72</v>
      </c>
      <c r="C225" s="13">
        <v>-500000</v>
      </c>
      <c r="E225" s="14"/>
      <c r="F225" t="s">
        <v>80</v>
      </c>
      <c r="G225" s="12" t="s">
        <v>84</v>
      </c>
    </row>
    <row r="226" spans="1:7" x14ac:dyDescent="0.45">
      <c r="A226" s="10">
        <v>44552</v>
      </c>
      <c r="B226" s="12" t="s">
        <v>72</v>
      </c>
      <c r="C226" s="13">
        <v>-1000000</v>
      </c>
      <c r="E226" s="14"/>
      <c r="F226" t="s">
        <v>80</v>
      </c>
      <c r="G226" s="12" t="s">
        <v>85</v>
      </c>
    </row>
    <row r="227" spans="1:7" x14ac:dyDescent="0.45">
      <c r="A227" s="10">
        <v>44562</v>
      </c>
      <c r="B227" s="12" t="s">
        <v>72</v>
      </c>
      <c r="C227" s="13">
        <v>-200000</v>
      </c>
      <c r="E227" s="14"/>
      <c r="F227" t="s">
        <v>80</v>
      </c>
      <c r="G227" s="12" t="s">
        <v>85</v>
      </c>
    </row>
    <row r="228" spans="1:7" x14ac:dyDescent="0.45">
      <c r="A228" s="10">
        <v>43665</v>
      </c>
      <c r="B228" s="12" t="s">
        <v>73</v>
      </c>
      <c r="C228" s="13">
        <v>-17500000</v>
      </c>
      <c r="E228" s="14"/>
      <c r="F228" t="s">
        <v>80</v>
      </c>
      <c r="G228" s="12" t="s">
        <v>81</v>
      </c>
    </row>
    <row r="229" spans="1:7" x14ac:dyDescent="0.45">
      <c r="A229" s="10">
        <v>43846</v>
      </c>
      <c r="B229" s="12" t="s">
        <v>73</v>
      </c>
      <c r="C229" s="13">
        <v>-12500000</v>
      </c>
      <c r="E229" s="14"/>
      <c r="F229" t="s">
        <v>80</v>
      </c>
      <c r="G229" s="12" t="s">
        <v>82</v>
      </c>
    </row>
    <row r="230" spans="1:7" x14ac:dyDescent="0.45">
      <c r="A230" s="10">
        <v>44345</v>
      </c>
      <c r="B230" s="12" t="s">
        <v>73</v>
      </c>
      <c r="C230" s="13">
        <v>-6000000</v>
      </c>
      <c r="E230" s="14"/>
      <c r="F230" t="s">
        <v>80</v>
      </c>
      <c r="G230" s="12" t="s">
        <v>83</v>
      </c>
    </row>
    <row r="231" spans="1:7" x14ac:dyDescent="0.45">
      <c r="A231" s="10">
        <v>44412</v>
      </c>
      <c r="B231" s="12" t="s">
        <v>73</v>
      </c>
      <c r="C231" s="13">
        <v>-2500000</v>
      </c>
      <c r="E231" s="14"/>
      <c r="F231" t="s">
        <v>80</v>
      </c>
      <c r="G231" s="12" t="s">
        <v>84</v>
      </c>
    </row>
    <row r="232" spans="1:7" x14ac:dyDescent="0.45">
      <c r="A232" s="10">
        <v>44552</v>
      </c>
      <c r="B232" s="12" t="s">
        <v>73</v>
      </c>
      <c r="C232" s="13">
        <v>-6000000</v>
      </c>
      <c r="E232" s="14"/>
      <c r="F232" t="s">
        <v>80</v>
      </c>
      <c r="G232" s="12" t="s">
        <v>85</v>
      </c>
    </row>
    <row r="233" spans="1:7" x14ac:dyDescent="0.45">
      <c r="A233" s="10">
        <v>43662</v>
      </c>
      <c r="B233" s="12" t="s">
        <v>74</v>
      </c>
      <c r="C233" s="13">
        <v>-3500000</v>
      </c>
      <c r="E233" s="14"/>
      <c r="F233" t="s">
        <v>80</v>
      </c>
      <c r="G233" s="12" t="s">
        <v>81</v>
      </c>
    </row>
    <row r="234" spans="1:7" x14ac:dyDescent="0.45">
      <c r="A234" s="10">
        <v>43844</v>
      </c>
      <c r="B234" s="12" t="s">
        <v>74</v>
      </c>
      <c r="C234" s="13">
        <v>-2500000</v>
      </c>
      <c r="E234" s="14"/>
      <c r="F234" t="s">
        <v>80</v>
      </c>
      <c r="G234" s="12" t="s">
        <v>82</v>
      </c>
    </row>
    <row r="235" spans="1:7" x14ac:dyDescent="0.45">
      <c r="A235" s="10">
        <v>44344</v>
      </c>
      <c r="B235" s="12" t="s">
        <v>74</v>
      </c>
      <c r="C235" s="13">
        <v>-1200000</v>
      </c>
      <c r="E235" s="14"/>
      <c r="F235" t="s">
        <v>80</v>
      </c>
      <c r="G235" s="12" t="s">
        <v>83</v>
      </c>
    </row>
    <row r="236" spans="1:7" x14ac:dyDescent="0.45">
      <c r="A236" s="10">
        <v>44410</v>
      </c>
      <c r="B236" s="12" t="s">
        <v>74</v>
      </c>
      <c r="C236" s="13">
        <v>-500000</v>
      </c>
      <c r="E236" s="14"/>
      <c r="F236" t="s">
        <v>80</v>
      </c>
      <c r="G236" s="12" t="s">
        <v>84</v>
      </c>
    </row>
    <row r="237" spans="1:7" x14ac:dyDescent="0.45">
      <c r="A237" s="10">
        <v>44539</v>
      </c>
      <c r="B237" s="12" t="s">
        <v>74</v>
      </c>
      <c r="C237" s="13">
        <v>-1200000</v>
      </c>
      <c r="E237" s="14"/>
      <c r="F237" t="s">
        <v>80</v>
      </c>
      <c r="G237" s="12" t="s">
        <v>85</v>
      </c>
    </row>
    <row r="238" spans="1:7" x14ac:dyDescent="0.45">
      <c r="A238" s="10">
        <v>43658</v>
      </c>
      <c r="B238" s="12" t="s">
        <v>75</v>
      </c>
      <c r="C238" s="13">
        <v>-3500000</v>
      </c>
      <c r="E238" s="14"/>
      <c r="F238" t="s">
        <v>80</v>
      </c>
      <c r="G238" s="12" t="s">
        <v>81</v>
      </c>
    </row>
    <row r="239" spans="1:7" x14ac:dyDescent="0.45">
      <c r="A239" s="10">
        <v>43843</v>
      </c>
      <c r="B239" s="12" t="s">
        <v>75</v>
      </c>
      <c r="C239" s="13">
        <v>-2500000</v>
      </c>
      <c r="E239" s="14"/>
      <c r="F239" t="s">
        <v>80</v>
      </c>
      <c r="G239" s="12" t="s">
        <v>82</v>
      </c>
    </row>
    <row r="240" spans="1:7" x14ac:dyDescent="0.45">
      <c r="A240" s="10">
        <v>44347</v>
      </c>
      <c r="B240" s="12" t="s">
        <v>75</v>
      </c>
      <c r="C240" s="13">
        <v>-500000</v>
      </c>
      <c r="E240" s="14"/>
      <c r="F240" t="s">
        <v>80</v>
      </c>
      <c r="G240" s="12" t="s">
        <v>83</v>
      </c>
    </row>
    <row r="241" spans="1:7" x14ac:dyDescent="0.45">
      <c r="A241" s="10">
        <v>44348</v>
      </c>
      <c r="B241" s="12" t="s">
        <v>75</v>
      </c>
      <c r="C241" s="13">
        <v>-500000</v>
      </c>
      <c r="E241" s="14"/>
      <c r="F241" t="s">
        <v>80</v>
      </c>
      <c r="G241" s="12" t="s">
        <v>83</v>
      </c>
    </row>
    <row r="242" spans="1:7" x14ac:dyDescent="0.45">
      <c r="A242" s="10">
        <v>44349</v>
      </c>
      <c r="B242" s="12" t="s">
        <v>75</v>
      </c>
      <c r="C242" s="13">
        <v>-200000</v>
      </c>
      <c r="E242" s="14"/>
      <c r="F242" t="s">
        <v>80</v>
      </c>
      <c r="G242" s="12" t="s">
        <v>83</v>
      </c>
    </row>
    <row r="243" spans="1:7" x14ac:dyDescent="0.45">
      <c r="A243" s="10">
        <v>44410</v>
      </c>
      <c r="B243" s="12" t="s">
        <v>75</v>
      </c>
      <c r="C243" s="13">
        <v>-500000</v>
      </c>
      <c r="E243" s="14"/>
      <c r="F243" t="s">
        <v>80</v>
      </c>
      <c r="G243" s="12" t="s">
        <v>84</v>
      </c>
    </row>
    <row r="244" spans="1:7" x14ac:dyDescent="0.45">
      <c r="A244" s="10">
        <v>44544</v>
      </c>
      <c r="B244" s="12" t="s">
        <v>75</v>
      </c>
      <c r="C244" s="13">
        <v>-1200000</v>
      </c>
      <c r="E244" s="14"/>
      <c r="F244" t="s">
        <v>80</v>
      </c>
      <c r="G244" s="12" t="s">
        <v>85</v>
      </c>
    </row>
    <row r="245" spans="1:7" x14ac:dyDescent="0.45">
      <c r="A245" s="10">
        <v>43657</v>
      </c>
      <c r="B245" s="12" t="s">
        <v>76</v>
      </c>
      <c r="C245" s="13">
        <v>-3500000</v>
      </c>
      <c r="E245" s="14"/>
      <c r="F245" t="s">
        <v>80</v>
      </c>
      <c r="G245" s="12" t="s">
        <v>81</v>
      </c>
    </row>
    <row r="246" spans="1:7" x14ac:dyDescent="0.45">
      <c r="A246" s="10">
        <v>43845</v>
      </c>
      <c r="B246" s="12" t="s">
        <v>76</v>
      </c>
      <c r="C246" s="13">
        <v>-2500000</v>
      </c>
      <c r="E246" s="14"/>
      <c r="F246" t="s">
        <v>80</v>
      </c>
      <c r="G246" s="12" t="s">
        <v>82</v>
      </c>
    </row>
    <row r="247" spans="1:7" x14ac:dyDescent="0.45">
      <c r="A247" s="10">
        <v>44341</v>
      </c>
      <c r="B247" s="12" t="s">
        <v>76</v>
      </c>
      <c r="C247" s="13">
        <v>-100000</v>
      </c>
      <c r="E247" s="14"/>
      <c r="F247" t="s">
        <v>80</v>
      </c>
      <c r="G247" s="12" t="s">
        <v>83</v>
      </c>
    </row>
    <row r="248" spans="1:7" x14ac:dyDescent="0.45">
      <c r="A248" s="10">
        <v>44342</v>
      </c>
      <c r="B248" s="12" t="s">
        <v>76</v>
      </c>
      <c r="C248" s="13">
        <v>-1100000</v>
      </c>
      <c r="E248" s="14"/>
      <c r="F248" t="s">
        <v>80</v>
      </c>
      <c r="G248" s="12" t="s">
        <v>83</v>
      </c>
    </row>
    <row r="249" spans="1:7" x14ac:dyDescent="0.45">
      <c r="A249" s="10">
        <v>44411</v>
      </c>
      <c r="B249" s="12" t="s">
        <v>76</v>
      </c>
      <c r="C249" s="13">
        <v>-500000</v>
      </c>
      <c r="E249" s="14"/>
      <c r="F249" t="s">
        <v>80</v>
      </c>
      <c r="G249" s="12" t="s">
        <v>84</v>
      </c>
    </row>
    <row r="250" spans="1:7" x14ac:dyDescent="0.45">
      <c r="A250" s="10">
        <v>44545</v>
      </c>
      <c r="B250" s="12" t="s">
        <v>76</v>
      </c>
      <c r="C250" s="13">
        <v>-1200000</v>
      </c>
      <c r="E250" s="14"/>
      <c r="F250" t="s">
        <v>80</v>
      </c>
      <c r="G250" s="12" t="s">
        <v>85</v>
      </c>
    </row>
    <row r="251" spans="1:7" x14ac:dyDescent="0.45">
      <c r="A251" s="10">
        <v>43672</v>
      </c>
      <c r="B251" s="12" t="s">
        <v>77</v>
      </c>
      <c r="C251" s="13">
        <v>-3500000</v>
      </c>
      <c r="E251" s="14"/>
      <c r="F251" t="s">
        <v>80</v>
      </c>
      <c r="G251" s="12" t="s">
        <v>81</v>
      </c>
    </row>
    <row r="252" spans="1:7" x14ac:dyDescent="0.45">
      <c r="A252" s="10">
        <v>43859</v>
      </c>
      <c r="B252" s="12" t="s">
        <v>77</v>
      </c>
      <c r="C252" s="13">
        <v>-2500000</v>
      </c>
      <c r="E252" s="14"/>
      <c r="F252" t="s">
        <v>80</v>
      </c>
      <c r="G252" s="12" t="s">
        <v>82</v>
      </c>
    </row>
    <row r="253" spans="1:7" x14ac:dyDescent="0.45">
      <c r="A253" s="10">
        <v>44349</v>
      </c>
      <c r="B253" s="12" t="s">
        <v>77</v>
      </c>
      <c r="C253" s="13">
        <v>-1200000</v>
      </c>
      <c r="E253" s="14"/>
      <c r="F253" t="s">
        <v>80</v>
      </c>
      <c r="G253" s="12" t="s">
        <v>83</v>
      </c>
    </row>
    <row r="254" spans="1:7" x14ac:dyDescent="0.45">
      <c r="A254" s="10">
        <v>44418</v>
      </c>
      <c r="B254" s="12" t="s">
        <v>77</v>
      </c>
      <c r="C254" s="13">
        <v>-500000</v>
      </c>
      <c r="E254" s="14"/>
      <c r="F254" t="s">
        <v>80</v>
      </c>
      <c r="G254" s="12" t="s">
        <v>84</v>
      </c>
    </row>
    <row r="255" spans="1:7" x14ac:dyDescent="0.45">
      <c r="A255" s="10">
        <v>44567</v>
      </c>
      <c r="B255" s="12" t="s">
        <v>77</v>
      </c>
      <c r="C255" s="13">
        <v>-1200000</v>
      </c>
      <c r="E255" s="14"/>
      <c r="F255" t="s">
        <v>80</v>
      </c>
      <c r="G255" s="12" t="s">
        <v>85</v>
      </c>
    </row>
    <row r="256" spans="1:7" x14ac:dyDescent="0.45">
      <c r="A256" s="10">
        <v>43665</v>
      </c>
      <c r="B256" s="12" t="s">
        <v>78</v>
      </c>
      <c r="C256" s="13">
        <v>-7000000</v>
      </c>
      <c r="E256" s="14"/>
      <c r="F256" t="s">
        <v>80</v>
      </c>
      <c r="G256" s="12" t="s">
        <v>81</v>
      </c>
    </row>
    <row r="257" spans="1:7" x14ac:dyDescent="0.45">
      <c r="A257" s="10">
        <v>43846</v>
      </c>
      <c r="B257" s="12" t="s">
        <v>78</v>
      </c>
      <c r="C257" s="13">
        <v>-5000000</v>
      </c>
      <c r="E257" s="14"/>
      <c r="F257" t="s">
        <v>80</v>
      </c>
      <c r="G257" s="12" t="s">
        <v>82</v>
      </c>
    </row>
    <row r="258" spans="1:7" x14ac:dyDescent="0.45">
      <c r="A258" s="10">
        <v>44343</v>
      </c>
      <c r="B258" s="12" t="s">
        <v>78</v>
      </c>
      <c r="C258" s="13">
        <v>-2400000</v>
      </c>
      <c r="E258" s="14"/>
      <c r="F258" t="s">
        <v>80</v>
      </c>
      <c r="G258" s="12" t="s">
        <v>83</v>
      </c>
    </row>
    <row r="259" spans="1:7" x14ac:dyDescent="0.45">
      <c r="A259" s="10">
        <v>44413</v>
      </c>
      <c r="B259" s="12" t="s">
        <v>78</v>
      </c>
      <c r="C259" s="13">
        <v>-1000000</v>
      </c>
      <c r="E259" s="14"/>
      <c r="F259" t="s">
        <v>80</v>
      </c>
      <c r="G259" s="12" t="s">
        <v>84</v>
      </c>
    </row>
    <row r="260" spans="1:7" x14ac:dyDescent="0.45">
      <c r="A260" s="10">
        <v>44551</v>
      </c>
      <c r="B260" s="12" t="s">
        <v>78</v>
      </c>
      <c r="C260" s="13">
        <v>-2400000</v>
      </c>
      <c r="E260" s="14"/>
      <c r="F260" t="s">
        <v>80</v>
      </c>
      <c r="G260" s="12" t="s">
        <v>85</v>
      </c>
    </row>
    <row r="261" spans="1:7" x14ac:dyDescent="0.45">
      <c r="A261" s="8">
        <v>44783</v>
      </c>
      <c r="B261" s="12" t="s">
        <v>43</v>
      </c>
      <c r="C261" s="9">
        <v>504202</v>
      </c>
      <c r="E261" s="14"/>
      <c r="F261" t="s">
        <v>88</v>
      </c>
      <c r="G261" t="s">
        <v>87</v>
      </c>
    </row>
    <row r="262" spans="1:7" x14ac:dyDescent="0.45">
      <c r="A262" s="8">
        <v>44783</v>
      </c>
      <c r="B262" s="12" t="s">
        <v>53</v>
      </c>
      <c r="C262" s="9">
        <v>336134</v>
      </c>
      <c r="E262" s="14"/>
      <c r="F262" t="s">
        <v>88</v>
      </c>
      <c r="G262" t="s">
        <v>87</v>
      </c>
    </row>
    <row r="263" spans="1:7" x14ac:dyDescent="0.45">
      <c r="A263" s="8">
        <v>44783</v>
      </c>
      <c r="B263" s="12" t="s">
        <v>64</v>
      </c>
      <c r="C263" s="9">
        <v>336134</v>
      </c>
      <c r="E263" s="14"/>
      <c r="F263" t="s">
        <v>88</v>
      </c>
      <c r="G263" t="s">
        <v>87</v>
      </c>
    </row>
    <row r="264" spans="1:7" x14ac:dyDescent="0.45">
      <c r="A264" s="8">
        <v>44783</v>
      </c>
      <c r="B264" s="12" t="s">
        <v>73</v>
      </c>
      <c r="C264" s="9">
        <v>1680672</v>
      </c>
      <c r="E264" s="14"/>
      <c r="F264" t="s">
        <v>88</v>
      </c>
      <c r="G264" t="s">
        <v>87</v>
      </c>
    </row>
    <row r="265" spans="1:7" x14ac:dyDescent="0.45">
      <c r="A265" s="8">
        <v>44805</v>
      </c>
      <c r="B265" s="12" t="s">
        <v>74</v>
      </c>
      <c r="C265" s="9">
        <v>336134</v>
      </c>
      <c r="E265" s="14"/>
      <c r="F265" t="s">
        <v>88</v>
      </c>
      <c r="G265" t="s">
        <v>87</v>
      </c>
    </row>
    <row r="266" spans="1:7" x14ac:dyDescent="0.45">
      <c r="A266" s="8">
        <v>44783</v>
      </c>
      <c r="B266" s="12" t="s">
        <v>75</v>
      </c>
      <c r="C266" s="9">
        <v>336134</v>
      </c>
      <c r="E266" s="14"/>
      <c r="F266" t="s">
        <v>88</v>
      </c>
      <c r="G266" t="s">
        <v>87</v>
      </c>
    </row>
    <row r="267" spans="1:7" x14ac:dyDescent="0.45">
      <c r="A267" s="8">
        <v>44783</v>
      </c>
      <c r="B267" s="12" t="s">
        <v>76</v>
      </c>
      <c r="C267" s="9">
        <v>336134</v>
      </c>
      <c r="E267" s="14"/>
      <c r="F267" t="s">
        <v>88</v>
      </c>
      <c r="G267" t="s">
        <v>87</v>
      </c>
    </row>
    <row r="268" spans="1:7" x14ac:dyDescent="0.45">
      <c r="A268" s="8">
        <v>44783</v>
      </c>
      <c r="B268" s="12" t="s">
        <v>77</v>
      </c>
      <c r="C268" s="9">
        <v>672269</v>
      </c>
      <c r="E268" s="14"/>
      <c r="F268" t="s">
        <v>88</v>
      </c>
      <c r="G268" t="s">
        <v>87</v>
      </c>
    </row>
    <row r="269" spans="1:7" x14ac:dyDescent="0.45">
      <c r="A269" s="8">
        <v>44796</v>
      </c>
      <c r="B269" s="12" t="s">
        <v>78</v>
      </c>
      <c r="C269" s="9">
        <v>336134</v>
      </c>
      <c r="E269" s="14"/>
      <c r="F269" t="s">
        <v>88</v>
      </c>
      <c r="G269" t="s">
        <v>87</v>
      </c>
    </row>
    <row r="270" spans="1:7" x14ac:dyDescent="0.45">
      <c r="A270" s="8">
        <v>44796</v>
      </c>
      <c r="B270" s="12" t="s">
        <v>44</v>
      </c>
      <c r="C270" s="9">
        <v>336134</v>
      </c>
      <c r="E270" s="14"/>
      <c r="F270" t="s">
        <v>88</v>
      </c>
      <c r="G270" t="s">
        <v>87</v>
      </c>
    </row>
    <row r="271" spans="1:7" x14ac:dyDescent="0.45">
      <c r="A271" s="8">
        <v>44783</v>
      </c>
      <c r="B271" s="12" t="s">
        <v>45</v>
      </c>
      <c r="C271" s="9">
        <v>336134</v>
      </c>
      <c r="E271" s="14"/>
      <c r="F271" t="s">
        <v>88</v>
      </c>
      <c r="G271" t="s">
        <v>87</v>
      </c>
    </row>
    <row r="272" spans="1:7" x14ac:dyDescent="0.45">
      <c r="A272" s="8">
        <v>44795</v>
      </c>
      <c r="B272" s="12" t="s">
        <v>46</v>
      </c>
      <c r="C272" s="9">
        <v>1428571</v>
      </c>
      <c r="E272" s="14"/>
      <c r="F272" t="s">
        <v>88</v>
      </c>
      <c r="G272" t="s">
        <v>87</v>
      </c>
    </row>
    <row r="273" spans="1:7" x14ac:dyDescent="0.45">
      <c r="A273" s="8">
        <v>44795</v>
      </c>
      <c r="B273" s="12" t="s">
        <v>47</v>
      </c>
      <c r="C273" s="9">
        <v>1344538</v>
      </c>
      <c r="E273" s="14"/>
      <c r="F273" t="s">
        <v>88</v>
      </c>
      <c r="G273" t="s">
        <v>87</v>
      </c>
    </row>
    <row r="274" spans="1:7" x14ac:dyDescent="0.45">
      <c r="A274" s="8">
        <v>44795</v>
      </c>
      <c r="B274" s="12" t="s">
        <v>48</v>
      </c>
      <c r="C274" s="9">
        <v>588235</v>
      </c>
      <c r="E274" s="14"/>
      <c r="F274" t="s">
        <v>88</v>
      </c>
      <c r="G274" t="s">
        <v>87</v>
      </c>
    </row>
    <row r="275" spans="1:7" x14ac:dyDescent="0.45">
      <c r="A275" s="8">
        <v>44783</v>
      </c>
      <c r="B275" s="12" t="s">
        <v>49</v>
      </c>
      <c r="C275" s="9">
        <v>336134</v>
      </c>
      <c r="E275" s="14"/>
      <c r="F275" t="s">
        <v>88</v>
      </c>
      <c r="G275" t="s">
        <v>87</v>
      </c>
    </row>
    <row r="276" spans="1:7" x14ac:dyDescent="0.45">
      <c r="A276" s="8">
        <v>44783</v>
      </c>
      <c r="B276" s="12" t="s">
        <v>50</v>
      </c>
      <c r="C276" s="9">
        <v>336134</v>
      </c>
      <c r="E276" s="14"/>
      <c r="F276" t="s">
        <v>88</v>
      </c>
      <c r="G276" t="s">
        <v>87</v>
      </c>
    </row>
    <row r="277" spans="1:7" x14ac:dyDescent="0.45">
      <c r="A277" s="8">
        <v>44831</v>
      </c>
      <c r="B277" s="12" t="s">
        <v>51</v>
      </c>
      <c r="C277" s="9">
        <v>336135</v>
      </c>
      <c r="E277" s="14"/>
      <c r="F277" t="s">
        <v>88</v>
      </c>
      <c r="G277" t="s">
        <v>87</v>
      </c>
    </row>
    <row r="278" spans="1:7" x14ac:dyDescent="0.45">
      <c r="A278" s="8">
        <v>44783</v>
      </c>
      <c r="B278" s="12" t="s">
        <v>52</v>
      </c>
      <c r="C278" s="9">
        <v>504202</v>
      </c>
      <c r="E278" s="14"/>
      <c r="F278" t="s">
        <v>88</v>
      </c>
      <c r="G278" t="s">
        <v>87</v>
      </c>
    </row>
    <row r="279" spans="1:7" x14ac:dyDescent="0.45">
      <c r="A279" s="8">
        <v>44796</v>
      </c>
      <c r="B279" s="12" t="s">
        <v>86</v>
      </c>
      <c r="C279" s="9">
        <v>336134</v>
      </c>
      <c r="E279" s="14"/>
      <c r="F279" t="s">
        <v>88</v>
      </c>
      <c r="G279" t="s">
        <v>87</v>
      </c>
    </row>
    <row r="280" spans="1:7" x14ac:dyDescent="0.45">
      <c r="A280" s="8">
        <v>44805</v>
      </c>
      <c r="B280" s="12" t="s">
        <v>54</v>
      </c>
      <c r="C280" s="9">
        <v>336134</v>
      </c>
      <c r="E280" s="14"/>
      <c r="F280" t="s">
        <v>88</v>
      </c>
      <c r="G280" t="s">
        <v>87</v>
      </c>
    </row>
    <row r="281" spans="1:7" x14ac:dyDescent="0.45">
      <c r="A281" s="8">
        <v>44831</v>
      </c>
      <c r="B281" s="12" t="s">
        <v>55</v>
      </c>
      <c r="C281" s="9">
        <v>1680672</v>
      </c>
      <c r="E281" s="14"/>
      <c r="F281" t="s">
        <v>88</v>
      </c>
      <c r="G281" t="s">
        <v>87</v>
      </c>
    </row>
    <row r="282" spans="1:7" x14ac:dyDescent="0.45">
      <c r="A282" s="8">
        <v>44783</v>
      </c>
      <c r="B282" s="12" t="s">
        <v>56</v>
      </c>
      <c r="C282" s="9">
        <v>504202</v>
      </c>
      <c r="E282" s="14"/>
      <c r="F282" t="s">
        <v>88</v>
      </c>
      <c r="G282" t="s">
        <v>87</v>
      </c>
    </row>
    <row r="283" spans="1:7" x14ac:dyDescent="0.45">
      <c r="A283" s="8">
        <v>44783</v>
      </c>
      <c r="B283" s="12" t="s">
        <v>57</v>
      </c>
      <c r="C283" s="9">
        <v>336134</v>
      </c>
      <c r="E283" s="14"/>
      <c r="F283" t="s">
        <v>88</v>
      </c>
      <c r="G283" t="s">
        <v>87</v>
      </c>
    </row>
    <row r="284" spans="1:7" x14ac:dyDescent="0.45">
      <c r="A284" s="8">
        <v>44783</v>
      </c>
      <c r="B284" s="12" t="s">
        <v>58</v>
      </c>
      <c r="C284" s="9">
        <v>840336</v>
      </c>
      <c r="E284" s="14"/>
      <c r="F284" t="s">
        <v>88</v>
      </c>
      <c r="G284" t="s">
        <v>87</v>
      </c>
    </row>
    <row r="285" spans="1:7" x14ac:dyDescent="0.45">
      <c r="A285" s="8">
        <v>44783</v>
      </c>
      <c r="B285" s="12" t="s">
        <v>59</v>
      </c>
      <c r="C285" s="9">
        <v>336134</v>
      </c>
      <c r="E285" s="14"/>
      <c r="F285" t="s">
        <v>88</v>
      </c>
      <c r="G285" t="s">
        <v>87</v>
      </c>
    </row>
    <row r="286" spans="1:7" x14ac:dyDescent="0.45">
      <c r="A286" s="8">
        <v>44783</v>
      </c>
      <c r="B286" s="12" t="s">
        <v>60</v>
      </c>
      <c r="C286" s="9">
        <v>336134</v>
      </c>
      <c r="E286" s="14"/>
      <c r="F286" t="s">
        <v>88</v>
      </c>
      <c r="G286" t="s">
        <v>87</v>
      </c>
    </row>
    <row r="287" spans="1:7" x14ac:dyDescent="0.45">
      <c r="A287" s="8">
        <v>44783</v>
      </c>
      <c r="B287" s="12" t="s">
        <v>61</v>
      </c>
      <c r="C287" s="9">
        <v>504202</v>
      </c>
      <c r="E287" s="14"/>
      <c r="F287" t="s">
        <v>88</v>
      </c>
      <c r="G287" t="s">
        <v>87</v>
      </c>
    </row>
    <row r="288" spans="1:7" x14ac:dyDescent="0.45">
      <c r="A288" s="8">
        <v>44796</v>
      </c>
      <c r="B288" s="12" t="s">
        <v>62</v>
      </c>
      <c r="C288" s="9">
        <v>336134</v>
      </c>
      <c r="E288" s="14"/>
      <c r="F288" t="s">
        <v>88</v>
      </c>
      <c r="G288" t="s">
        <v>87</v>
      </c>
    </row>
    <row r="289" spans="1:7" x14ac:dyDescent="0.45">
      <c r="A289" s="8">
        <v>44796</v>
      </c>
      <c r="B289" s="12" t="s">
        <v>63</v>
      </c>
      <c r="C289" s="9">
        <v>336134</v>
      </c>
      <c r="E289" s="14"/>
      <c r="F289" t="s">
        <v>88</v>
      </c>
      <c r="G289" t="s">
        <v>87</v>
      </c>
    </row>
    <row r="290" spans="1:7" x14ac:dyDescent="0.45">
      <c r="A290" s="8">
        <v>44783</v>
      </c>
      <c r="B290" s="12" t="s">
        <v>65</v>
      </c>
      <c r="C290" s="9">
        <v>336134</v>
      </c>
      <c r="E290" s="14"/>
      <c r="F290" t="s">
        <v>88</v>
      </c>
      <c r="G290" t="s">
        <v>87</v>
      </c>
    </row>
    <row r="291" spans="1:7" x14ac:dyDescent="0.45">
      <c r="A291" s="8">
        <v>44796</v>
      </c>
      <c r="B291" s="12" t="s">
        <v>66</v>
      </c>
      <c r="C291" s="9">
        <v>336134</v>
      </c>
      <c r="E291" s="14"/>
      <c r="F291" t="s">
        <v>88</v>
      </c>
      <c r="G291" t="s">
        <v>87</v>
      </c>
    </row>
    <row r="292" spans="1:7" x14ac:dyDescent="0.45">
      <c r="A292" s="8">
        <v>44783</v>
      </c>
      <c r="B292" s="12" t="s">
        <v>67</v>
      </c>
      <c r="C292" s="9">
        <v>336134</v>
      </c>
      <c r="E292" s="14"/>
      <c r="F292" t="s">
        <v>88</v>
      </c>
      <c r="G292" t="s">
        <v>87</v>
      </c>
    </row>
    <row r="293" spans="1:7" x14ac:dyDescent="0.45">
      <c r="A293" s="8">
        <v>44834</v>
      </c>
      <c r="B293" s="12" t="s">
        <v>68</v>
      </c>
      <c r="C293" s="9">
        <v>1344538</v>
      </c>
      <c r="E293" s="14"/>
      <c r="F293" t="s">
        <v>88</v>
      </c>
      <c r="G293" t="s">
        <v>87</v>
      </c>
    </row>
    <row r="294" spans="1:7" x14ac:dyDescent="0.45">
      <c r="A294" s="8">
        <v>44834</v>
      </c>
      <c r="B294" s="12" t="s">
        <v>69</v>
      </c>
      <c r="C294" s="9">
        <v>336134</v>
      </c>
      <c r="E294" s="14"/>
      <c r="F294" t="s">
        <v>88</v>
      </c>
      <c r="G294" t="s">
        <v>87</v>
      </c>
    </row>
    <row r="295" spans="1:7" x14ac:dyDescent="0.45">
      <c r="A295" s="8">
        <v>44834</v>
      </c>
      <c r="B295" s="12" t="s">
        <v>70</v>
      </c>
      <c r="C295" s="9">
        <v>336134</v>
      </c>
      <c r="E295" s="14"/>
      <c r="F295" t="s">
        <v>88</v>
      </c>
      <c r="G295" t="s">
        <v>87</v>
      </c>
    </row>
    <row r="296" spans="1:7" x14ac:dyDescent="0.45">
      <c r="A296" s="8">
        <v>44834</v>
      </c>
      <c r="B296" s="12" t="s">
        <v>71</v>
      </c>
      <c r="C296" s="9">
        <v>336134</v>
      </c>
      <c r="E296" s="14"/>
      <c r="F296" t="s">
        <v>88</v>
      </c>
      <c r="G296" t="s">
        <v>87</v>
      </c>
    </row>
    <row r="297" spans="1:7" x14ac:dyDescent="0.45">
      <c r="A297" s="8">
        <v>44834</v>
      </c>
      <c r="B297" s="12" t="s">
        <v>72</v>
      </c>
      <c r="C297" s="9">
        <v>336134</v>
      </c>
      <c r="E297" s="14"/>
      <c r="F297" t="s">
        <v>88</v>
      </c>
      <c r="G297" t="s">
        <v>87</v>
      </c>
    </row>
  </sheetData>
  <autoFilter ref="A1:G297" xr:uid="{3476C7AD-E71F-4EDC-87AC-B9A8F1F0CB3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5EA6-10B6-4784-A568-536803924E05}">
  <dimension ref="A1:P74"/>
  <sheetViews>
    <sheetView workbookViewId="0">
      <selection activeCell="C25" sqref="C25"/>
    </sheetView>
  </sheetViews>
  <sheetFormatPr defaultRowHeight="14.25" x14ac:dyDescent="0.45"/>
  <cols>
    <col min="1" max="1" width="18.3984375" customWidth="1"/>
    <col min="2" max="2" width="27.86328125" customWidth="1"/>
    <col min="3" max="3" width="17.1328125" style="2" customWidth="1"/>
    <col min="4" max="4" width="15.1328125" style="2" customWidth="1"/>
    <col min="5" max="5" width="16.3984375" style="2" bestFit="1" customWidth="1"/>
    <col min="6" max="6" width="16" bestFit="1" customWidth="1"/>
    <col min="7" max="7" width="11.265625" bestFit="1" customWidth="1"/>
    <col min="8" max="8" width="9" bestFit="1" customWidth="1"/>
    <col min="9" max="9" width="15" bestFit="1" customWidth="1"/>
    <col min="10" max="10" width="4.3984375" bestFit="1" customWidth="1"/>
    <col min="11" max="11" width="7.265625" bestFit="1" customWidth="1"/>
    <col min="12" max="12" width="22.59765625" bestFit="1" customWidth="1"/>
    <col min="13" max="13" width="7.73046875" bestFit="1" customWidth="1"/>
    <col min="14" max="14" width="11" bestFit="1" customWidth="1"/>
    <col min="15" max="15" width="6.59765625" bestFit="1" customWidth="1"/>
    <col min="16" max="16" width="17" bestFit="1" customWidth="1"/>
  </cols>
  <sheetData>
    <row r="1" spans="1:16" ht="14.65" thickBot="1" x14ac:dyDescent="0.5"/>
    <row r="2" spans="1:16" x14ac:dyDescent="0.45">
      <c r="A2" s="17" t="s">
        <v>93</v>
      </c>
      <c r="B2" s="18" t="s">
        <v>97</v>
      </c>
      <c r="C2" s="19"/>
      <c r="D2" s="30" t="s">
        <v>102</v>
      </c>
    </row>
    <row r="3" spans="1:16" x14ac:dyDescent="0.45">
      <c r="A3" s="20"/>
      <c r="B3" t="s">
        <v>94</v>
      </c>
      <c r="C3" t="s">
        <v>27</v>
      </c>
      <c r="D3" s="21"/>
    </row>
    <row r="4" spans="1:16" x14ac:dyDescent="0.45">
      <c r="A4" s="20"/>
      <c r="B4" t="s">
        <v>95</v>
      </c>
      <c r="C4" s="28">
        <v>45382</v>
      </c>
      <c r="D4" s="21"/>
    </row>
    <row r="5" spans="1:16" x14ac:dyDescent="0.45">
      <c r="A5" s="20"/>
      <c r="B5" t="s">
        <v>96</v>
      </c>
      <c r="C5" s="29">
        <v>100000</v>
      </c>
      <c r="D5" s="21"/>
    </row>
    <row r="6" spans="1:16" x14ac:dyDescent="0.45">
      <c r="A6" s="20"/>
      <c r="C6" s="22"/>
      <c r="D6" s="21"/>
    </row>
    <row r="7" spans="1:16" x14ac:dyDescent="0.45">
      <c r="A7" s="20"/>
      <c r="B7" t="s">
        <v>100</v>
      </c>
      <c r="C7" s="23">
        <f>XIRRs!C4</f>
        <v>-9.4099572300910969E-2</v>
      </c>
      <c r="D7" s="21"/>
    </row>
    <row r="8" spans="1:16" x14ac:dyDescent="0.45">
      <c r="A8" s="20"/>
      <c r="B8" t="s">
        <v>98</v>
      </c>
      <c r="C8" s="23">
        <f>F21</f>
        <v>0.67362748980522147</v>
      </c>
      <c r="D8" s="21"/>
    </row>
    <row r="9" spans="1:16" x14ac:dyDescent="0.45">
      <c r="A9" s="20"/>
      <c r="C9" s="22"/>
      <c r="D9" s="21"/>
    </row>
    <row r="10" spans="1:16" x14ac:dyDescent="0.45">
      <c r="A10" s="20"/>
      <c r="B10" t="s">
        <v>101</v>
      </c>
      <c r="C10" s="23">
        <f>XIRRs!C15</f>
        <v>0.53316381573677074</v>
      </c>
      <c r="D10" s="21"/>
    </row>
    <row r="11" spans="1:16" x14ac:dyDescent="0.45">
      <c r="A11" s="20"/>
      <c r="B11" t="s">
        <v>99</v>
      </c>
      <c r="C11" s="23">
        <f>F65</f>
        <v>0.59289156794548037</v>
      </c>
      <c r="D11" s="21"/>
    </row>
    <row r="12" spans="1:16" ht="14.65" thickBot="1" x14ac:dyDescent="0.5">
      <c r="A12" s="24"/>
      <c r="B12" s="25"/>
      <c r="C12" s="26"/>
      <c r="D12" s="27"/>
    </row>
    <row r="15" spans="1:16" x14ac:dyDescent="0.45">
      <c r="A15" t="s">
        <v>1</v>
      </c>
      <c r="B15" t="s">
        <v>0</v>
      </c>
      <c r="C15" s="2" t="s">
        <v>2</v>
      </c>
      <c r="D15" s="2" t="s">
        <v>90</v>
      </c>
      <c r="G15" t="s">
        <v>5</v>
      </c>
      <c r="H15" t="s">
        <v>3</v>
      </c>
      <c r="I15" t="s">
        <v>4</v>
      </c>
      <c r="J15" t="s">
        <v>6</v>
      </c>
      <c r="K15" t="s">
        <v>7</v>
      </c>
      <c r="L15" t="s">
        <v>9</v>
      </c>
      <c r="M15" t="s">
        <v>10</v>
      </c>
      <c r="N15" t="s">
        <v>11</v>
      </c>
      <c r="O15" t="s">
        <v>12</v>
      </c>
      <c r="P15" t="s">
        <v>13</v>
      </c>
    </row>
    <row r="16" spans="1:16" x14ac:dyDescent="0.45">
      <c r="A16" s="1">
        <v>43658</v>
      </c>
      <c r="B16" t="s">
        <v>27</v>
      </c>
      <c r="C16" s="2">
        <v>5010013.1399999997</v>
      </c>
      <c r="D16" s="2" t="s">
        <v>91</v>
      </c>
      <c r="G16" t="s">
        <v>25</v>
      </c>
      <c r="H16">
        <v>417</v>
      </c>
      <c r="J16" t="s">
        <v>8</v>
      </c>
      <c r="L16" t="s">
        <v>20</v>
      </c>
      <c r="M16" t="s">
        <v>16</v>
      </c>
      <c r="N16" t="s">
        <v>17</v>
      </c>
      <c r="O16" t="s">
        <v>15</v>
      </c>
      <c r="P16" t="s">
        <v>14</v>
      </c>
    </row>
    <row r="17" spans="1:16" x14ac:dyDescent="0.45">
      <c r="A17" s="1">
        <v>43812</v>
      </c>
      <c r="B17" t="s">
        <v>27</v>
      </c>
      <c r="C17" s="2">
        <v>19823793</v>
      </c>
      <c r="D17" s="2" t="s">
        <v>91</v>
      </c>
      <c r="G17" t="s">
        <v>25</v>
      </c>
      <c r="H17">
        <v>1650</v>
      </c>
      <c r="J17" t="s">
        <v>8</v>
      </c>
      <c r="L17" t="s">
        <v>20</v>
      </c>
      <c r="M17" t="s">
        <v>16</v>
      </c>
      <c r="N17" t="s">
        <v>17</v>
      </c>
      <c r="O17" t="s">
        <v>15</v>
      </c>
      <c r="P17" t="s">
        <v>14</v>
      </c>
    </row>
    <row r="18" spans="1:16" x14ac:dyDescent="0.45">
      <c r="A18" s="1">
        <v>44113</v>
      </c>
      <c r="B18" t="s">
        <v>27</v>
      </c>
      <c r="C18" s="2">
        <v>6525165.2999999998</v>
      </c>
      <c r="D18" s="2" t="s">
        <v>91</v>
      </c>
      <c r="G18" t="s">
        <v>25</v>
      </c>
      <c r="H18">
        <v>435</v>
      </c>
      <c r="J18" t="s">
        <v>8</v>
      </c>
      <c r="L18" t="s">
        <v>20</v>
      </c>
      <c r="M18" t="s">
        <v>16</v>
      </c>
      <c r="N18" t="s">
        <v>17</v>
      </c>
      <c r="O18" t="s">
        <v>15</v>
      </c>
      <c r="P18" t="s">
        <v>14</v>
      </c>
    </row>
    <row r="19" spans="1:16" x14ac:dyDescent="0.45">
      <c r="A19" s="1">
        <v>44286</v>
      </c>
      <c r="B19" t="s">
        <v>27</v>
      </c>
      <c r="C19" s="2">
        <v>5010126.92</v>
      </c>
      <c r="D19" s="2" t="s">
        <v>91</v>
      </c>
      <c r="G19" t="s">
        <v>25</v>
      </c>
      <c r="H19">
        <v>334</v>
      </c>
      <c r="J19" t="s">
        <v>8</v>
      </c>
      <c r="L19" t="s">
        <v>20</v>
      </c>
      <c r="M19" t="s">
        <v>16</v>
      </c>
      <c r="N19" t="s">
        <v>17</v>
      </c>
      <c r="O19" t="s">
        <v>15</v>
      </c>
      <c r="P19" t="s">
        <v>14</v>
      </c>
    </row>
    <row r="20" spans="1:16" x14ac:dyDescent="0.45">
      <c r="A20" s="1">
        <v>44673</v>
      </c>
      <c r="B20" t="s">
        <v>27</v>
      </c>
      <c r="C20" s="2">
        <v>2421398.34</v>
      </c>
      <c r="D20" s="2" t="s">
        <v>91</v>
      </c>
      <c r="E20" s="16"/>
      <c r="F20" s="4"/>
      <c r="G20" t="s">
        <v>25</v>
      </c>
      <c r="H20">
        <v>243</v>
      </c>
      <c r="J20" t="s">
        <v>8</v>
      </c>
      <c r="L20" t="s">
        <v>20</v>
      </c>
      <c r="M20" t="s">
        <v>16</v>
      </c>
      <c r="N20" t="s">
        <v>17</v>
      </c>
      <c r="O20" t="s">
        <v>15</v>
      </c>
      <c r="P20" t="s">
        <v>14</v>
      </c>
    </row>
    <row r="21" spans="1:16" x14ac:dyDescent="0.45">
      <c r="A21" s="1">
        <f>C4</f>
        <v>45382</v>
      </c>
      <c r="B21" t="s">
        <v>27</v>
      </c>
      <c r="C21" s="2">
        <f>-C5*SUM(H16:H20)</f>
        <v>-307900000</v>
      </c>
      <c r="D21" s="2" t="s">
        <v>92</v>
      </c>
      <c r="E21" s="6" t="s">
        <v>37</v>
      </c>
      <c r="F21" s="7">
        <f>XIRR(C16:C21,A16:A21)</f>
        <v>0.67362748980522147</v>
      </c>
    </row>
    <row r="22" spans="1:16" x14ac:dyDescent="0.45">
      <c r="A22" s="1">
        <v>43830</v>
      </c>
      <c r="B22" t="s">
        <v>28</v>
      </c>
      <c r="C22" s="2">
        <v>2994250.2</v>
      </c>
      <c r="G22" t="s">
        <v>25</v>
      </c>
      <c r="H22">
        <v>282</v>
      </c>
      <c r="J22" t="s">
        <v>8</v>
      </c>
      <c r="L22" t="s">
        <v>23</v>
      </c>
      <c r="M22" t="s">
        <v>16</v>
      </c>
      <c r="N22" t="s">
        <v>17</v>
      </c>
      <c r="O22" t="s">
        <v>15</v>
      </c>
      <c r="P22" t="s">
        <v>14</v>
      </c>
    </row>
    <row r="23" spans="1:16" x14ac:dyDescent="0.45">
      <c r="A23" s="1">
        <v>43861</v>
      </c>
      <c r="B23" t="s">
        <v>28</v>
      </c>
      <c r="C23" s="2">
        <v>17285957.475319151</v>
      </c>
      <c r="F23" s="5"/>
      <c r="G23" t="s">
        <v>25</v>
      </c>
      <c r="H23">
        <v>1628</v>
      </c>
      <c r="J23" t="s">
        <v>8</v>
      </c>
      <c r="L23" t="s">
        <v>23</v>
      </c>
      <c r="M23" t="s">
        <v>16</v>
      </c>
      <c r="N23" t="s">
        <v>17</v>
      </c>
      <c r="O23" t="s">
        <v>15</v>
      </c>
      <c r="P23" t="s">
        <v>14</v>
      </c>
    </row>
    <row r="24" spans="1:16" x14ac:dyDescent="0.45">
      <c r="A24" s="1">
        <v>44673</v>
      </c>
      <c r="B24" t="s">
        <v>28</v>
      </c>
      <c r="C24" s="2">
        <v>-20280207.67531915</v>
      </c>
      <c r="G24" t="s">
        <v>25</v>
      </c>
      <c r="H24">
        <v>-1910</v>
      </c>
      <c r="I24" t="s">
        <v>36</v>
      </c>
      <c r="J24" t="s">
        <v>8</v>
      </c>
      <c r="L24" t="s">
        <v>23</v>
      </c>
      <c r="M24" t="s">
        <v>16</v>
      </c>
      <c r="N24" t="s">
        <v>17</v>
      </c>
      <c r="O24" t="s">
        <v>15</v>
      </c>
      <c r="P24" t="s">
        <v>14</v>
      </c>
    </row>
    <row r="25" spans="1:16" x14ac:dyDescent="0.45">
      <c r="A25" s="1">
        <v>44834</v>
      </c>
      <c r="B25" t="s">
        <v>28</v>
      </c>
      <c r="C25" s="2">
        <v>0</v>
      </c>
      <c r="E25" s="6" t="s">
        <v>37</v>
      </c>
      <c r="F25" s="7">
        <f>XIRR(C22:C25,A22:A25)</f>
        <v>-7.4505805969238285E-10</v>
      </c>
    </row>
    <row r="26" spans="1:16" x14ac:dyDescent="0.45">
      <c r="A26" s="1">
        <v>43720</v>
      </c>
      <c r="B26" t="s">
        <v>29</v>
      </c>
      <c r="C26" s="2">
        <v>8999964.959999999</v>
      </c>
      <c r="G26" t="s">
        <v>25</v>
      </c>
      <c r="H26">
        <v>23982</v>
      </c>
      <c r="J26" t="s">
        <v>8</v>
      </c>
      <c r="L26" t="s">
        <v>20</v>
      </c>
      <c r="M26" t="s">
        <v>16</v>
      </c>
      <c r="N26" t="s">
        <v>17</v>
      </c>
      <c r="O26" t="s">
        <v>15</v>
      </c>
      <c r="P26" t="s">
        <v>14</v>
      </c>
    </row>
    <row r="27" spans="1:16" x14ac:dyDescent="0.45">
      <c r="A27" s="1">
        <v>43956</v>
      </c>
      <c r="B27" t="s">
        <v>29</v>
      </c>
      <c r="C27" s="2">
        <v>9999828</v>
      </c>
      <c r="G27" t="s">
        <v>25</v>
      </c>
      <c r="H27">
        <v>6817</v>
      </c>
      <c r="J27" t="s">
        <v>8</v>
      </c>
      <c r="L27" t="s">
        <v>20</v>
      </c>
      <c r="M27" t="s">
        <v>16</v>
      </c>
      <c r="N27" t="s">
        <v>17</v>
      </c>
      <c r="O27" t="s">
        <v>15</v>
      </c>
      <c r="P27" t="s">
        <v>14</v>
      </c>
    </row>
    <row r="28" spans="1:16" x14ac:dyDescent="0.45">
      <c r="A28" s="1">
        <v>44390</v>
      </c>
      <c r="B28" t="s">
        <v>29</v>
      </c>
      <c r="C28" s="2">
        <v>50000377.219999999</v>
      </c>
      <c r="G28" t="s">
        <v>25</v>
      </c>
      <c r="H28">
        <v>13634</v>
      </c>
      <c r="J28" t="s">
        <v>8</v>
      </c>
      <c r="L28" t="s">
        <v>20</v>
      </c>
      <c r="M28" t="s">
        <v>16</v>
      </c>
      <c r="N28" t="s">
        <v>17</v>
      </c>
      <c r="O28" t="s">
        <v>15</v>
      </c>
      <c r="P28" t="s">
        <v>14</v>
      </c>
    </row>
    <row r="29" spans="1:16" x14ac:dyDescent="0.45">
      <c r="A29" s="1">
        <v>44834</v>
      </c>
      <c r="B29" t="s">
        <v>29</v>
      </c>
      <c r="C29" s="2">
        <v>-162950473.88999999</v>
      </c>
      <c r="E29" s="6" t="s">
        <v>37</v>
      </c>
      <c r="F29" s="7">
        <f>XIRR(C26:C29,A26:A29)</f>
        <v>0.62994231581687932</v>
      </c>
    </row>
    <row r="30" spans="1:16" x14ac:dyDescent="0.45">
      <c r="A30" s="1">
        <v>43789</v>
      </c>
      <c r="B30" t="s">
        <v>30</v>
      </c>
      <c r="C30" s="2">
        <v>20306567</v>
      </c>
      <c r="E30" s="6"/>
      <c r="F30" s="7"/>
      <c r="G30" t="s">
        <v>25</v>
      </c>
      <c r="H30">
        <v>1097</v>
      </c>
      <c r="J30" t="s">
        <v>8</v>
      </c>
      <c r="L30" t="s">
        <v>22</v>
      </c>
      <c r="M30" t="s">
        <v>16</v>
      </c>
      <c r="N30" t="s">
        <v>17</v>
      </c>
      <c r="O30" t="s">
        <v>15</v>
      </c>
      <c r="P30" t="s">
        <v>14</v>
      </c>
    </row>
    <row r="31" spans="1:16" x14ac:dyDescent="0.45">
      <c r="A31" s="1">
        <v>44834</v>
      </c>
      <c r="B31" t="s">
        <v>30</v>
      </c>
      <c r="C31" s="2">
        <v>-20306567</v>
      </c>
      <c r="E31" s="6" t="s">
        <v>37</v>
      </c>
      <c r="F31" s="7">
        <f>XIRR(C30:C31,A30:A31)</f>
        <v>2.9802322387695314E-9</v>
      </c>
    </row>
    <row r="32" spans="1:16" x14ac:dyDescent="0.45">
      <c r="A32" s="1">
        <v>43754</v>
      </c>
      <c r="B32" t="s">
        <v>31</v>
      </c>
      <c r="C32" s="2">
        <v>7500045.8999999994</v>
      </c>
      <c r="E32" s="6"/>
      <c r="F32" s="7"/>
      <c r="G32" t="s">
        <v>25</v>
      </c>
      <c r="H32">
        <v>131811</v>
      </c>
      <c r="J32" t="s">
        <v>8</v>
      </c>
      <c r="L32" t="s">
        <v>20</v>
      </c>
      <c r="M32" t="s">
        <v>16</v>
      </c>
      <c r="N32" t="s">
        <v>17</v>
      </c>
      <c r="O32" t="s">
        <v>15</v>
      </c>
      <c r="P32" t="s">
        <v>14</v>
      </c>
    </row>
    <row r="33" spans="1:16" x14ac:dyDescent="0.45">
      <c r="A33" s="1">
        <v>43850</v>
      </c>
      <c r="B33" t="s">
        <v>31</v>
      </c>
      <c r="C33" s="2">
        <v>5000005</v>
      </c>
      <c r="E33" s="6"/>
      <c r="F33" s="7"/>
      <c r="G33" t="s">
        <v>25</v>
      </c>
      <c r="H33">
        <v>65155</v>
      </c>
      <c r="J33" t="s">
        <v>8</v>
      </c>
      <c r="L33" t="s">
        <v>20</v>
      </c>
      <c r="M33" t="s">
        <v>16</v>
      </c>
      <c r="N33" t="s">
        <v>17</v>
      </c>
      <c r="O33" t="s">
        <v>15</v>
      </c>
      <c r="P33" t="s">
        <v>14</v>
      </c>
    </row>
    <row r="34" spans="1:16" x14ac:dyDescent="0.45">
      <c r="A34" s="1">
        <v>44133</v>
      </c>
      <c r="B34" t="s">
        <v>31</v>
      </c>
      <c r="C34" s="2">
        <v>3000073.5599999996</v>
      </c>
      <c r="E34" s="6"/>
      <c r="F34" s="7"/>
      <c r="G34" t="s">
        <v>25</v>
      </c>
      <c r="H34">
        <v>39094</v>
      </c>
      <c r="J34" t="s">
        <v>8</v>
      </c>
      <c r="L34" t="s">
        <v>20</v>
      </c>
      <c r="M34" t="s">
        <v>16</v>
      </c>
      <c r="N34" t="s">
        <v>17</v>
      </c>
      <c r="O34" t="s">
        <v>15</v>
      </c>
      <c r="P34" t="s">
        <v>14</v>
      </c>
    </row>
    <row r="35" spans="1:16" x14ac:dyDescent="0.45">
      <c r="A35" s="1">
        <v>44468</v>
      </c>
      <c r="B35" t="s">
        <v>31</v>
      </c>
      <c r="C35" s="2">
        <v>-15500124.560000001</v>
      </c>
      <c r="E35" s="6"/>
      <c r="F35" s="7"/>
      <c r="G35" t="s">
        <v>25</v>
      </c>
      <c r="H35">
        <v>-236060</v>
      </c>
      <c r="I35" t="s">
        <v>26</v>
      </c>
      <c r="J35" t="s">
        <v>8</v>
      </c>
      <c r="L35" t="s">
        <v>20</v>
      </c>
      <c r="M35" t="s">
        <v>16</v>
      </c>
      <c r="N35" t="s">
        <v>17</v>
      </c>
      <c r="O35" t="s">
        <v>15</v>
      </c>
      <c r="P35" t="s">
        <v>14</v>
      </c>
    </row>
    <row r="36" spans="1:16" x14ac:dyDescent="0.45">
      <c r="A36" s="1">
        <v>44834</v>
      </c>
      <c r="B36" t="s">
        <v>31</v>
      </c>
      <c r="C36" s="2">
        <v>0</v>
      </c>
      <c r="E36" s="6" t="s">
        <v>37</v>
      </c>
      <c r="F36" s="7">
        <f>XIRR(C32:C36,A32:A36)</f>
        <v>2.9802322387695314E-9</v>
      </c>
    </row>
    <row r="37" spans="1:16" x14ac:dyDescent="0.45">
      <c r="A37" s="1">
        <v>43899</v>
      </c>
      <c r="B37" t="s">
        <v>32</v>
      </c>
      <c r="C37" s="2">
        <v>22248023</v>
      </c>
      <c r="E37" s="6"/>
      <c r="F37" s="7"/>
      <c r="G37" t="s">
        <v>25</v>
      </c>
      <c r="H37">
        <v>1592</v>
      </c>
      <c r="J37" t="s">
        <v>8</v>
      </c>
      <c r="L37" t="s">
        <v>24</v>
      </c>
      <c r="M37" t="s">
        <v>16</v>
      </c>
      <c r="N37" t="s">
        <v>17</v>
      </c>
      <c r="O37" t="s">
        <v>15</v>
      </c>
      <c r="P37" t="s">
        <v>14</v>
      </c>
    </row>
    <row r="38" spans="1:16" x14ac:dyDescent="0.45">
      <c r="A38" s="1">
        <v>44256</v>
      </c>
      <c r="B38" t="s">
        <v>32</v>
      </c>
      <c r="C38" s="2">
        <v>10008520</v>
      </c>
      <c r="E38" s="6"/>
      <c r="F38" s="7"/>
      <c r="G38" t="s">
        <v>25</v>
      </c>
      <c r="H38">
        <v>530</v>
      </c>
      <c r="J38" t="s">
        <v>8</v>
      </c>
      <c r="L38" t="s">
        <v>24</v>
      </c>
      <c r="M38" t="s">
        <v>16</v>
      </c>
      <c r="N38" t="s">
        <v>17</v>
      </c>
      <c r="O38" t="s">
        <v>15</v>
      </c>
      <c r="P38" t="s">
        <v>14</v>
      </c>
    </row>
    <row r="39" spans="1:16" x14ac:dyDescent="0.45">
      <c r="A39" s="1">
        <v>44412</v>
      </c>
      <c r="B39" t="s">
        <v>32</v>
      </c>
      <c r="C39" s="2">
        <v>10009974</v>
      </c>
      <c r="E39" s="6"/>
      <c r="F39" s="7"/>
      <c r="G39" t="s">
        <v>25</v>
      </c>
      <c r="H39">
        <v>221</v>
      </c>
      <c r="J39" t="s">
        <v>8</v>
      </c>
      <c r="L39" t="s">
        <v>24</v>
      </c>
      <c r="M39" t="s">
        <v>16</v>
      </c>
      <c r="N39" t="s">
        <v>17</v>
      </c>
      <c r="O39" t="s">
        <v>15</v>
      </c>
      <c r="P39" t="s">
        <v>14</v>
      </c>
    </row>
    <row r="40" spans="1:16" x14ac:dyDescent="0.45">
      <c r="A40" s="1">
        <v>44476</v>
      </c>
      <c r="B40" t="s">
        <v>32</v>
      </c>
      <c r="C40" s="2">
        <v>31298154</v>
      </c>
      <c r="E40" s="6"/>
      <c r="F40" s="7"/>
      <c r="G40" t="s">
        <v>25</v>
      </c>
      <c r="H40">
        <v>691</v>
      </c>
      <c r="J40" t="s">
        <v>8</v>
      </c>
      <c r="L40" t="s">
        <v>24</v>
      </c>
      <c r="M40" t="s">
        <v>16</v>
      </c>
      <c r="N40" t="s">
        <v>17</v>
      </c>
      <c r="O40" t="s">
        <v>15</v>
      </c>
      <c r="P40" t="s">
        <v>14</v>
      </c>
    </row>
    <row r="41" spans="1:16" x14ac:dyDescent="0.45">
      <c r="A41" s="1">
        <v>44651</v>
      </c>
      <c r="B41" t="s">
        <v>32</v>
      </c>
      <c r="C41" s="2">
        <v>33057274</v>
      </c>
      <c r="E41" s="6"/>
      <c r="F41" s="7"/>
      <c r="G41" t="s">
        <v>25</v>
      </c>
      <c r="H41">
        <v>393</v>
      </c>
      <c r="J41" t="s">
        <v>8</v>
      </c>
      <c r="L41" t="s">
        <v>24</v>
      </c>
      <c r="M41" t="s">
        <v>16</v>
      </c>
      <c r="N41" t="s">
        <v>17</v>
      </c>
      <c r="O41" t="s">
        <v>15</v>
      </c>
      <c r="P41" t="s">
        <v>14</v>
      </c>
    </row>
    <row r="42" spans="1:16" x14ac:dyDescent="0.45">
      <c r="A42" s="1">
        <v>44708</v>
      </c>
      <c r="B42" t="s">
        <v>32</v>
      </c>
      <c r="C42" s="2">
        <v>1009382</v>
      </c>
      <c r="E42" s="6"/>
      <c r="F42" s="7"/>
      <c r="G42" t="s">
        <v>25</v>
      </c>
      <c r="H42">
        <v>12</v>
      </c>
      <c r="J42" t="s">
        <v>8</v>
      </c>
      <c r="L42" t="s">
        <v>24</v>
      </c>
      <c r="M42" t="s">
        <v>16</v>
      </c>
      <c r="N42" t="s">
        <v>17</v>
      </c>
      <c r="O42" t="s">
        <v>15</v>
      </c>
      <c r="P42" t="s">
        <v>14</v>
      </c>
    </row>
    <row r="43" spans="1:16" x14ac:dyDescent="0.45">
      <c r="A43" s="1">
        <v>44834</v>
      </c>
      <c r="B43" t="s">
        <v>32</v>
      </c>
      <c r="C43" s="2">
        <v>-289272172.80000001</v>
      </c>
      <c r="E43" s="6" t="s">
        <v>37</v>
      </c>
      <c r="F43" s="7">
        <f>XIRR(C37:C43,A37:A43)</f>
        <v>0.9828133940696715</v>
      </c>
    </row>
    <row r="44" spans="1:16" x14ac:dyDescent="0.45">
      <c r="A44" s="1">
        <v>43677</v>
      </c>
      <c r="B44" t="s">
        <v>33</v>
      </c>
      <c r="C44" s="2">
        <v>25000199.999999996</v>
      </c>
      <c r="E44" s="6"/>
      <c r="F44" s="7"/>
      <c r="G44" t="s">
        <v>25</v>
      </c>
      <c r="H44">
        <v>90000</v>
      </c>
      <c r="J44" t="s">
        <v>8</v>
      </c>
      <c r="L44" t="s">
        <v>18</v>
      </c>
      <c r="M44" t="s">
        <v>16</v>
      </c>
      <c r="N44" t="s">
        <v>17</v>
      </c>
      <c r="O44" t="s">
        <v>15</v>
      </c>
      <c r="P44" t="s">
        <v>14</v>
      </c>
    </row>
    <row r="45" spans="1:16" x14ac:dyDescent="0.45">
      <c r="A45" s="1">
        <v>43921</v>
      </c>
      <c r="B45" t="s">
        <v>33</v>
      </c>
      <c r="C45" s="2">
        <v>8002080</v>
      </c>
      <c r="E45" s="6"/>
      <c r="F45" s="7"/>
      <c r="G45" t="s">
        <v>25</v>
      </c>
      <c r="H45">
        <v>24000</v>
      </c>
      <c r="J45" t="s">
        <v>8</v>
      </c>
      <c r="L45" t="s">
        <v>18</v>
      </c>
      <c r="M45" t="s">
        <v>16</v>
      </c>
      <c r="N45" t="s">
        <v>17</v>
      </c>
      <c r="O45" t="s">
        <v>15</v>
      </c>
      <c r="P45" t="s">
        <v>14</v>
      </c>
    </row>
    <row r="46" spans="1:16" x14ac:dyDescent="0.45">
      <c r="A46" s="1">
        <v>44204</v>
      </c>
      <c r="B46" t="s">
        <v>33</v>
      </c>
      <c r="C46" s="2">
        <v>2391570</v>
      </c>
      <c r="E46" s="6"/>
      <c r="F46" s="7"/>
      <c r="G46" t="s">
        <v>25</v>
      </c>
      <c r="H46">
        <v>4500</v>
      </c>
      <c r="J46" t="s">
        <v>8</v>
      </c>
      <c r="L46" t="s">
        <v>18</v>
      </c>
      <c r="M46" t="s">
        <v>16</v>
      </c>
      <c r="N46" t="s">
        <v>17</v>
      </c>
      <c r="O46" t="s">
        <v>15</v>
      </c>
      <c r="P46" t="s">
        <v>14</v>
      </c>
    </row>
    <row r="47" spans="1:16" x14ac:dyDescent="0.45">
      <c r="A47" s="1">
        <v>44323</v>
      </c>
      <c r="B47" t="s">
        <v>33</v>
      </c>
      <c r="C47" s="2">
        <v>7500494.7999999998</v>
      </c>
      <c r="E47" s="6"/>
      <c r="F47" s="7"/>
      <c r="G47" t="s">
        <v>25</v>
      </c>
      <c r="H47">
        <v>12490</v>
      </c>
      <c r="J47" t="s">
        <v>8</v>
      </c>
      <c r="L47" t="s">
        <v>18</v>
      </c>
      <c r="M47" t="s">
        <v>16</v>
      </c>
      <c r="N47" t="s">
        <v>17</v>
      </c>
      <c r="O47" t="s">
        <v>15</v>
      </c>
      <c r="P47" t="s">
        <v>14</v>
      </c>
    </row>
    <row r="48" spans="1:16" x14ac:dyDescent="0.45">
      <c r="A48" s="1">
        <v>44435</v>
      </c>
      <c r="B48" t="s">
        <v>33</v>
      </c>
      <c r="C48" s="2">
        <v>3002600</v>
      </c>
      <c r="E48" s="6"/>
      <c r="F48" s="7"/>
      <c r="G48" t="s">
        <v>25</v>
      </c>
      <c r="H48">
        <v>5000</v>
      </c>
      <c r="J48" t="s">
        <v>8</v>
      </c>
      <c r="L48" t="s">
        <v>18</v>
      </c>
      <c r="M48" t="s">
        <v>16</v>
      </c>
      <c r="N48" t="s">
        <v>17</v>
      </c>
      <c r="O48" t="s">
        <v>15</v>
      </c>
      <c r="P48" t="s">
        <v>14</v>
      </c>
    </row>
    <row r="49" spans="1:16" x14ac:dyDescent="0.45">
      <c r="A49" s="1">
        <v>44664</v>
      </c>
      <c r="B49" t="s">
        <v>33</v>
      </c>
      <c r="C49" s="2">
        <v>25000824.100000001</v>
      </c>
      <c r="E49" s="6"/>
      <c r="F49" s="7"/>
      <c r="G49" t="s">
        <v>25</v>
      </c>
      <c r="H49">
        <v>14881</v>
      </c>
      <c r="J49" t="s">
        <v>8</v>
      </c>
      <c r="L49" t="s">
        <v>18</v>
      </c>
      <c r="M49" t="s">
        <v>16</v>
      </c>
      <c r="N49" t="s">
        <v>17</v>
      </c>
      <c r="O49" t="s">
        <v>15</v>
      </c>
      <c r="P49" t="s">
        <v>14</v>
      </c>
    </row>
    <row r="50" spans="1:16" x14ac:dyDescent="0.45">
      <c r="A50" s="1">
        <v>44834</v>
      </c>
      <c r="B50" t="s">
        <v>33</v>
      </c>
      <c r="C50" s="2">
        <v>-253470824.056925</v>
      </c>
      <c r="E50" s="6" t="s">
        <v>37</v>
      </c>
      <c r="F50" s="7">
        <f>XIRR(C44:C50,A44:A50)</f>
        <v>0.78696037530899066</v>
      </c>
    </row>
    <row r="51" spans="1:16" x14ac:dyDescent="0.45">
      <c r="A51" s="1">
        <v>43676</v>
      </c>
      <c r="B51" t="s">
        <v>34</v>
      </c>
      <c r="C51" s="2">
        <v>4563398.4000000004</v>
      </c>
      <c r="E51" s="6"/>
      <c r="F51" s="7"/>
      <c r="G51" t="s">
        <v>25</v>
      </c>
      <c r="H51">
        <v>527</v>
      </c>
      <c r="J51" t="s">
        <v>8</v>
      </c>
      <c r="L51" t="s">
        <v>19</v>
      </c>
      <c r="M51" t="s">
        <v>16</v>
      </c>
      <c r="N51" t="s">
        <v>17</v>
      </c>
      <c r="O51" t="s">
        <v>15</v>
      </c>
      <c r="P51" t="s">
        <v>14</v>
      </c>
    </row>
    <row r="52" spans="1:16" x14ac:dyDescent="0.45">
      <c r="A52" s="1">
        <v>43774</v>
      </c>
      <c r="B52" t="s">
        <v>34</v>
      </c>
      <c r="C52" s="2">
        <v>20305350</v>
      </c>
      <c r="E52" s="6"/>
      <c r="F52" s="7"/>
      <c r="G52" t="s">
        <v>25</v>
      </c>
      <c r="H52">
        <v>1170</v>
      </c>
      <c r="J52" t="s">
        <v>8</v>
      </c>
      <c r="L52" t="s">
        <v>19</v>
      </c>
      <c r="M52" t="s">
        <v>16</v>
      </c>
      <c r="N52" t="s">
        <v>17</v>
      </c>
      <c r="O52" t="s">
        <v>15</v>
      </c>
      <c r="P52" t="s">
        <v>14</v>
      </c>
    </row>
    <row r="53" spans="1:16" x14ac:dyDescent="0.45">
      <c r="A53" s="1">
        <v>43928</v>
      </c>
      <c r="B53" t="s">
        <v>34</v>
      </c>
      <c r="C53" s="2">
        <v>10100610</v>
      </c>
      <c r="E53" s="6"/>
      <c r="F53" s="7"/>
      <c r="G53" t="s">
        <v>25</v>
      </c>
      <c r="H53">
        <v>582</v>
      </c>
      <c r="J53" t="s">
        <v>8</v>
      </c>
      <c r="L53" t="s">
        <v>19</v>
      </c>
      <c r="M53" t="s">
        <v>16</v>
      </c>
      <c r="N53" t="s">
        <v>17</v>
      </c>
      <c r="O53" t="s">
        <v>15</v>
      </c>
      <c r="P53" t="s">
        <v>14</v>
      </c>
    </row>
    <row r="54" spans="1:16" x14ac:dyDescent="0.45">
      <c r="A54" s="1">
        <v>44295</v>
      </c>
      <c r="B54" t="s">
        <v>34</v>
      </c>
      <c r="C54" s="2">
        <v>7512840</v>
      </c>
      <c r="E54" s="6"/>
      <c r="F54" s="7"/>
      <c r="G54" t="s">
        <v>25</v>
      </c>
      <c r="H54">
        <v>369</v>
      </c>
      <c r="J54" t="s">
        <v>8</v>
      </c>
      <c r="L54" t="s">
        <v>19</v>
      </c>
      <c r="M54" t="s">
        <v>16</v>
      </c>
      <c r="N54" t="s">
        <v>17</v>
      </c>
      <c r="O54" t="s">
        <v>15</v>
      </c>
      <c r="P54" t="s">
        <v>14</v>
      </c>
    </row>
    <row r="55" spans="1:16" x14ac:dyDescent="0.45">
      <c r="A55" s="1">
        <v>44295</v>
      </c>
      <c r="B55" t="s">
        <v>34</v>
      </c>
      <c r="C55" s="2">
        <v>0</v>
      </c>
      <c r="E55" s="6"/>
      <c r="F55" s="7"/>
      <c r="G55" t="s">
        <v>25</v>
      </c>
      <c r="H55">
        <v>412</v>
      </c>
      <c r="J55" t="s">
        <v>8</v>
      </c>
      <c r="L55" t="s">
        <v>19</v>
      </c>
      <c r="M55" t="s">
        <v>16</v>
      </c>
      <c r="N55" t="s">
        <v>17</v>
      </c>
      <c r="O55" t="s">
        <v>15</v>
      </c>
      <c r="P55" t="s">
        <v>14</v>
      </c>
    </row>
    <row r="56" spans="1:16" x14ac:dyDescent="0.45">
      <c r="A56" s="1">
        <v>44428</v>
      </c>
      <c r="B56" t="s">
        <v>34</v>
      </c>
      <c r="C56" s="2">
        <v>17613948.618000001</v>
      </c>
      <c r="E56" s="6"/>
      <c r="F56" s="7"/>
      <c r="G56" t="s">
        <v>25</v>
      </c>
      <c r="H56">
        <v>1062</v>
      </c>
      <c r="J56" t="s">
        <v>8</v>
      </c>
      <c r="L56" t="s">
        <v>19</v>
      </c>
      <c r="M56" t="s">
        <v>16</v>
      </c>
      <c r="N56" t="s">
        <v>17</v>
      </c>
      <c r="O56" t="s">
        <v>15</v>
      </c>
      <c r="P56" t="s">
        <v>14</v>
      </c>
    </row>
    <row r="57" spans="1:16" x14ac:dyDescent="0.45">
      <c r="A57" s="1">
        <v>44834</v>
      </c>
      <c r="B57" t="s">
        <v>34</v>
      </c>
      <c r="C57" s="2">
        <v>-68366003.958000004</v>
      </c>
      <c r="E57" s="6" t="s">
        <v>37</v>
      </c>
      <c r="F57" s="7">
        <f>XIRR(C51:C57,A51:A57)</f>
        <v>6.1227700114250175E-2</v>
      </c>
    </row>
    <row r="58" spans="1:16" x14ac:dyDescent="0.45">
      <c r="A58" s="1">
        <v>43691</v>
      </c>
      <c r="B58" t="s">
        <v>35</v>
      </c>
      <c r="C58" s="2">
        <v>20020632</v>
      </c>
      <c r="E58" s="6"/>
      <c r="F58" s="7"/>
      <c r="G58" t="s">
        <v>25</v>
      </c>
      <c r="H58">
        <v>146136</v>
      </c>
      <c r="J58" t="s">
        <v>8</v>
      </c>
      <c r="L58" t="s">
        <v>21</v>
      </c>
      <c r="M58" t="s">
        <v>16</v>
      </c>
      <c r="N58" t="s">
        <v>17</v>
      </c>
      <c r="O58" t="s">
        <v>15</v>
      </c>
      <c r="P58" t="s">
        <v>14</v>
      </c>
    </row>
    <row r="59" spans="1:16" x14ac:dyDescent="0.45">
      <c r="A59" s="1">
        <v>43714</v>
      </c>
      <c r="B59" t="s">
        <v>35</v>
      </c>
      <c r="C59" s="2">
        <v>25000191</v>
      </c>
      <c r="E59" s="6"/>
      <c r="F59" s="7"/>
      <c r="G59" t="s">
        <v>25</v>
      </c>
      <c r="H59">
        <v>110133</v>
      </c>
      <c r="J59" t="s">
        <v>8</v>
      </c>
      <c r="L59" t="s">
        <v>21</v>
      </c>
      <c r="M59" t="s">
        <v>16</v>
      </c>
      <c r="N59" t="s">
        <v>17</v>
      </c>
      <c r="O59" t="s">
        <v>15</v>
      </c>
      <c r="P59" t="s">
        <v>14</v>
      </c>
    </row>
    <row r="60" spans="1:16" x14ac:dyDescent="0.45">
      <c r="A60" s="1">
        <v>43795</v>
      </c>
      <c r="B60" t="s">
        <v>35</v>
      </c>
      <c r="C60" s="2">
        <v>30000093</v>
      </c>
      <c r="E60" s="6"/>
      <c r="F60" s="7"/>
      <c r="G60" t="s">
        <v>25</v>
      </c>
      <c r="H60">
        <v>132159</v>
      </c>
      <c r="J60" t="s">
        <v>8</v>
      </c>
      <c r="L60" t="s">
        <v>21</v>
      </c>
      <c r="M60" t="s">
        <v>16</v>
      </c>
      <c r="N60" t="s">
        <v>17</v>
      </c>
      <c r="O60" t="s">
        <v>15</v>
      </c>
      <c r="P60" t="s">
        <v>14</v>
      </c>
    </row>
    <row r="61" spans="1:16" x14ac:dyDescent="0.45">
      <c r="A61" s="1">
        <v>43971</v>
      </c>
      <c r="B61" t="s">
        <v>35</v>
      </c>
      <c r="C61" s="2">
        <v>8000161</v>
      </c>
      <c r="E61" s="6"/>
      <c r="F61" s="7"/>
      <c r="G61" t="s">
        <v>25</v>
      </c>
      <c r="H61">
        <v>35243</v>
      </c>
      <c r="J61" t="s">
        <v>8</v>
      </c>
      <c r="L61" t="s">
        <v>21</v>
      </c>
      <c r="M61" t="s">
        <v>16</v>
      </c>
      <c r="N61" t="s">
        <v>17</v>
      </c>
      <c r="O61" t="s">
        <v>15</v>
      </c>
      <c r="P61" t="s">
        <v>14</v>
      </c>
    </row>
    <row r="62" spans="1:16" x14ac:dyDescent="0.45">
      <c r="A62" s="1">
        <v>44097</v>
      </c>
      <c r="B62" t="s">
        <v>35</v>
      </c>
      <c r="C62" s="2">
        <v>8000161</v>
      </c>
      <c r="E62" s="6"/>
      <c r="F62" s="7"/>
      <c r="G62" t="s">
        <v>25</v>
      </c>
      <c r="H62">
        <v>35243</v>
      </c>
      <c r="J62" t="s">
        <v>8</v>
      </c>
      <c r="L62" t="s">
        <v>21</v>
      </c>
      <c r="M62" t="s">
        <v>16</v>
      </c>
      <c r="N62" t="s">
        <v>17</v>
      </c>
      <c r="O62" t="s">
        <v>15</v>
      </c>
      <c r="P62" t="s">
        <v>14</v>
      </c>
    </row>
    <row r="63" spans="1:16" x14ac:dyDescent="0.45">
      <c r="A63" s="1">
        <v>44635</v>
      </c>
      <c r="B63" t="s">
        <v>35</v>
      </c>
      <c r="C63" s="2">
        <v>29999652.850000001</v>
      </c>
      <c r="E63" s="6"/>
      <c r="F63" s="7"/>
      <c r="G63" t="s">
        <v>25</v>
      </c>
      <c r="H63">
        <v>33415</v>
      </c>
      <c r="J63" t="s">
        <v>8</v>
      </c>
      <c r="L63" t="s">
        <v>21</v>
      </c>
      <c r="M63" t="s">
        <v>16</v>
      </c>
      <c r="N63" t="s">
        <v>17</v>
      </c>
      <c r="O63" t="s">
        <v>15</v>
      </c>
      <c r="P63" t="s">
        <v>14</v>
      </c>
    </row>
    <row r="64" spans="1:16" x14ac:dyDescent="0.45">
      <c r="A64" s="1">
        <v>44834</v>
      </c>
      <c r="B64" t="s">
        <v>35</v>
      </c>
      <c r="C64" s="2">
        <v>-442008052.91000003</v>
      </c>
      <c r="E64" s="6" t="s">
        <v>37</v>
      </c>
      <c r="F64" s="7">
        <f>XIRR(C58:C64,A58:A64)</f>
        <v>0.67479527592658983</v>
      </c>
    </row>
    <row r="65" spans="1:9" x14ac:dyDescent="0.45">
      <c r="E65" s="6" t="s">
        <v>37</v>
      </c>
      <c r="F65" s="7">
        <f>XIRR(C16:C64,A16:A64)</f>
        <v>0.59289156794548037</v>
      </c>
    </row>
    <row r="67" spans="1:9" x14ac:dyDescent="0.45">
      <c r="E67" s="6" t="s">
        <v>41</v>
      </c>
      <c r="F67" s="7">
        <v>0.5464</v>
      </c>
    </row>
    <row r="69" spans="1:9" x14ac:dyDescent="0.45">
      <c r="H69" s="2"/>
      <c r="I69" s="3"/>
    </row>
    <row r="71" spans="1:9" x14ac:dyDescent="0.45">
      <c r="C71" s="5"/>
      <c r="D71" s="5"/>
    </row>
    <row r="74" spans="1:9" x14ac:dyDescent="0.45">
      <c r="A7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XIRRs</vt:lpstr>
      <vt:lpstr>PORTFOLIO</vt:lpstr>
      <vt:lpstr>Calls &amp; Distributions</vt:lpstr>
      <vt:lpstr>PORTFOLIO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Mohith Thimmaiah</dc:creator>
  <cp:lastModifiedBy>Mohith Thimmaiah</cp:lastModifiedBy>
  <dcterms:created xsi:type="dcterms:W3CDTF">2015-06-05T18:17:20Z</dcterms:created>
  <dcterms:modified xsi:type="dcterms:W3CDTF">2023-09-24T13:48:00Z</dcterms:modified>
</cp:coreProperties>
</file>