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Business\FT\FTBRB\Hw\Production\BoM\"/>
    </mc:Choice>
  </mc:AlternateContent>
  <xr:revisionPtr revIDLastSave="0" documentId="13_ncr:1_{B68E5D1F-4678-498D-902A-569EF42BFB1D}" xr6:coauthVersionLast="47" xr6:coauthVersionMax="47" xr10:uidLastSave="{00000000-0000-0000-0000-000000000000}"/>
  <bookViews>
    <workbookView xWindow="-120" yWindow="-120" windowWidth="20730" windowHeight="11760" xr2:uid="{5C254DD4-6CC5-47B2-BC0D-DFEA31BE0DEC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J3" i="1"/>
  <c r="E33" i="1"/>
  <c r="G3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G33" i="1" l="1"/>
  <c r="G34" i="1" s="1"/>
  <c r="G35" i="1" s="1"/>
</calcChain>
</file>

<file path=xl/sharedStrings.xml><?xml version="1.0" encoding="utf-8"?>
<sst xmlns="http://schemas.openxmlformats.org/spreadsheetml/2006/main" count="134" uniqueCount="131">
  <si>
    <t>Quantity</t>
  </si>
  <si>
    <t>References</t>
  </si>
  <si>
    <t>Stock Code</t>
  </si>
  <si>
    <t>Description</t>
  </si>
  <si>
    <t>Unit Cost</t>
  </si>
  <si>
    <t>CAP CER 0.1UF 50V X7R 0603</t>
  </si>
  <si>
    <t>CAP TANT 100UF 10% 6.3V 1411</t>
  </si>
  <si>
    <t>CAP CER 2.2UF 10V X5R 0402</t>
  </si>
  <si>
    <t>CAP CER 1000PF 50V X7R 0402</t>
  </si>
  <si>
    <t>RES 5.1K OHM 1% 1/16W 0402</t>
  </si>
  <si>
    <t>RES 3.3K OHM 5% 1/16W 0402</t>
  </si>
  <si>
    <t>RES 1K OHM 1% 1/16W 0402</t>
  </si>
  <si>
    <t>RES 0.2 OHM 1W 0612 WIDE</t>
  </si>
  <si>
    <t>U1</t>
  </si>
  <si>
    <t>IC EEPROM 256KBIT I2C 8MSOP</t>
  </si>
  <si>
    <t>U2</t>
  </si>
  <si>
    <t>IC REG LINEAR 3.3V 1.5A 8DFN</t>
  </si>
  <si>
    <t>U4</t>
  </si>
  <si>
    <t>DUAL HIGH-SIDE CURRENT SENSOR</t>
  </si>
  <si>
    <t>U5</t>
  </si>
  <si>
    <t>IC BATT CNTL LI-ION 1CEL SOT23-5</t>
  </si>
  <si>
    <t>U6</t>
  </si>
  <si>
    <t>IC MCU 32BIT 256KB FLASH 40UQFN</t>
  </si>
  <si>
    <t>MOSFET P-CH 12V 4A TUMT3</t>
  </si>
  <si>
    <t>D1</t>
  </si>
  <si>
    <t>LED BLUE CLEAR 0603 SMD</t>
  </si>
  <si>
    <t>LED ORANGE CLEAR 0603 SMD</t>
  </si>
  <si>
    <t>D3</t>
  </si>
  <si>
    <t>LED GREEN CLEAR 0603 SMD</t>
  </si>
  <si>
    <t>D5</t>
  </si>
  <si>
    <t>LED RED CLEAR 0603 SMD</t>
  </si>
  <si>
    <t>DIODE SCHOTTKY 30V 1A PMDU</t>
  </si>
  <si>
    <t>BAT1</t>
  </si>
  <si>
    <t>ICR14500 800MAH 3.7V BUTTON TOP</t>
  </si>
  <si>
    <t>BB1</t>
  </si>
  <si>
    <t>BREADBRD TERM STRIP 3.20X2.00</t>
  </si>
  <si>
    <t>SWITCH TACTILE SPST-NO 0.05A 12V</t>
  </si>
  <si>
    <t>J1</t>
  </si>
  <si>
    <t>CONN RCP USB2.0 TYP C 24P SMD RA</t>
  </si>
  <si>
    <t>CONN HEADER SMD 12POS 2.54MM</t>
  </si>
  <si>
    <t>CONN HEADER VERT 4POS 2.54MM</t>
  </si>
  <si>
    <t>J7</t>
  </si>
  <si>
    <t>CONN HEADER SMD R/A 6POS 1MM</t>
  </si>
  <si>
    <t>J11</t>
  </si>
  <si>
    <t>CONN HEADER SMD R/A 4POS 1MM</t>
  </si>
  <si>
    <t>SW1</t>
  </si>
  <si>
    <t>SWITCH SLIDE SPDT 300MA 4V</t>
  </si>
  <si>
    <t>No</t>
  </si>
  <si>
    <t>Sub Cost</t>
  </si>
  <si>
    <t>VAT</t>
  </si>
  <si>
    <t>TOTAL</t>
  </si>
  <si>
    <t>C1, C2, C4, C6, C7, C15, C16, C17, C19, C20, C34</t>
  </si>
  <si>
    <t>C3, C5, C13</t>
  </si>
  <si>
    <t>C8, C9, C12, C14, C18, C21, C31</t>
  </si>
  <si>
    <t>C10, C11</t>
  </si>
  <si>
    <t>R2, R6, R7, R8, R9, R12, R14, R22</t>
  </si>
  <si>
    <t>R4, R5, R20</t>
  </si>
  <si>
    <t>R10, R13, R21, R23, R25, R26, R27</t>
  </si>
  <si>
    <t>R11, R24</t>
  </si>
  <si>
    <t>R18, R19</t>
  </si>
  <si>
    <t>Q1, Q2</t>
  </si>
  <si>
    <t>D2, D4</t>
  </si>
  <si>
    <t>D6, D7</t>
  </si>
  <si>
    <t>BT1, BT2</t>
  </si>
  <si>
    <t>J2, J3</t>
  </si>
  <si>
    <t>J4, J6</t>
  </si>
  <si>
    <t>PCB</t>
  </si>
  <si>
    <t>CC0603JPX7R9BB104</t>
  </si>
  <si>
    <t>https://www.thegioiic.com/tu-gom-0402-100nf-0-1uf-50v</t>
  </si>
  <si>
    <t>TAJB107K006RNJ</t>
  </si>
  <si>
    <t>https://www.thegioiic.com/tu-tantalum-100uf-6-3v-1210-tajb107k006rnj</t>
  </si>
  <si>
    <t>CC0402MRX5R6BB225</t>
  </si>
  <si>
    <t>https://www.thegioiic.com/tu-gom-0402-2-2uf-6-3v</t>
  </si>
  <si>
    <t>CC0402KPX7R9BB102</t>
  </si>
  <si>
    <t>https://www.thegioiic.com/tu-gom-0402-1nf-50v</t>
  </si>
  <si>
    <t>RC0402FR-075K1L</t>
  </si>
  <si>
    <t>https://www.thegioiic.com/dien-tro-5-1-kohm-0402-1</t>
  </si>
  <si>
    <t>RC0402JR-073K3L</t>
  </si>
  <si>
    <t>https://www.thegioiic.com/dien-tro-3-3-kohm-0402-5</t>
  </si>
  <si>
    <t>RC0402FR-071KL</t>
  </si>
  <si>
    <t>https://www.thegioiic.com/dien-tro-1-kohm-0402-1</t>
  </si>
  <si>
    <t>RC0402JR-072K2L</t>
  </si>
  <si>
    <t>https://www.thegioiic.com/dien-tro-2-2-kohm-0402-5</t>
  </si>
  <si>
    <t>LTR18EZPFLR200</t>
  </si>
  <si>
    <t>https://www.digikey.com/en/products/detail/rohm-semiconductor/LTR18EZPFLR200/4052966</t>
  </si>
  <si>
    <t>24AA256T-I/MS</t>
  </si>
  <si>
    <t>https://www.digikey.com/en/products/detail/microchip-technology/24AA256T-I-MS/468418</t>
  </si>
  <si>
    <t>MCP1727T-3302E/MF</t>
  </si>
  <si>
    <t>https://www.digikey.com/en/products/detail/microchip-technology/MCP1727T-3302E-MF/1098497</t>
  </si>
  <si>
    <t>PAC1932T-I/JQ</t>
  </si>
  <si>
    <t>https://www.digikey.com/en/products/detail/microchip-technology/PAC1932T-I-JQ/9453132</t>
  </si>
  <si>
    <t>MCP73831T-2ATI/OT</t>
  </si>
  <si>
    <t>https://www.digikey.com/en/products/detail/microchip-technology/MCP73831T-2ATI-OT/964303</t>
  </si>
  <si>
    <t>PIC32MM0256GPM036T-I/MV</t>
  </si>
  <si>
    <t>https://www.digikey.com/en/products/detail/microchip-technology/PIC32MM0256GPM036T-I-MV/7354642</t>
  </si>
  <si>
    <t>RAF040P01TCL</t>
  </si>
  <si>
    <t>https://www.digikey.com/en/products/detail/rohm-semiconductor/raf040p01tcl/4004542</t>
  </si>
  <si>
    <t>LTST-C193TBKT-5A</t>
  </si>
  <si>
    <t>https://www.thegioiic.com/led-xanh-duong-0603-dan-smd-trong-suot</t>
  </si>
  <si>
    <t>LTST-C190KFKT</t>
  </si>
  <si>
    <t>https://www.thegioiic.com/led-cam-0603-dan-smd-trong-suot</t>
  </si>
  <si>
    <t>LTST-C190KGKT</t>
  </si>
  <si>
    <t>https://www.thegioiic.com/led-xanh-la-0603-dan-smd-trong-suot</t>
  </si>
  <si>
    <t>LTST-C190KRKT</t>
  </si>
  <si>
    <t>https://www.thegioiic.com/led-do-0603-dan-smd-trong-suot</t>
  </si>
  <si>
    <t>RSX101M-30TR</t>
  </si>
  <si>
    <t>https://www.thegioiic.com/1n5819-smd-diode-chinh-luu-1a-40v</t>
  </si>
  <si>
    <t>ICR14500</t>
  </si>
  <si>
    <t>https://www.thegioiic.com/pin-sac-14500-1300mah-3-7v</t>
  </si>
  <si>
    <t>FIT0096</t>
  </si>
  <si>
    <t>https://www.thegioiic.com/400-8555-breadboard-cam-linh-kien-400-lo</t>
  </si>
  <si>
    <t>TL3365AF180QG</t>
  </si>
  <si>
    <t>https://www.thegioiic.com/nut-nhan-4-2x3-3mm-cao-2-5mm-4-chan-smd-v2</t>
  </si>
  <si>
    <t>USB4105-GF-A</t>
  </si>
  <si>
    <t>https://www.digikey.com/en/products/detail/gct/usb4105-gf-a/11198441</t>
  </si>
  <si>
    <t>GCC06DABN-M30</t>
  </si>
  <si>
    <t>https://www.thegioiic.com/hang-rao-duc-doi-2-54mm-80-chan-2-hang-smd</t>
  </si>
  <si>
    <t>PREC004SAAN-RC</t>
  </si>
  <si>
    <t>https://www.thegioiic.com/hang-rao-duc-don-2-54mm-40-chan-1-hang-cao-11-2mm-xuyen-lo</t>
  </si>
  <si>
    <t>10147606-00006LF</t>
  </si>
  <si>
    <t>https://www.thegioiic.com/dau-sh-1-0mm-6-chan-dan-smd-nam-ngang</t>
  </si>
  <si>
    <t>10147606-00004LF</t>
  </si>
  <si>
    <t>https://www.thegioiic.com/dau-sh-1-0mm-4-chan-dan-smd-nam-ngang</t>
  </si>
  <si>
    <t>CUS-12TB</t>
  </si>
  <si>
    <t>https://www.thegioiic.com/msk-12c02-cong-tac-truot-7-chan-on-off-smd-chinh-ngang-1p2t-0-5a</t>
  </si>
  <si>
    <t>https://jlcpcb.com</t>
  </si>
  <si>
    <t>Link</t>
  </si>
  <si>
    <t>Buy</t>
  </si>
  <si>
    <t>In Stock</t>
  </si>
  <si>
    <t>Need</t>
  </si>
  <si>
    <t>Number Of Boards: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</si>
</sst>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" fontId="0" fillId="0" borderId="1" xfId="0" applyNumberForma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1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1" xfId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dien-tro-2-2-kohm-0402-5" TargetMode="External"/><Relationship Id="rId13" Type="http://schemas.openxmlformats.org/officeDocument/2006/relationships/hyperlink" Target="https://www.digikey.com/en/products/detail/microchip-technology/MCP73831T-2ATI-OT/964303" TargetMode="External"/><Relationship Id="rId18" Type="http://schemas.openxmlformats.org/officeDocument/2006/relationships/hyperlink" Target="https://www.thegioiic.com/led-xanh-la-0603-dan-smd-trong-suot" TargetMode="External"/><Relationship Id="rId26" Type="http://schemas.openxmlformats.org/officeDocument/2006/relationships/hyperlink" Target="https://www.thegioiic.com/hang-rao-duc-don-2-54mm-40-chan-1-hang-cao-11-2mm-xuyen-lo" TargetMode="External"/><Relationship Id="rId3" Type="http://schemas.openxmlformats.org/officeDocument/2006/relationships/hyperlink" Target="https://www.thegioiic.com/tu-gom-0402-2-2uf-6-3v" TargetMode="External"/><Relationship Id="rId21" Type="http://schemas.openxmlformats.org/officeDocument/2006/relationships/hyperlink" Target="https://www.thegioiic.com/pin-sac-14500-1300mah-3-7v" TargetMode="External"/><Relationship Id="rId7" Type="http://schemas.openxmlformats.org/officeDocument/2006/relationships/hyperlink" Target="https://www.thegioiic.com/dien-tro-1-kohm-0402-1" TargetMode="External"/><Relationship Id="rId12" Type="http://schemas.openxmlformats.org/officeDocument/2006/relationships/hyperlink" Target="https://www.digikey.com/en/products/detail/microchip-technology/PAC1932T-I-JQ/9453132" TargetMode="External"/><Relationship Id="rId17" Type="http://schemas.openxmlformats.org/officeDocument/2006/relationships/hyperlink" Target="https://www.thegioiic.com/led-cam-0603-dan-smd-trong-suot" TargetMode="External"/><Relationship Id="rId25" Type="http://schemas.openxmlformats.org/officeDocument/2006/relationships/hyperlink" Target="https://www.thegioiic.com/hang-rao-duc-doi-2-54mm-80-chan-2-hang-smd" TargetMode="External"/><Relationship Id="rId2" Type="http://schemas.openxmlformats.org/officeDocument/2006/relationships/hyperlink" Target="https://www.thegioiic.com/tu-tantalum-100uf-6-3v-1210-tajb107k006rnj" TargetMode="External"/><Relationship Id="rId16" Type="http://schemas.openxmlformats.org/officeDocument/2006/relationships/hyperlink" Target="https://www.thegioiic.com/led-xanh-duong-0603-dan-smd-trong-suot" TargetMode="External"/><Relationship Id="rId20" Type="http://schemas.openxmlformats.org/officeDocument/2006/relationships/hyperlink" Target="https://www.thegioiic.com/1n5819-smd-diode-chinh-luu-1a-40v" TargetMode="External"/><Relationship Id="rId29" Type="http://schemas.openxmlformats.org/officeDocument/2006/relationships/hyperlink" Target="https://www.thegioiic.com/msk-12c02-cong-tac-truot-7-chan-on-off-smd-chinh-ngang-1p2t-0-5a" TargetMode="External"/><Relationship Id="rId1" Type="http://schemas.openxmlformats.org/officeDocument/2006/relationships/hyperlink" Target="https://www.thegioiic.com/tu-gom-0402-100nf-0-1uf-50v" TargetMode="External"/><Relationship Id="rId6" Type="http://schemas.openxmlformats.org/officeDocument/2006/relationships/hyperlink" Target="https://www.thegioiic.com/dien-tro-3-3-kohm-0402-5" TargetMode="External"/><Relationship Id="rId11" Type="http://schemas.openxmlformats.org/officeDocument/2006/relationships/hyperlink" Target="https://www.digikey.com/en/products/detail/microchip-technology/MCP1727T-3302E-MF/1098497" TargetMode="External"/><Relationship Id="rId24" Type="http://schemas.openxmlformats.org/officeDocument/2006/relationships/hyperlink" Target="https://www.digikey.com/en/products/detail/gct/usb4105-gf-a/11198441" TargetMode="External"/><Relationship Id="rId5" Type="http://schemas.openxmlformats.org/officeDocument/2006/relationships/hyperlink" Target="https://www.thegioiic.com/dien-tro-5-1-kohm-0402-1" TargetMode="External"/><Relationship Id="rId15" Type="http://schemas.openxmlformats.org/officeDocument/2006/relationships/hyperlink" Target="https://www.digikey.com/en/products/detail/rohm-semiconductor/raf040p01tcl/4004542" TargetMode="External"/><Relationship Id="rId23" Type="http://schemas.openxmlformats.org/officeDocument/2006/relationships/hyperlink" Target="https://www.thegioiic.com/nut-nhan-4-2x3-3mm-cao-2-5mm-4-chan-smd-v2" TargetMode="External"/><Relationship Id="rId28" Type="http://schemas.openxmlformats.org/officeDocument/2006/relationships/hyperlink" Target="https://www.thegioiic.com/dau-sh-1-0mm-4-chan-dan-smd-nam-ngang" TargetMode="External"/><Relationship Id="rId10" Type="http://schemas.openxmlformats.org/officeDocument/2006/relationships/hyperlink" Target="https://www.digikey.com/en/products/detail/microchip-technology/24AA256T-I-MS/468418" TargetMode="External"/><Relationship Id="rId19" Type="http://schemas.openxmlformats.org/officeDocument/2006/relationships/hyperlink" Target="https://www.thegioiic.com/led-do-0603-dan-smd-trong-suot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thegioiic.com/tu-gom-0402-1nf-50v" TargetMode="External"/><Relationship Id="rId9" Type="http://schemas.openxmlformats.org/officeDocument/2006/relationships/hyperlink" Target="https://www.digikey.com/en/products/detail/rohm-semiconductor/LTR18EZPFLR200/4052966" TargetMode="External"/><Relationship Id="rId14" Type="http://schemas.openxmlformats.org/officeDocument/2006/relationships/hyperlink" Target="https://www.digikey.com/en/products/detail/microchip-technology/PIC32MM0256GPM036T-I-MV/7354642" TargetMode="External"/><Relationship Id="rId22" Type="http://schemas.openxmlformats.org/officeDocument/2006/relationships/hyperlink" Target="https://www.thegioiic.com/400-8555-breadboard-cam-linh-kien-400-lo" TargetMode="External"/><Relationship Id="rId27" Type="http://schemas.openxmlformats.org/officeDocument/2006/relationships/hyperlink" Target="https://www.thegioiic.com/dau-sh-1-0mm-6-chan-dan-smd-nam-ngang" TargetMode="External"/><Relationship Id="rId30" Type="http://schemas.openxmlformats.org/officeDocument/2006/relationships/hyperlink" Target="https://jlcpc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E5DB-CED1-490A-A672-927E402C7321}">
  <dimension ref="A1:K35"/>
  <sheetViews>
    <sheetView tabSelected="1" workbookViewId="0">
      <selection activeCell="E1" sqref="E1"/>
    </sheetView>
  </sheetViews>
  <sheetFormatPr defaultColWidth="8.85546875" defaultRowHeight="15" x14ac:dyDescent="0.25"/>
  <cols>
    <col min="1" max="1" width="3.5703125" style="1" bestFit="1" customWidth="1"/>
    <col min="2" max="2" width="27.140625" style="3" bestFit="1" customWidth="1"/>
    <col min="3" max="3" width="33.42578125" style="3" bestFit="1" customWidth="1"/>
    <col min="4" max="4" width="41.5703125" style="3" bestFit="1" customWidth="1"/>
    <col min="5" max="5" width="8.7109375" style="3" bestFit="1" customWidth="1"/>
    <col min="6" max="6" width="9.140625" style="3" bestFit="1" customWidth="1"/>
    <col min="7" max="7" width="8.5703125" style="3" bestFit="1" customWidth="1"/>
    <col min="8" max="8" width="26.140625" style="20" customWidth="1"/>
    <col min="9" max="9" width="7.85546875" style="3" bestFit="1" customWidth="1"/>
    <col min="10" max="10" width="5.85546875" style="3" bestFit="1" customWidth="1"/>
    <col min="11" max="11" width="4.28515625" style="3" bestFit="1" customWidth="1"/>
    <col min="12" max="16384" width="8.85546875" style="3"/>
  </cols>
  <sheetData>
    <row r="1" spans="1:11" s="7" customFormat="1" x14ac:dyDescent="0.25">
      <c r="A1" s="16"/>
      <c r="D1" s="7" t="s">
        <v>130</v>
      </c>
      <c r="E1" s="16">
        <v>1</v>
      </c>
      <c r="H1" s="21"/>
    </row>
    <row r="2" spans="1:11" s="16" customFormat="1" x14ac:dyDescent="0.25">
      <c r="A2" s="14" t="s">
        <v>47</v>
      </c>
      <c r="B2" s="14" t="s">
        <v>2</v>
      </c>
      <c r="C2" s="14" t="s">
        <v>3</v>
      </c>
      <c r="D2" s="14" t="s">
        <v>1</v>
      </c>
      <c r="E2" s="14" t="s">
        <v>0</v>
      </c>
      <c r="F2" s="14" t="s">
        <v>4</v>
      </c>
      <c r="G2" s="14" t="s">
        <v>48</v>
      </c>
      <c r="H2" s="18" t="s">
        <v>126</v>
      </c>
      <c r="I2" s="14" t="s">
        <v>128</v>
      </c>
      <c r="J2" s="14" t="s">
        <v>129</v>
      </c>
      <c r="K2" s="14" t="s">
        <v>127</v>
      </c>
    </row>
    <row r="3" spans="1:11" ht="45" x14ac:dyDescent="0.25">
      <c r="A3" s="15">
        <v>1</v>
      </c>
      <c r="B3" s="17" t="s">
        <v>67</v>
      </c>
      <c r="C3" s="6" t="s">
        <v>5</v>
      </c>
      <c r="D3" s="6" t="s">
        <v>51</v>
      </c>
      <c r="E3" s="12">
        <v>11</v>
      </c>
      <c r="F3" s="9">
        <v>0.02</v>
      </c>
      <c r="G3" s="9">
        <f>E3*F3</f>
        <v>0.22</v>
      </c>
      <c r="H3" s="19" t="s">
        <v>68</v>
      </c>
      <c r="I3" s="22">
        <v>0</v>
      </c>
      <c r="J3" s="22">
        <f>E3*E$1</f>
        <v>11</v>
      </c>
      <c r="K3" s="22">
        <f>IF(J3&gt;I3,J3-I3,0)</f>
        <v>11</v>
      </c>
    </row>
    <row r="4" spans="1:11" ht="45" x14ac:dyDescent="0.25">
      <c r="A4" s="15">
        <v>2</v>
      </c>
      <c r="B4" s="17" t="s">
        <v>69</v>
      </c>
      <c r="C4" s="6" t="s">
        <v>6</v>
      </c>
      <c r="D4" s="6" t="s">
        <v>52</v>
      </c>
      <c r="E4" s="12">
        <v>3</v>
      </c>
      <c r="F4" s="9">
        <v>0.18</v>
      </c>
      <c r="G4" s="9">
        <f t="shared" ref="G4:G30" si="0">E4*F4</f>
        <v>0.54</v>
      </c>
      <c r="H4" s="19" t="s">
        <v>70</v>
      </c>
      <c r="I4" s="22">
        <v>0</v>
      </c>
      <c r="J4" s="22">
        <f>E4*E$1</f>
        <v>3</v>
      </c>
      <c r="K4" s="22">
        <f t="shared" ref="K4:K32" si="1">IF(J4&gt;I4,J4-I4,0)</f>
        <v>3</v>
      </c>
    </row>
    <row r="5" spans="1:11" ht="30" x14ac:dyDescent="0.25">
      <c r="A5" s="15">
        <v>3</v>
      </c>
      <c r="B5" s="17" t="s">
        <v>71</v>
      </c>
      <c r="C5" s="6" t="s">
        <v>7</v>
      </c>
      <c r="D5" s="6" t="s">
        <v>53</v>
      </c>
      <c r="E5" s="12">
        <v>7</v>
      </c>
      <c r="F5" s="9">
        <v>0.02</v>
      </c>
      <c r="G5" s="9">
        <f t="shared" si="0"/>
        <v>0.14000000000000001</v>
      </c>
      <c r="H5" s="19" t="s">
        <v>72</v>
      </c>
      <c r="I5" s="22">
        <v>0</v>
      </c>
      <c r="J5" s="22">
        <f t="shared" ref="J5:J32" si="2">E5*E$1</f>
        <v>7</v>
      </c>
      <c r="K5" s="22">
        <f t="shared" si="1"/>
        <v>7</v>
      </c>
    </row>
    <row r="6" spans="1:11" ht="30" x14ac:dyDescent="0.25">
      <c r="A6" s="15">
        <v>4</v>
      </c>
      <c r="B6" s="17" t="s">
        <v>73</v>
      </c>
      <c r="C6" s="6" t="s">
        <v>8</v>
      </c>
      <c r="D6" s="6" t="s">
        <v>54</v>
      </c>
      <c r="E6" s="12">
        <v>2</v>
      </c>
      <c r="F6" s="9">
        <v>0.02</v>
      </c>
      <c r="G6" s="9">
        <f t="shared" si="0"/>
        <v>0.04</v>
      </c>
      <c r="H6" s="19" t="s">
        <v>74</v>
      </c>
      <c r="I6" s="22">
        <v>0</v>
      </c>
      <c r="J6" s="22">
        <f t="shared" si="2"/>
        <v>2</v>
      </c>
      <c r="K6" s="22">
        <f t="shared" si="1"/>
        <v>2</v>
      </c>
    </row>
    <row r="7" spans="1:11" ht="30" x14ac:dyDescent="0.25">
      <c r="A7" s="15">
        <v>5</v>
      </c>
      <c r="B7" s="17" t="s">
        <v>75</v>
      </c>
      <c r="C7" s="6" t="s">
        <v>9</v>
      </c>
      <c r="D7" s="6" t="s">
        <v>55</v>
      </c>
      <c r="E7" s="12">
        <v>8</v>
      </c>
      <c r="F7" s="9">
        <v>1.8E-3</v>
      </c>
      <c r="G7" s="9">
        <f t="shared" si="0"/>
        <v>1.44E-2</v>
      </c>
      <c r="H7" s="19" t="s">
        <v>76</v>
      </c>
      <c r="I7" s="22">
        <v>0</v>
      </c>
      <c r="J7" s="22">
        <f t="shared" si="2"/>
        <v>8</v>
      </c>
      <c r="K7" s="22">
        <f t="shared" si="1"/>
        <v>8</v>
      </c>
    </row>
    <row r="8" spans="1:11" ht="30" x14ac:dyDescent="0.25">
      <c r="A8" s="15">
        <v>6</v>
      </c>
      <c r="B8" s="17" t="s">
        <v>77</v>
      </c>
      <c r="C8" s="6" t="s">
        <v>10</v>
      </c>
      <c r="D8" s="6" t="s">
        <v>56</v>
      </c>
      <c r="E8" s="12">
        <v>3</v>
      </c>
      <c r="F8" s="9">
        <v>1.2999999999999999E-3</v>
      </c>
      <c r="G8" s="9">
        <f t="shared" si="0"/>
        <v>3.8999999999999998E-3</v>
      </c>
      <c r="H8" s="19" t="s">
        <v>78</v>
      </c>
      <c r="I8" s="22">
        <v>0</v>
      </c>
      <c r="J8" s="22">
        <f t="shared" si="2"/>
        <v>3</v>
      </c>
      <c r="K8" s="22">
        <f t="shared" si="1"/>
        <v>3</v>
      </c>
    </row>
    <row r="9" spans="1:11" ht="30" x14ac:dyDescent="0.25">
      <c r="A9" s="15">
        <v>7</v>
      </c>
      <c r="B9" s="17" t="s">
        <v>79</v>
      </c>
      <c r="C9" s="6" t="s">
        <v>11</v>
      </c>
      <c r="D9" s="6" t="s">
        <v>57</v>
      </c>
      <c r="E9" s="12">
        <v>7</v>
      </c>
      <c r="F9" s="9">
        <v>1.8E-3</v>
      </c>
      <c r="G9" s="9">
        <f t="shared" si="0"/>
        <v>1.26E-2</v>
      </c>
      <c r="H9" s="19" t="s">
        <v>80</v>
      </c>
      <c r="I9" s="22">
        <v>0</v>
      </c>
      <c r="J9" s="22">
        <f t="shared" si="2"/>
        <v>7</v>
      </c>
      <c r="K9" s="22">
        <f t="shared" si="1"/>
        <v>7</v>
      </c>
    </row>
    <row r="10" spans="1:11" ht="30" x14ac:dyDescent="0.25">
      <c r="A10" s="15">
        <v>8</v>
      </c>
      <c r="B10" s="17" t="s">
        <v>81</v>
      </c>
      <c r="C10" s="6" t="s">
        <v>10</v>
      </c>
      <c r="D10" s="6" t="s">
        <v>58</v>
      </c>
      <c r="E10" s="12">
        <v>2</v>
      </c>
      <c r="F10" s="9">
        <v>1.2999999999999999E-3</v>
      </c>
      <c r="G10" s="9">
        <f t="shared" si="0"/>
        <v>2.5999999999999999E-3</v>
      </c>
      <c r="H10" s="19" t="s">
        <v>82</v>
      </c>
      <c r="I10" s="22">
        <v>0</v>
      </c>
      <c r="J10" s="22">
        <f t="shared" si="2"/>
        <v>2</v>
      </c>
      <c r="K10" s="22">
        <f t="shared" si="1"/>
        <v>2</v>
      </c>
    </row>
    <row r="11" spans="1:11" ht="60" x14ac:dyDescent="0.25">
      <c r="A11" s="15">
        <v>9</v>
      </c>
      <c r="B11" s="17" t="s">
        <v>83</v>
      </c>
      <c r="C11" s="6" t="s">
        <v>12</v>
      </c>
      <c r="D11" s="6" t="s">
        <v>59</v>
      </c>
      <c r="E11" s="12">
        <v>2</v>
      </c>
      <c r="F11" s="9">
        <v>0.66</v>
      </c>
      <c r="G11" s="9">
        <f t="shared" si="0"/>
        <v>1.32</v>
      </c>
      <c r="H11" s="19" t="s">
        <v>84</v>
      </c>
      <c r="I11" s="22">
        <v>0</v>
      </c>
      <c r="J11" s="22">
        <f t="shared" si="2"/>
        <v>2</v>
      </c>
      <c r="K11" s="22">
        <f t="shared" si="1"/>
        <v>2</v>
      </c>
    </row>
    <row r="12" spans="1:11" ht="60" x14ac:dyDescent="0.25">
      <c r="A12" s="15">
        <v>10</v>
      </c>
      <c r="B12" s="17" t="s">
        <v>85</v>
      </c>
      <c r="C12" s="6" t="s">
        <v>14</v>
      </c>
      <c r="D12" s="6" t="s">
        <v>13</v>
      </c>
      <c r="E12" s="12">
        <v>1</v>
      </c>
      <c r="F12" s="9">
        <v>1.1399999999999999</v>
      </c>
      <c r="G12" s="9">
        <f t="shared" si="0"/>
        <v>1.1399999999999999</v>
      </c>
      <c r="H12" s="19" t="s">
        <v>86</v>
      </c>
      <c r="I12" s="22">
        <v>0</v>
      </c>
      <c r="J12" s="22">
        <f t="shared" si="2"/>
        <v>1</v>
      </c>
      <c r="K12" s="22">
        <f t="shared" si="1"/>
        <v>1</v>
      </c>
    </row>
    <row r="13" spans="1:11" ht="60" x14ac:dyDescent="0.25">
      <c r="A13" s="15">
        <v>11</v>
      </c>
      <c r="B13" s="17" t="s">
        <v>87</v>
      </c>
      <c r="C13" s="6" t="s">
        <v>16</v>
      </c>
      <c r="D13" s="6" t="s">
        <v>15</v>
      </c>
      <c r="E13" s="12">
        <v>1</v>
      </c>
      <c r="F13" s="9">
        <v>1.1100000000000001</v>
      </c>
      <c r="G13" s="9">
        <f t="shared" si="0"/>
        <v>1.1100000000000001</v>
      </c>
      <c r="H13" s="19" t="s">
        <v>88</v>
      </c>
      <c r="I13" s="22">
        <v>0</v>
      </c>
      <c r="J13" s="22">
        <f t="shared" si="2"/>
        <v>1</v>
      </c>
      <c r="K13" s="22">
        <f t="shared" si="1"/>
        <v>1</v>
      </c>
    </row>
    <row r="14" spans="1:11" ht="60" x14ac:dyDescent="0.25">
      <c r="A14" s="15">
        <v>12</v>
      </c>
      <c r="B14" s="17" t="s">
        <v>89</v>
      </c>
      <c r="C14" s="6" t="s">
        <v>18</v>
      </c>
      <c r="D14" s="6" t="s">
        <v>17</v>
      </c>
      <c r="E14" s="12">
        <v>1</v>
      </c>
      <c r="F14" s="9">
        <v>1.63</v>
      </c>
      <c r="G14" s="9">
        <f t="shared" si="0"/>
        <v>1.63</v>
      </c>
      <c r="H14" s="19" t="s">
        <v>90</v>
      </c>
      <c r="I14" s="22">
        <v>0</v>
      </c>
      <c r="J14" s="22">
        <f t="shared" si="2"/>
        <v>1</v>
      </c>
      <c r="K14" s="22">
        <f t="shared" si="1"/>
        <v>1</v>
      </c>
    </row>
    <row r="15" spans="1:11" ht="60" x14ac:dyDescent="0.25">
      <c r="A15" s="15">
        <v>13</v>
      </c>
      <c r="B15" s="17" t="s">
        <v>91</v>
      </c>
      <c r="C15" s="6" t="s">
        <v>20</v>
      </c>
      <c r="D15" s="6" t="s">
        <v>19</v>
      </c>
      <c r="E15" s="12">
        <v>1</v>
      </c>
      <c r="F15" s="9">
        <v>0.76</v>
      </c>
      <c r="G15" s="9">
        <f t="shared" si="0"/>
        <v>0.76</v>
      </c>
      <c r="H15" s="19" t="s">
        <v>92</v>
      </c>
      <c r="I15" s="22">
        <v>0</v>
      </c>
      <c r="J15" s="22">
        <f t="shared" si="2"/>
        <v>1</v>
      </c>
      <c r="K15" s="22">
        <f t="shared" si="1"/>
        <v>1</v>
      </c>
    </row>
    <row r="16" spans="1:11" ht="75" x14ac:dyDescent="0.25">
      <c r="A16" s="15">
        <v>14</v>
      </c>
      <c r="B16" s="17" t="s">
        <v>93</v>
      </c>
      <c r="C16" s="6" t="s">
        <v>22</v>
      </c>
      <c r="D16" s="6" t="s">
        <v>21</v>
      </c>
      <c r="E16" s="12">
        <v>1</v>
      </c>
      <c r="F16" s="9">
        <v>3.11</v>
      </c>
      <c r="G16" s="9">
        <f t="shared" si="0"/>
        <v>3.11</v>
      </c>
      <c r="H16" s="19" t="s">
        <v>94</v>
      </c>
      <c r="I16" s="22">
        <v>0</v>
      </c>
      <c r="J16" s="22">
        <f t="shared" si="2"/>
        <v>1</v>
      </c>
      <c r="K16" s="22">
        <f t="shared" si="1"/>
        <v>1</v>
      </c>
    </row>
    <row r="17" spans="1:11" ht="60" x14ac:dyDescent="0.25">
      <c r="A17" s="15">
        <v>15</v>
      </c>
      <c r="B17" s="17" t="s">
        <v>95</v>
      </c>
      <c r="C17" s="6" t="s">
        <v>23</v>
      </c>
      <c r="D17" s="6" t="s">
        <v>60</v>
      </c>
      <c r="E17" s="12">
        <v>2</v>
      </c>
      <c r="F17" s="9">
        <v>0.56000000000000005</v>
      </c>
      <c r="G17" s="9">
        <f t="shared" si="0"/>
        <v>1.1200000000000001</v>
      </c>
      <c r="H17" s="19" t="s">
        <v>96</v>
      </c>
      <c r="I17" s="22">
        <v>0</v>
      </c>
      <c r="J17" s="22">
        <f t="shared" si="2"/>
        <v>2</v>
      </c>
      <c r="K17" s="22">
        <f t="shared" si="1"/>
        <v>2</v>
      </c>
    </row>
    <row r="18" spans="1:11" ht="45" x14ac:dyDescent="0.25">
      <c r="A18" s="15">
        <v>16</v>
      </c>
      <c r="B18" s="17" t="s">
        <v>97</v>
      </c>
      <c r="C18" s="6" t="s">
        <v>25</v>
      </c>
      <c r="D18" s="6" t="s">
        <v>24</v>
      </c>
      <c r="E18" s="12">
        <v>1</v>
      </c>
      <c r="F18" s="9">
        <v>0.01</v>
      </c>
      <c r="G18" s="9">
        <f t="shared" si="0"/>
        <v>0.01</v>
      </c>
      <c r="H18" s="19" t="s">
        <v>98</v>
      </c>
      <c r="I18" s="22">
        <v>0</v>
      </c>
      <c r="J18" s="22">
        <f t="shared" si="2"/>
        <v>1</v>
      </c>
      <c r="K18" s="22">
        <f t="shared" si="1"/>
        <v>1</v>
      </c>
    </row>
    <row r="19" spans="1:11" ht="45" x14ac:dyDescent="0.25">
      <c r="A19" s="15">
        <v>17</v>
      </c>
      <c r="B19" s="17" t="s">
        <v>99</v>
      </c>
      <c r="C19" s="6" t="s">
        <v>26</v>
      </c>
      <c r="D19" s="6" t="s">
        <v>61</v>
      </c>
      <c r="E19" s="12">
        <v>2</v>
      </c>
      <c r="F19" s="9">
        <v>0.01</v>
      </c>
      <c r="G19" s="9">
        <f t="shared" si="0"/>
        <v>0.02</v>
      </c>
      <c r="H19" s="19" t="s">
        <v>100</v>
      </c>
      <c r="I19" s="22">
        <v>0</v>
      </c>
      <c r="J19" s="22">
        <f t="shared" si="2"/>
        <v>2</v>
      </c>
      <c r="K19" s="22">
        <f t="shared" si="1"/>
        <v>2</v>
      </c>
    </row>
    <row r="20" spans="1:11" ht="45" x14ac:dyDescent="0.25">
      <c r="A20" s="15">
        <v>18</v>
      </c>
      <c r="B20" s="17" t="s">
        <v>101</v>
      </c>
      <c r="C20" s="6" t="s">
        <v>28</v>
      </c>
      <c r="D20" s="6" t="s">
        <v>27</v>
      </c>
      <c r="E20" s="12">
        <v>1</v>
      </c>
      <c r="F20" s="9">
        <v>0.01</v>
      </c>
      <c r="G20" s="9">
        <f t="shared" si="0"/>
        <v>0.01</v>
      </c>
      <c r="H20" s="19" t="s">
        <v>102</v>
      </c>
      <c r="I20" s="22">
        <v>0</v>
      </c>
      <c r="J20" s="22">
        <f t="shared" si="2"/>
        <v>1</v>
      </c>
      <c r="K20" s="22">
        <f t="shared" si="1"/>
        <v>1</v>
      </c>
    </row>
    <row r="21" spans="1:11" ht="45" x14ac:dyDescent="0.25">
      <c r="A21" s="15">
        <v>19</v>
      </c>
      <c r="B21" s="17" t="s">
        <v>103</v>
      </c>
      <c r="C21" s="6" t="s">
        <v>30</v>
      </c>
      <c r="D21" s="6" t="s">
        <v>29</v>
      </c>
      <c r="E21" s="12">
        <v>1</v>
      </c>
      <c r="F21" s="9">
        <v>0.01</v>
      </c>
      <c r="G21" s="9">
        <f t="shared" si="0"/>
        <v>0.01</v>
      </c>
      <c r="H21" s="19" t="s">
        <v>104</v>
      </c>
      <c r="I21" s="22">
        <v>0</v>
      </c>
      <c r="J21" s="22">
        <f t="shared" si="2"/>
        <v>1</v>
      </c>
      <c r="K21" s="22">
        <f t="shared" si="1"/>
        <v>1</v>
      </c>
    </row>
    <row r="22" spans="1:11" ht="45" x14ac:dyDescent="0.25">
      <c r="A22" s="15">
        <v>20</v>
      </c>
      <c r="B22" s="17" t="s">
        <v>105</v>
      </c>
      <c r="C22" s="6" t="s">
        <v>31</v>
      </c>
      <c r="D22" s="6" t="s">
        <v>62</v>
      </c>
      <c r="E22" s="12">
        <v>2</v>
      </c>
      <c r="F22" s="9">
        <v>0.02</v>
      </c>
      <c r="G22" s="9">
        <f t="shared" si="0"/>
        <v>0.04</v>
      </c>
      <c r="H22" s="19" t="s">
        <v>106</v>
      </c>
      <c r="I22" s="22">
        <v>0</v>
      </c>
      <c r="J22" s="22">
        <f t="shared" si="2"/>
        <v>2</v>
      </c>
      <c r="K22" s="22">
        <f t="shared" si="1"/>
        <v>2</v>
      </c>
    </row>
    <row r="23" spans="1:11" ht="45" x14ac:dyDescent="0.25">
      <c r="A23" s="15">
        <v>21</v>
      </c>
      <c r="B23" s="17" t="s">
        <v>107</v>
      </c>
      <c r="C23" s="6" t="s">
        <v>33</v>
      </c>
      <c r="D23" s="6" t="s">
        <v>32</v>
      </c>
      <c r="E23" s="12">
        <v>1</v>
      </c>
      <c r="F23" s="9">
        <v>0.96</v>
      </c>
      <c r="G23" s="9">
        <f t="shared" si="0"/>
        <v>0.96</v>
      </c>
      <c r="H23" s="19" t="s">
        <v>108</v>
      </c>
      <c r="I23" s="22">
        <v>0</v>
      </c>
      <c r="J23" s="22">
        <f t="shared" si="2"/>
        <v>1</v>
      </c>
      <c r="K23" s="22">
        <f t="shared" si="1"/>
        <v>1</v>
      </c>
    </row>
    <row r="24" spans="1:11" ht="45" x14ac:dyDescent="0.25">
      <c r="A24" s="15">
        <v>22</v>
      </c>
      <c r="B24" s="17" t="s">
        <v>109</v>
      </c>
      <c r="C24" s="6" t="s">
        <v>35</v>
      </c>
      <c r="D24" s="6" t="s">
        <v>34</v>
      </c>
      <c r="E24" s="12">
        <v>1</v>
      </c>
      <c r="F24" s="9">
        <v>0.61</v>
      </c>
      <c r="G24" s="9">
        <f t="shared" si="0"/>
        <v>0.61</v>
      </c>
      <c r="H24" s="19" t="s">
        <v>110</v>
      </c>
      <c r="I24" s="22">
        <v>0</v>
      </c>
      <c r="J24" s="22">
        <f t="shared" si="2"/>
        <v>1</v>
      </c>
      <c r="K24" s="22">
        <f t="shared" si="1"/>
        <v>1</v>
      </c>
    </row>
    <row r="25" spans="1:11" ht="45" x14ac:dyDescent="0.25">
      <c r="A25" s="15">
        <v>23</v>
      </c>
      <c r="B25" s="17" t="s">
        <v>111</v>
      </c>
      <c r="C25" s="6" t="s">
        <v>36</v>
      </c>
      <c r="D25" s="6" t="s">
        <v>63</v>
      </c>
      <c r="E25" s="12">
        <v>2</v>
      </c>
      <c r="F25" s="9">
        <v>0.04</v>
      </c>
      <c r="G25" s="9">
        <f t="shared" si="0"/>
        <v>0.08</v>
      </c>
      <c r="H25" s="19" t="s">
        <v>112</v>
      </c>
      <c r="I25" s="22">
        <v>0</v>
      </c>
      <c r="J25" s="22">
        <f t="shared" si="2"/>
        <v>2</v>
      </c>
      <c r="K25" s="22">
        <f t="shared" si="1"/>
        <v>2</v>
      </c>
    </row>
    <row r="26" spans="1:11" ht="45" x14ac:dyDescent="0.25">
      <c r="A26" s="15">
        <v>24</v>
      </c>
      <c r="B26" s="17" t="s">
        <v>113</v>
      </c>
      <c r="C26" s="6" t="s">
        <v>38</v>
      </c>
      <c r="D26" s="6" t="s">
        <v>37</v>
      </c>
      <c r="E26" s="12">
        <v>1</v>
      </c>
      <c r="F26" s="9">
        <v>0.81</v>
      </c>
      <c r="G26" s="9">
        <f t="shared" si="0"/>
        <v>0.81</v>
      </c>
      <c r="H26" s="19" t="s">
        <v>114</v>
      </c>
      <c r="I26" s="22">
        <v>0</v>
      </c>
      <c r="J26" s="22">
        <f t="shared" si="2"/>
        <v>1</v>
      </c>
      <c r="K26" s="22">
        <f t="shared" si="1"/>
        <v>1</v>
      </c>
    </row>
    <row r="27" spans="1:11" ht="45" x14ac:dyDescent="0.25">
      <c r="A27" s="15">
        <v>25</v>
      </c>
      <c r="B27" s="17" t="s">
        <v>115</v>
      </c>
      <c r="C27" s="6" t="s">
        <v>39</v>
      </c>
      <c r="D27" s="6" t="s">
        <v>64</v>
      </c>
      <c r="E27" s="12">
        <v>2</v>
      </c>
      <c r="F27" s="9">
        <v>0.04</v>
      </c>
      <c r="G27" s="9">
        <f t="shared" si="0"/>
        <v>0.08</v>
      </c>
      <c r="H27" s="19" t="s">
        <v>116</v>
      </c>
      <c r="I27" s="22">
        <v>0</v>
      </c>
      <c r="J27" s="22">
        <f t="shared" si="2"/>
        <v>2</v>
      </c>
      <c r="K27" s="22">
        <f t="shared" si="1"/>
        <v>2</v>
      </c>
    </row>
    <row r="28" spans="1:11" ht="60" x14ac:dyDescent="0.25">
      <c r="A28" s="15">
        <v>26</v>
      </c>
      <c r="B28" s="17" t="s">
        <v>117</v>
      </c>
      <c r="C28" s="6" t="s">
        <v>40</v>
      </c>
      <c r="D28" s="6" t="s">
        <v>65</v>
      </c>
      <c r="E28" s="12">
        <v>2</v>
      </c>
      <c r="F28" s="9">
        <v>0.06</v>
      </c>
      <c r="G28" s="9">
        <f t="shared" si="0"/>
        <v>0.12</v>
      </c>
      <c r="H28" s="19" t="s">
        <v>118</v>
      </c>
      <c r="I28" s="22">
        <v>0</v>
      </c>
      <c r="J28" s="22">
        <f t="shared" si="2"/>
        <v>2</v>
      </c>
      <c r="K28" s="22">
        <f t="shared" si="1"/>
        <v>2</v>
      </c>
    </row>
    <row r="29" spans="1:11" ht="45" x14ac:dyDescent="0.25">
      <c r="A29" s="15">
        <v>27</v>
      </c>
      <c r="B29" s="17" t="s">
        <v>119</v>
      </c>
      <c r="C29" s="6" t="s">
        <v>42</v>
      </c>
      <c r="D29" s="6" t="s">
        <v>41</v>
      </c>
      <c r="E29" s="12">
        <v>1</v>
      </c>
      <c r="F29" s="9">
        <v>0.04</v>
      </c>
      <c r="G29" s="9">
        <f t="shared" si="0"/>
        <v>0.04</v>
      </c>
      <c r="H29" s="19" t="s">
        <v>120</v>
      </c>
      <c r="I29" s="22">
        <v>0</v>
      </c>
      <c r="J29" s="22">
        <f t="shared" si="2"/>
        <v>1</v>
      </c>
      <c r="K29" s="22">
        <f t="shared" si="1"/>
        <v>1</v>
      </c>
    </row>
    <row r="30" spans="1:11" ht="45" x14ac:dyDescent="0.25">
      <c r="A30" s="15">
        <v>28</v>
      </c>
      <c r="B30" s="17" t="s">
        <v>121</v>
      </c>
      <c r="C30" s="6" t="s">
        <v>44</v>
      </c>
      <c r="D30" s="6" t="s">
        <v>43</v>
      </c>
      <c r="E30" s="12">
        <v>1</v>
      </c>
      <c r="F30" s="9">
        <v>0.03</v>
      </c>
      <c r="G30" s="9">
        <f t="shared" si="0"/>
        <v>0.03</v>
      </c>
      <c r="H30" s="19" t="s">
        <v>122</v>
      </c>
      <c r="I30" s="22">
        <v>0</v>
      </c>
      <c r="J30" s="22">
        <f t="shared" si="2"/>
        <v>1</v>
      </c>
      <c r="K30" s="22">
        <f t="shared" si="1"/>
        <v>1</v>
      </c>
    </row>
    <row r="31" spans="1:11" ht="60" x14ac:dyDescent="0.25">
      <c r="A31" s="15">
        <v>29</v>
      </c>
      <c r="B31" s="17" t="s">
        <v>123</v>
      </c>
      <c r="C31" s="6" t="s">
        <v>46</v>
      </c>
      <c r="D31" s="6" t="s">
        <v>45</v>
      </c>
      <c r="E31" s="12">
        <v>1</v>
      </c>
      <c r="F31" s="9">
        <v>0.03</v>
      </c>
      <c r="G31" s="9">
        <f>E31*F31</f>
        <v>0.03</v>
      </c>
      <c r="H31" s="19" t="s">
        <v>124</v>
      </c>
      <c r="I31" s="22">
        <v>0</v>
      </c>
      <c r="J31" s="22">
        <f t="shared" si="2"/>
        <v>1</v>
      </c>
      <c r="K31" s="22">
        <f t="shared" si="1"/>
        <v>1</v>
      </c>
    </row>
    <row r="32" spans="1:11" x14ac:dyDescent="0.25">
      <c r="A32" s="15">
        <v>30</v>
      </c>
      <c r="B32" s="17" t="s">
        <v>66</v>
      </c>
      <c r="C32" s="6" t="s">
        <v>66</v>
      </c>
      <c r="D32" s="6" t="s">
        <v>66</v>
      </c>
      <c r="E32" s="12">
        <v>1</v>
      </c>
      <c r="F32" s="9">
        <v>1</v>
      </c>
      <c r="G32" s="9">
        <f>E32*F32</f>
        <v>1</v>
      </c>
      <c r="H32" s="19" t="s">
        <v>125</v>
      </c>
      <c r="I32" s="22">
        <v>0</v>
      </c>
      <c r="J32" s="22">
        <f t="shared" si="2"/>
        <v>1</v>
      </c>
      <c r="K32" s="22">
        <f t="shared" si="1"/>
        <v>1</v>
      </c>
    </row>
    <row r="33" spans="1:7" x14ac:dyDescent="0.25">
      <c r="A33" s="2"/>
      <c r="B33" s="5"/>
      <c r="C33" s="4"/>
      <c r="D33" s="4"/>
      <c r="E33" s="13">
        <f>SUM(E3:E32)</f>
        <v>72</v>
      </c>
      <c r="F33" s="10"/>
      <c r="G33" s="10">
        <f>SUM(G3:G32)</f>
        <v>15.013499999999993</v>
      </c>
    </row>
    <row r="34" spans="1:7" x14ac:dyDescent="0.25">
      <c r="E34" s="7" t="s">
        <v>49</v>
      </c>
      <c r="F34" s="10">
        <v>0.1</v>
      </c>
      <c r="G34" s="10">
        <f>F34*G33</f>
        <v>1.5013499999999995</v>
      </c>
    </row>
    <row r="35" spans="1:7" x14ac:dyDescent="0.25">
      <c r="E35" s="8" t="s">
        <v>50</v>
      </c>
      <c r="F35" s="11"/>
      <c r="G35" s="11">
        <f>G33+G34</f>
        <v>16.514849999999992</v>
      </c>
    </row>
  </sheetData>
  <phoneticPr fontId="4" type="noConversion"/>
  <hyperlinks>
    <hyperlink ref="H3" r:id="rId1" xr:uid="{594B400B-BFBA-4C64-B025-F74DF1821AD4}"/>
    <hyperlink ref="H4" r:id="rId2" xr:uid="{2ED97AFE-1EF1-46DF-8702-94339E520F24}"/>
    <hyperlink ref="H5" r:id="rId3" xr:uid="{879CBB72-46F1-4993-A580-80B543142D32}"/>
    <hyperlink ref="H6" r:id="rId4" xr:uid="{5E0C280F-A210-415A-9C22-97B59DCF1405}"/>
    <hyperlink ref="H7" r:id="rId5" xr:uid="{4217B77F-59BE-4690-8E90-CA49A8A98832}"/>
    <hyperlink ref="H8" r:id="rId6" xr:uid="{76258030-9AE8-45C8-B8F0-F30B9682A3E4}"/>
    <hyperlink ref="H9" r:id="rId7" xr:uid="{2C52AE2F-2D42-46E1-84C8-2048A1DC7833}"/>
    <hyperlink ref="H10" r:id="rId8" xr:uid="{C4F57C6C-09E3-4C80-B5A3-BAA8638113B2}"/>
    <hyperlink ref="H11" r:id="rId9" xr:uid="{D170CFC6-33F1-40E5-818A-EFFFFA117304}"/>
    <hyperlink ref="H12" r:id="rId10" xr:uid="{E6DC4CC9-108B-4A95-AE62-50A3E5EF1DAF}"/>
    <hyperlink ref="H13" r:id="rId11" xr:uid="{9DB39FF5-518D-4E31-BDB0-70A85BFB9BFF}"/>
    <hyperlink ref="H14" r:id="rId12" xr:uid="{7888DBD6-2C2C-431A-A6D2-FE34E3F0B9FC}"/>
    <hyperlink ref="H15" r:id="rId13" xr:uid="{522880CE-11EB-4798-9505-8070BE3FA4C2}"/>
    <hyperlink ref="H16" r:id="rId14" xr:uid="{6AD35A71-01AB-4836-8063-334FACE8FA3F}"/>
    <hyperlink ref="H17" r:id="rId15" xr:uid="{2F055F4F-74B6-41C6-9FF4-F7B754BC4147}"/>
    <hyperlink ref="H18" r:id="rId16" xr:uid="{B340C4A8-CD99-460A-A625-86D9B4F06112}"/>
    <hyperlink ref="H19" r:id="rId17" xr:uid="{0E1ABC0C-1F1F-4A16-8D2D-8EEC9D8CC852}"/>
    <hyperlink ref="H20" r:id="rId18" xr:uid="{5149ACBC-1056-476E-B4AE-8FABD5CB3D57}"/>
    <hyperlink ref="H21" r:id="rId19" xr:uid="{45DD1ED7-19C9-4E67-8107-020F3EA64040}"/>
    <hyperlink ref="H22" r:id="rId20" xr:uid="{9A5296E0-9528-44A3-9309-C68EECD335CB}"/>
    <hyperlink ref="H23" r:id="rId21" xr:uid="{3DDD89FA-FC77-45CC-9522-1DDA8B4F661D}"/>
    <hyperlink ref="H24" r:id="rId22" xr:uid="{DEFDB5C8-13BC-43F3-914E-ACECA42317CA}"/>
    <hyperlink ref="H25" r:id="rId23" xr:uid="{CC90C6BC-F555-4195-97E8-779BE6B8300F}"/>
    <hyperlink ref="H26" r:id="rId24" xr:uid="{2F0D0BEA-E8E2-420B-B019-398E940BE288}"/>
    <hyperlink ref="H27" r:id="rId25" xr:uid="{7799CC2E-EAD5-44F7-8015-855C3A69B73A}"/>
    <hyperlink ref="H28" r:id="rId26" xr:uid="{5D3314CD-7365-4741-8216-713904B882FF}"/>
    <hyperlink ref="H29" r:id="rId27" xr:uid="{1562BA1B-ED14-43C3-A86A-21BA417C2E21}"/>
    <hyperlink ref="H30" r:id="rId28" xr:uid="{442BBC34-4A3F-4707-9026-3C14C60FE9D8}"/>
    <hyperlink ref="H31" r:id="rId29" xr:uid="{195FB99B-BDB6-4E49-8BA8-4C6BD3F057FD}"/>
    <hyperlink ref="H32" r:id="rId30" xr:uid="{B6CC63B5-19F8-4DC4-A655-795B5685C5F6}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SAMPI Dev Kit</dc:creator>
  <cp:lastModifiedBy>SAMPI Dev Kit</cp:lastModifiedBy>
  <dcterms:created xsi:type="dcterms:W3CDTF">2022-12-20T15:55:04Z</dcterms:created>
  <dcterms:modified xsi:type="dcterms:W3CDTF">2023-01-30T14:30:21Z</dcterms:modified>
</cp:coreProperties>
</file>