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16FDevKit\HW\Product\Standard\BoM\"/>
    </mc:Choice>
  </mc:AlternateContent>
  <xr:revisionPtr revIDLastSave="0" documentId="13_ncr:1_{444C1CE8-50D0-44F1-AA14-4BC80B3B7E88}" xr6:coauthVersionLast="47" xr6:coauthVersionMax="47" xr10:uidLastSave="{00000000-0000-0000-0000-000000000000}"/>
  <bookViews>
    <workbookView xWindow="-120" yWindow="-120" windowWidth="20730" windowHeight="11760" xr2:uid="{87C3FF1C-E474-4B86-BA99-51565F8BE111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4" i="1" l="1"/>
  <c r="G43" i="1"/>
  <c r="G4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2" i="1"/>
  <c r="G42" i="1" l="1"/>
</calcChain>
</file>

<file path=xl/sharedStrings.xml><?xml version="1.0" encoding="utf-8"?>
<sst xmlns="http://schemas.openxmlformats.org/spreadsheetml/2006/main" count="129" uniqueCount="124">
  <si>
    <t>Quantity</t>
  </si>
  <si>
    <t>References</t>
  </si>
  <si>
    <t>Stock Code</t>
  </si>
  <si>
    <t>Description</t>
  </si>
  <si>
    <t>Unit Cost</t>
  </si>
  <si>
    <t>C1,C3,C7,C12,C21,C26,C27</t>
  </si>
  <si>
    <t>CC0805ZKY5V6BB226</t>
  </si>
  <si>
    <t>CAP CER 22UF 10V Y5V 0805</t>
  </si>
  <si>
    <t>CC0603JRX7R7BB105</t>
  </si>
  <si>
    <t>CAP CER 1UF 16V X7R 0603</t>
  </si>
  <si>
    <t>C4,C5,C6,C9,C10,C11,C13,C14,C15,C16,C17,C19,C20,C24,C25</t>
  </si>
  <si>
    <t>CC0603JRX7R7BB104</t>
  </si>
  <si>
    <t>CAP CER 0.1UF 16V X7R 0603</t>
  </si>
  <si>
    <t>C8</t>
  </si>
  <si>
    <t>TMCMB0J227MTRF</t>
  </si>
  <si>
    <t>CAP TANT 220UF 20% 6.3V 1411</t>
  </si>
  <si>
    <t>R1,R6,R10,R12,R17,R20,R23,R26</t>
  </si>
  <si>
    <t>AC0603JR-071KL</t>
  </si>
  <si>
    <t>RES SMD 1K OHM 5% 1/10W 0603</t>
  </si>
  <si>
    <t>R2,R3,R9,R22</t>
  </si>
  <si>
    <t>RT0603FRE0710KL</t>
  </si>
  <si>
    <t>RES SMD 10K OHM 1% 1/10W 0603</t>
  </si>
  <si>
    <t>R4,R5,R15,R16</t>
  </si>
  <si>
    <t>RC0603FR-075K1L</t>
  </si>
  <si>
    <t>RES 5.1K OHM 1% 1/10W 0603</t>
  </si>
  <si>
    <t>R7</t>
  </si>
  <si>
    <t>RC0603FR-0775KL</t>
  </si>
  <si>
    <t>RES SMD 75K OHM 1% 1/10W 0603</t>
  </si>
  <si>
    <t>R8</t>
  </si>
  <si>
    <t>RC0603FR-0753K6L</t>
  </si>
  <si>
    <t>RES 53.6K OHM 1% 1/10W 0603</t>
  </si>
  <si>
    <t>R11</t>
  </si>
  <si>
    <t>AC0603JR-074K7L</t>
  </si>
  <si>
    <t>RES SMD 4.7K OHM 5% 1/10W 0603</t>
  </si>
  <si>
    <t>R13,R14</t>
  </si>
  <si>
    <t>R24</t>
  </si>
  <si>
    <t>AC0603JR-072K2L</t>
  </si>
  <si>
    <t>RES SMD 2.2K OHM 5% 1/10W 0603</t>
  </si>
  <si>
    <t>U1</t>
  </si>
  <si>
    <t>AP2210N-3.3TRG1</t>
  </si>
  <si>
    <t>IC REG LINEAR 3.3V 300MA SOT23-3</t>
  </si>
  <si>
    <t>U2</t>
  </si>
  <si>
    <t>MCP9700T-H/LT</t>
  </si>
  <si>
    <t>SENSOR ANALOG -10C-125C SOT23-3</t>
  </si>
  <si>
    <t>U3</t>
  </si>
  <si>
    <t>IC FLASH 4MBIT SPI 50MHZ 8SOIC</t>
  </si>
  <si>
    <t>U4</t>
  </si>
  <si>
    <t>RV-8263-C7-32.768KHZ-20PPM-TA-QC</t>
  </si>
  <si>
    <t>IC RTC CLK/CALENDAR I2C 8SON</t>
  </si>
  <si>
    <t>U5</t>
  </si>
  <si>
    <t>MP1470GJ-Z</t>
  </si>
  <si>
    <t>IC REG BUCK ADJ 2A TSOT23-6</t>
  </si>
  <si>
    <t>U6</t>
  </si>
  <si>
    <t>PIC32MM0064GPM028-I/M6</t>
  </si>
  <si>
    <t>IC MCU 32BIT 64KB FLASH 28UQFN</t>
  </si>
  <si>
    <t>U7</t>
  </si>
  <si>
    <t>74LVC2T45DC,125</t>
  </si>
  <si>
    <t>IC TRNSLTR BIDIRECTIONAL 8VSSOP</t>
  </si>
  <si>
    <t>U8</t>
  </si>
  <si>
    <t>PIC16F18876-I/PT</t>
  </si>
  <si>
    <t>IC MCU 8BIT 28KB FLASH 44TQFP</t>
  </si>
  <si>
    <t>U9</t>
  </si>
  <si>
    <t>MIC5504-3.3YM5-TR</t>
  </si>
  <si>
    <t>IC REG LINEAR 3.3V 300MA SOT23-5</t>
  </si>
  <si>
    <t>Q1,Q2</t>
  </si>
  <si>
    <t>SSM3J378R,LF</t>
  </si>
  <si>
    <t>MOSFET P-CH 20V 6A SOT23F</t>
  </si>
  <si>
    <t>D1</t>
  </si>
  <si>
    <t>150060BS75000</t>
  </si>
  <si>
    <t>LED BLUE CLEAR 0603 SMD</t>
  </si>
  <si>
    <t>D2</t>
  </si>
  <si>
    <t>150060SS75000</t>
  </si>
  <si>
    <t>LED RED CLEAR 0603 SMD</t>
  </si>
  <si>
    <t>D3</t>
  </si>
  <si>
    <t>150060VS75000</t>
  </si>
  <si>
    <t>LED GREEN CLEAR 0603 SMD</t>
  </si>
  <si>
    <t>D4</t>
  </si>
  <si>
    <t>150060YS75000</t>
  </si>
  <si>
    <t>LED YELLOW CLEAR 0603 SMD</t>
  </si>
  <si>
    <t>D5</t>
  </si>
  <si>
    <t>D6</t>
  </si>
  <si>
    <t>BAT54C</t>
  </si>
  <si>
    <t>DIODE ARRAY SCHOTTKY 30V SOT-23-3</t>
  </si>
  <si>
    <t>D7</t>
  </si>
  <si>
    <t>SS14</t>
  </si>
  <si>
    <t>DIODE SCHOTTKY 40V 1A DO214AC</t>
  </si>
  <si>
    <t>D8</t>
  </si>
  <si>
    <t>PTS810 SJG 250 SMTR LFS</t>
  </si>
  <si>
    <t>SWITCH TACTILE SPST-NO 0.05A 16V</t>
  </si>
  <si>
    <t>FT1</t>
  </si>
  <si>
    <t>2508056017Y2</t>
  </si>
  <si>
    <t>FERRITE BEAD 600 OHM 0805 1LN</t>
  </si>
  <si>
    <t>J1</t>
  </si>
  <si>
    <t>USB4105-GF-A</t>
  </si>
  <si>
    <t>CONN RCP USB2.0 TYP C 24P SMD RA</t>
  </si>
  <si>
    <t>RS1-10-G</t>
  </si>
  <si>
    <t>RECEPTACLE STRIP 10P 2.54MM PITC</t>
  </si>
  <si>
    <t>J4</t>
  </si>
  <si>
    <t>RS1-07-G</t>
  </si>
  <si>
    <t>RECEPTACLE STRIP 7P 2.54MM PITCH</t>
  </si>
  <si>
    <t>J7</t>
  </si>
  <si>
    <t>RS1-08-G</t>
  </si>
  <si>
    <t>RECEPTACLE STRIP 8P 2.54MM PITCH</t>
  </si>
  <si>
    <t>J8</t>
  </si>
  <si>
    <t>HRS-2B-10-GA</t>
  </si>
  <si>
    <t>RECEPTACLE STRIP, 1.27MM,VERTICA</t>
  </si>
  <si>
    <t>J11</t>
  </si>
  <si>
    <t>10147606-00004LF</t>
  </si>
  <si>
    <t>CONN HEADER SMD R/A 4POS 1MM</t>
  </si>
  <si>
    <t>L1</t>
  </si>
  <si>
    <t>SDE0604A-6R8M</t>
  </si>
  <si>
    <t>FIXED IND 6.8UH 3A 80 MOHM SMD</t>
  </si>
  <si>
    <t>No</t>
  </si>
  <si>
    <t>Sub-Cost</t>
  </si>
  <si>
    <t>PCB</t>
  </si>
  <si>
    <t>C2,C18,C22</t>
  </si>
  <si>
    <t>SST25VF040B-50-4C-SAF-T</t>
  </si>
  <si>
    <t>TVS, BI-DIR, 400W, 5V, DO-214AC</t>
  </si>
  <si>
    <t>SMAJ5.0CA</t>
  </si>
  <si>
    <t>BT1,BT2</t>
  </si>
  <si>
    <t>J2,J6</t>
  </si>
  <si>
    <t>VAT(%)</t>
  </si>
  <si>
    <t>TOTAL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</si>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</sst>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000"/>
    <numFmt numFmtId="166" formatCode="0.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quotePrefix="1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164" fontId="0" fillId="0" borderId="1" xfId="0" applyNumberFormat="1" applyBorder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74D8-0417-4AD8-BE04-3B1C52917BB9}">
  <dimension ref="A1:G44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G44" sqref="G44"/>
    </sheetView>
  </sheetViews>
  <sheetFormatPr defaultRowHeight="15" x14ac:dyDescent="0.25"/>
  <cols>
    <col min="1" max="1" width="3.5703125" style="5" bestFit="1" customWidth="1"/>
    <col min="2" max="2" width="34.5703125" style="8" bestFit="1" customWidth="1"/>
    <col min="3" max="3" width="35.140625" style="8" bestFit="1" customWidth="1"/>
    <col min="4" max="4" width="53.5703125" style="8" bestFit="1" customWidth="1"/>
    <col min="5" max="5" width="8.7109375" style="10" bestFit="1" customWidth="1"/>
    <col min="6" max="6" width="9.140625" style="10"/>
    <col min="7" max="7" width="9.5703125" style="10" bestFit="1" customWidth="1"/>
    <col min="8" max="16384" width="9.140625" style="8"/>
  </cols>
  <sheetData>
    <row r="1" spans="1:7" s="11" customFormat="1" x14ac:dyDescent="0.25">
      <c r="A1" s="3" t="s">
        <v>112</v>
      </c>
      <c r="B1" s="3" t="s">
        <v>2</v>
      </c>
      <c r="C1" s="3" t="s">
        <v>3</v>
      </c>
      <c r="D1" s="3" t="s">
        <v>1</v>
      </c>
      <c r="E1" s="3" t="s">
        <v>0</v>
      </c>
      <c r="F1" s="4" t="s">
        <v>4</v>
      </c>
      <c r="G1" s="3" t="s">
        <v>113</v>
      </c>
    </row>
    <row r="2" spans="1:7" x14ac:dyDescent="0.25">
      <c r="A2" s="6">
        <v>1</v>
      </c>
      <c r="B2" s="1" t="s">
        <v>6</v>
      </c>
      <c r="C2" s="2" t="s">
        <v>7</v>
      </c>
      <c r="D2" s="2" t="s">
        <v>5</v>
      </c>
      <c r="E2" s="9">
        <v>7</v>
      </c>
      <c r="F2" s="12">
        <v>0.14219999999999999</v>
      </c>
      <c r="G2" s="12">
        <f>E2*F2</f>
        <v>0.99539999999999995</v>
      </c>
    </row>
    <row r="3" spans="1:7" x14ac:dyDescent="0.25">
      <c r="A3" s="6">
        <v>2</v>
      </c>
      <c r="B3" s="1" t="s">
        <v>8</v>
      </c>
      <c r="C3" s="2" t="s">
        <v>9</v>
      </c>
      <c r="D3" s="2" t="s">
        <v>115</v>
      </c>
      <c r="E3" s="9">
        <v>3</v>
      </c>
      <c r="F3" s="12">
        <v>0.16400000000000001</v>
      </c>
      <c r="G3" s="12">
        <f t="shared" ref="G3:G40" si="0">E3*F3</f>
        <v>0.49199999999999999</v>
      </c>
    </row>
    <row r="4" spans="1:7" x14ac:dyDescent="0.25">
      <c r="A4" s="6">
        <v>3</v>
      </c>
      <c r="B4" s="1" t="s">
        <v>11</v>
      </c>
      <c r="C4" s="2" t="s">
        <v>12</v>
      </c>
      <c r="D4" s="2" t="s">
        <v>10</v>
      </c>
      <c r="E4" s="9">
        <v>15</v>
      </c>
      <c r="F4" s="12">
        <v>3.0099999999999998E-2</v>
      </c>
      <c r="G4" s="12">
        <f t="shared" si="0"/>
        <v>0.45149999999999996</v>
      </c>
    </row>
    <row r="5" spans="1:7" x14ac:dyDescent="0.25">
      <c r="A5" s="7">
        <v>4</v>
      </c>
      <c r="B5" s="1" t="s">
        <v>14</v>
      </c>
      <c r="C5" s="2" t="s">
        <v>15</v>
      </c>
      <c r="D5" s="2" t="s">
        <v>13</v>
      </c>
      <c r="E5" s="9">
        <v>1</v>
      </c>
      <c r="F5" s="12">
        <v>0.56200000000000006</v>
      </c>
      <c r="G5" s="12">
        <f t="shared" si="0"/>
        <v>0.56200000000000006</v>
      </c>
    </row>
    <row r="6" spans="1:7" x14ac:dyDescent="0.25">
      <c r="A6" s="7">
        <v>6</v>
      </c>
      <c r="B6" s="1" t="s">
        <v>17</v>
      </c>
      <c r="C6" s="2" t="s">
        <v>18</v>
      </c>
      <c r="D6" s="2" t="s">
        <v>16</v>
      </c>
      <c r="E6" s="9">
        <v>8</v>
      </c>
      <c r="F6" s="12">
        <v>1.18E-2</v>
      </c>
      <c r="G6" s="12">
        <f t="shared" si="0"/>
        <v>9.4399999999999998E-2</v>
      </c>
    </row>
    <row r="7" spans="1:7" x14ac:dyDescent="0.25">
      <c r="A7" s="7">
        <v>7</v>
      </c>
      <c r="B7" s="1" t="s">
        <v>20</v>
      </c>
      <c r="C7" s="2" t="s">
        <v>21</v>
      </c>
      <c r="D7" s="2" t="s">
        <v>19</v>
      </c>
      <c r="E7" s="9">
        <v>4</v>
      </c>
      <c r="F7" s="12">
        <v>5.8999999999999997E-2</v>
      </c>
      <c r="G7" s="12">
        <f t="shared" si="0"/>
        <v>0.23599999999999999</v>
      </c>
    </row>
    <row r="8" spans="1:7" x14ac:dyDescent="0.25">
      <c r="A8" s="7">
        <v>8</v>
      </c>
      <c r="B8" s="1" t="s">
        <v>23</v>
      </c>
      <c r="C8" s="2" t="s">
        <v>24</v>
      </c>
      <c r="D8" s="2" t="s">
        <v>22</v>
      </c>
      <c r="E8" s="9">
        <v>4</v>
      </c>
      <c r="F8" s="12">
        <v>1.7999999999999999E-2</v>
      </c>
      <c r="G8" s="12">
        <f t="shared" si="0"/>
        <v>7.1999999999999995E-2</v>
      </c>
    </row>
    <row r="9" spans="1:7" x14ac:dyDescent="0.25">
      <c r="A9" s="7">
        <v>9</v>
      </c>
      <c r="B9" s="1" t="s">
        <v>26</v>
      </c>
      <c r="C9" s="2" t="s">
        <v>27</v>
      </c>
      <c r="D9" s="2" t="s">
        <v>25</v>
      </c>
      <c r="E9" s="9">
        <v>1</v>
      </c>
      <c r="F9" s="12">
        <v>1.7999999999999999E-2</v>
      </c>
      <c r="G9" s="12">
        <f t="shared" si="0"/>
        <v>1.7999999999999999E-2</v>
      </c>
    </row>
    <row r="10" spans="1:7" x14ac:dyDescent="0.25">
      <c r="A10" s="7">
        <v>10</v>
      </c>
      <c r="B10" s="1" t="s">
        <v>29</v>
      </c>
      <c r="C10" s="2" t="s">
        <v>30</v>
      </c>
      <c r="D10" s="2" t="s">
        <v>28</v>
      </c>
      <c r="E10" s="9">
        <v>1</v>
      </c>
      <c r="F10" s="12">
        <v>1.7999999999999999E-2</v>
      </c>
      <c r="G10" s="12">
        <f t="shared" si="0"/>
        <v>1.7999999999999999E-2</v>
      </c>
    </row>
    <row r="11" spans="1:7" x14ac:dyDescent="0.25">
      <c r="A11" s="7">
        <v>11</v>
      </c>
      <c r="B11" s="1" t="s">
        <v>32</v>
      </c>
      <c r="C11" s="2" t="s">
        <v>33</v>
      </c>
      <c r="D11" s="2" t="s">
        <v>31</v>
      </c>
      <c r="E11" s="9">
        <v>1</v>
      </c>
      <c r="F11" s="12">
        <v>1.9E-2</v>
      </c>
      <c r="G11" s="12">
        <f t="shared" si="0"/>
        <v>1.9E-2</v>
      </c>
    </row>
    <row r="12" spans="1:7" x14ac:dyDescent="0.25">
      <c r="A12" s="7">
        <v>12</v>
      </c>
      <c r="B12" s="1" t="s">
        <v>26</v>
      </c>
      <c r="C12" s="2" t="s">
        <v>27</v>
      </c>
      <c r="D12" s="2" t="s">
        <v>34</v>
      </c>
      <c r="E12" s="9">
        <v>2</v>
      </c>
      <c r="F12" s="12">
        <v>1.7999999999999999E-2</v>
      </c>
      <c r="G12" s="12">
        <f t="shared" si="0"/>
        <v>3.5999999999999997E-2</v>
      </c>
    </row>
    <row r="13" spans="1:7" x14ac:dyDescent="0.25">
      <c r="A13" s="7">
        <v>13</v>
      </c>
      <c r="B13" s="1" t="s">
        <v>36</v>
      </c>
      <c r="C13" s="2" t="s">
        <v>37</v>
      </c>
      <c r="D13" s="2" t="s">
        <v>35</v>
      </c>
      <c r="E13" s="9">
        <v>1</v>
      </c>
      <c r="F13" s="12">
        <v>1.9E-2</v>
      </c>
      <c r="G13" s="12">
        <f t="shared" si="0"/>
        <v>1.9E-2</v>
      </c>
    </row>
    <row r="14" spans="1:7" x14ac:dyDescent="0.25">
      <c r="A14" s="7">
        <v>14</v>
      </c>
      <c r="B14" s="1" t="s">
        <v>39</v>
      </c>
      <c r="C14" s="2" t="s">
        <v>40</v>
      </c>
      <c r="D14" s="2" t="s">
        <v>38</v>
      </c>
      <c r="E14" s="9">
        <v>1</v>
      </c>
      <c r="F14" s="12">
        <v>0.32300000000000001</v>
      </c>
      <c r="G14" s="12">
        <f t="shared" si="0"/>
        <v>0.32300000000000001</v>
      </c>
    </row>
    <row r="15" spans="1:7" x14ac:dyDescent="0.25">
      <c r="A15" s="7">
        <v>15</v>
      </c>
      <c r="B15" s="1" t="s">
        <v>42</v>
      </c>
      <c r="C15" s="2" t="s">
        <v>43</v>
      </c>
      <c r="D15" s="2" t="s">
        <v>41</v>
      </c>
      <c r="E15" s="9">
        <v>1</v>
      </c>
      <c r="F15" s="12">
        <v>0.46</v>
      </c>
      <c r="G15" s="12">
        <f t="shared" si="0"/>
        <v>0.46</v>
      </c>
    </row>
    <row r="16" spans="1:7" x14ac:dyDescent="0.25">
      <c r="A16" s="7">
        <v>16</v>
      </c>
      <c r="B16" s="1" t="s">
        <v>116</v>
      </c>
      <c r="C16" s="2" t="s">
        <v>45</v>
      </c>
      <c r="D16" s="2" t="s">
        <v>44</v>
      </c>
      <c r="E16" s="9">
        <v>1</v>
      </c>
      <c r="F16" s="12">
        <v>1.17</v>
      </c>
      <c r="G16" s="12">
        <f t="shared" si="0"/>
        <v>1.17</v>
      </c>
    </row>
    <row r="17" spans="1:7" x14ac:dyDescent="0.25">
      <c r="A17" s="7">
        <v>17</v>
      </c>
      <c r="B17" s="1" t="s">
        <v>47</v>
      </c>
      <c r="C17" s="2" t="s">
        <v>48</v>
      </c>
      <c r="D17" s="2" t="s">
        <v>46</v>
      </c>
      <c r="E17" s="9">
        <v>1</v>
      </c>
      <c r="F17" s="12">
        <v>1.5369999999999999</v>
      </c>
      <c r="G17" s="12">
        <f t="shared" si="0"/>
        <v>1.5369999999999999</v>
      </c>
    </row>
    <row r="18" spans="1:7" x14ac:dyDescent="0.25">
      <c r="A18" s="7">
        <v>18</v>
      </c>
      <c r="B18" s="1" t="s">
        <v>50</v>
      </c>
      <c r="C18" s="2" t="s">
        <v>51</v>
      </c>
      <c r="D18" s="2" t="s">
        <v>49</v>
      </c>
      <c r="E18" s="9">
        <v>1</v>
      </c>
      <c r="F18" s="12">
        <v>1.532</v>
      </c>
      <c r="G18" s="12">
        <f t="shared" si="0"/>
        <v>1.532</v>
      </c>
    </row>
    <row r="19" spans="1:7" x14ac:dyDescent="0.25">
      <c r="A19" s="7">
        <v>19</v>
      </c>
      <c r="B19" s="1" t="s">
        <v>53</v>
      </c>
      <c r="C19" s="2" t="s">
        <v>54</v>
      </c>
      <c r="D19" s="2" t="s">
        <v>52</v>
      </c>
      <c r="E19" s="9">
        <v>1</v>
      </c>
      <c r="F19" s="12">
        <v>2.5099999999999998</v>
      </c>
      <c r="G19" s="12">
        <f t="shared" si="0"/>
        <v>2.5099999999999998</v>
      </c>
    </row>
    <row r="20" spans="1:7" x14ac:dyDescent="0.25">
      <c r="A20" s="7">
        <v>20</v>
      </c>
      <c r="B20" s="1" t="s">
        <v>56</v>
      </c>
      <c r="C20" s="2" t="s">
        <v>57</v>
      </c>
      <c r="D20" s="2" t="s">
        <v>55</v>
      </c>
      <c r="E20" s="9">
        <v>1</v>
      </c>
      <c r="F20" s="12">
        <v>0.72899999999999998</v>
      </c>
      <c r="G20" s="12">
        <f t="shared" si="0"/>
        <v>0.72899999999999998</v>
      </c>
    </row>
    <row r="21" spans="1:7" x14ac:dyDescent="0.25">
      <c r="A21" s="7">
        <v>21</v>
      </c>
      <c r="B21" s="1" t="s">
        <v>59</v>
      </c>
      <c r="C21" s="2" t="s">
        <v>60</v>
      </c>
      <c r="D21" s="2" t="s">
        <v>58</v>
      </c>
      <c r="E21" s="9">
        <v>1</v>
      </c>
      <c r="F21" s="12">
        <v>2.0499999999999998</v>
      </c>
      <c r="G21" s="12">
        <f t="shared" si="0"/>
        <v>2.0499999999999998</v>
      </c>
    </row>
    <row r="22" spans="1:7" x14ac:dyDescent="0.25">
      <c r="A22" s="7">
        <v>22</v>
      </c>
      <c r="B22" s="1" t="s">
        <v>62</v>
      </c>
      <c r="C22" s="2" t="s">
        <v>63</v>
      </c>
      <c r="D22" s="2" t="s">
        <v>61</v>
      </c>
      <c r="E22" s="9">
        <v>1</v>
      </c>
      <c r="F22" s="12">
        <v>0.16</v>
      </c>
      <c r="G22" s="12">
        <f t="shared" si="0"/>
        <v>0.16</v>
      </c>
    </row>
    <row r="23" spans="1:7" x14ac:dyDescent="0.25">
      <c r="A23" s="7">
        <v>23</v>
      </c>
      <c r="B23" s="1" t="s">
        <v>65</v>
      </c>
      <c r="C23" s="2" t="s">
        <v>66</v>
      </c>
      <c r="D23" s="2" t="s">
        <v>64</v>
      </c>
      <c r="E23" s="9">
        <v>2</v>
      </c>
      <c r="F23" s="12">
        <v>0.28799999999999998</v>
      </c>
      <c r="G23" s="12">
        <f t="shared" si="0"/>
        <v>0.57599999999999996</v>
      </c>
    </row>
    <row r="24" spans="1:7" x14ac:dyDescent="0.25">
      <c r="A24" s="7">
        <v>24</v>
      </c>
      <c r="B24" s="1" t="s">
        <v>68</v>
      </c>
      <c r="C24" s="2" t="s">
        <v>69</v>
      </c>
      <c r="D24" s="2" t="s">
        <v>67</v>
      </c>
      <c r="E24" s="9">
        <v>1</v>
      </c>
      <c r="F24" s="12">
        <v>0.17</v>
      </c>
      <c r="G24" s="12">
        <f t="shared" si="0"/>
        <v>0.17</v>
      </c>
    </row>
    <row r="25" spans="1:7" x14ac:dyDescent="0.25">
      <c r="A25" s="7">
        <v>25</v>
      </c>
      <c r="B25" s="1" t="s">
        <v>71</v>
      </c>
      <c r="C25" s="2" t="s">
        <v>72</v>
      </c>
      <c r="D25" s="2" t="s">
        <v>70</v>
      </c>
      <c r="E25" s="9">
        <v>1</v>
      </c>
      <c r="F25" s="12">
        <v>0.15</v>
      </c>
      <c r="G25" s="12">
        <f t="shared" si="0"/>
        <v>0.15</v>
      </c>
    </row>
    <row r="26" spans="1:7" x14ac:dyDescent="0.25">
      <c r="A26" s="7">
        <v>26</v>
      </c>
      <c r="B26" s="1" t="s">
        <v>74</v>
      </c>
      <c r="C26" s="2" t="s">
        <v>75</v>
      </c>
      <c r="D26" s="2" t="s">
        <v>73</v>
      </c>
      <c r="E26" s="9">
        <v>1</v>
      </c>
      <c r="F26" s="12">
        <v>0.15</v>
      </c>
      <c r="G26" s="12">
        <f t="shared" si="0"/>
        <v>0.15</v>
      </c>
    </row>
    <row r="27" spans="1:7" x14ac:dyDescent="0.25">
      <c r="A27" s="7">
        <v>27</v>
      </c>
      <c r="B27" s="1" t="s">
        <v>77</v>
      </c>
      <c r="C27" s="2" t="s">
        <v>78</v>
      </c>
      <c r="D27" s="2" t="s">
        <v>76</v>
      </c>
      <c r="E27" s="9">
        <v>1</v>
      </c>
      <c r="F27" s="12">
        <v>0.15</v>
      </c>
      <c r="G27" s="12">
        <f t="shared" si="0"/>
        <v>0.15</v>
      </c>
    </row>
    <row r="28" spans="1:7" x14ac:dyDescent="0.25">
      <c r="A28" s="7">
        <v>28</v>
      </c>
      <c r="B28" s="1" t="s">
        <v>71</v>
      </c>
      <c r="C28" s="2" t="s">
        <v>72</v>
      </c>
      <c r="D28" s="2" t="s">
        <v>79</v>
      </c>
      <c r="E28" s="9">
        <v>1</v>
      </c>
      <c r="F28" s="12">
        <v>0.15</v>
      </c>
      <c r="G28" s="12">
        <f t="shared" si="0"/>
        <v>0.15</v>
      </c>
    </row>
    <row r="29" spans="1:7" x14ac:dyDescent="0.25">
      <c r="A29" s="7">
        <v>29</v>
      </c>
      <c r="B29" s="1" t="s">
        <v>81</v>
      </c>
      <c r="C29" s="2" t="s">
        <v>82</v>
      </c>
      <c r="D29" s="2" t="s">
        <v>80</v>
      </c>
      <c r="E29" s="9">
        <v>1</v>
      </c>
      <c r="F29" s="12">
        <v>0.32200000000000001</v>
      </c>
      <c r="G29" s="12">
        <f t="shared" si="0"/>
        <v>0.32200000000000001</v>
      </c>
    </row>
    <row r="30" spans="1:7" x14ac:dyDescent="0.25">
      <c r="A30" s="7">
        <v>30</v>
      </c>
      <c r="B30" s="1" t="s">
        <v>84</v>
      </c>
      <c r="C30" s="2" t="s">
        <v>85</v>
      </c>
      <c r="D30" s="2" t="s">
        <v>83</v>
      </c>
      <c r="E30" s="9">
        <v>1</v>
      </c>
      <c r="F30" s="12">
        <v>0.19900000000000001</v>
      </c>
      <c r="G30" s="12">
        <f t="shared" si="0"/>
        <v>0.19900000000000001</v>
      </c>
    </row>
    <row r="31" spans="1:7" x14ac:dyDescent="0.25">
      <c r="A31" s="7">
        <v>31</v>
      </c>
      <c r="B31" s="1" t="s">
        <v>118</v>
      </c>
      <c r="C31" s="2" t="s">
        <v>117</v>
      </c>
      <c r="D31" s="2" t="s">
        <v>86</v>
      </c>
      <c r="E31" s="9">
        <v>1</v>
      </c>
      <c r="F31" s="12">
        <v>0.21</v>
      </c>
      <c r="G31" s="12">
        <f t="shared" si="0"/>
        <v>0.21</v>
      </c>
    </row>
    <row r="32" spans="1:7" x14ac:dyDescent="0.25">
      <c r="A32" s="7">
        <v>32</v>
      </c>
      <c r="B32" s="1" t="s">
        <v>87</v>
      </c>
      <c r="C32" s="2" t="s">
        <v>88</v>
      </c>
      <c r="D32" s="2" t="s">
        <v>119</v>
      </c>
      <c r="E32" s="9">
        <v>2</v>
      </c>
      <c r="F32" s="12">
        <v>0.36299999999999999</v>
      </c>
      <c r="G32" s="12">
        <f t="shared" si="0"/>
        <v>0.72599999999999998</v>
      </c>
    </row>
    <row r="33" spans="1:7" x14ac:dyDescent="0.25">
      <c r="A33" s="7">
        <v>34</v>
      </c>
      <c r="B33" s="1" t="s">
        <v>90</v>
      </c>
      <c r="C33" s="2" t="s">
        <v>91</v>
      </c>
      <c r="D33" s="2" t="s">
        <v>89</v>
      </c>
      <c r="E33" s="9">
        <v>1</v>
      </c>
      <c r="F33" s="12">
        <v>0.05</v>
      </c>
      <c r="G33" s="12">
        <f t="shared" si="0"/>
        <v>0.05</v>
      </c>
    </row>
    <row r="34" spans="1:7" x14ac:dyDescent="0.25">
      <c r="A34" s="7">
        <v>35</v>
      </c>
      <c r="B34" s="1" t="s">
        <v>93</v>
      </c>
      <c r="C34" s="2" t="s">
        <v>94</v>
      </c>
      <c r="D34" s="2" t="s">
        <v>92</v>
      </c>
      <c r="E34" s="9">
        <v>1</v>
      </c>
      <c r="F34" s="12">
        <v>0.68799999999999994</v>
      </c>
      <c r="G34" s="12">
        <f t="shared" si="0"/>
        <v>0.68799999999999994</v>
      </c>
    </row>
    <row r="35" spans="1:7" x14ac:dyDescent="0.25">
      <c r="A35" s="7">
        <v>36</v>
      </c>
      <c r="B35" s="1" t="s">
        <v>95</v>
      </c>
      <c r="C35" s="2" t="s">
        <v>96</v>
      </c>
      <c r="D35" s="2" t="s">
        <v>120</v>
      </c>
      <c r="E35" s="9">
        <v>2</v>
      </c>
      <c r="F35" s="12">
        <v>0.54200000000000004</v>
      </c>
      <c r="G35" s="12">
        <f t="shared" si="0"/>
        <v>1.0840000000000001</v>
      </c>
    </row>
    <row r="36" spans="1:7" x14ac:dyDescent="0.25">
      <c r="A36" s="7">
        <v>37</v>
      </c>
      <c r="B36" s="1" t="s">
        <v>98</v>
      </c>
      <c r="C36" s="2" t="s">
        <v>99</v>
      </c>
      <c r="D36" s="2" t="s">
        <v>97</v>
      </c>
      <c r="E36" s="9">
        <v>1</v>
      </c>
      <c r="F36" s="12">
        <v>0.41399999999999998</v>
      </c>
      <c r="G36" s="12">
        <f t="shared" si="0"/>
        <v>0.41399999999999998</v>
      </c>
    </row>
    <row r="37" spans="1:7" x14ac:dyDescent="0.25">
      <c r="A37" s="7">
        <v>39</v>
      </c>
      <c r="B37" s="1" t="s">
        <v>101</v>
      </c>
      <c r="C37" s="2" t="s">
        <v>102</v>
      </c>
      <c r="D37" s="2" t="s">
        <v>100</v>
      </c>
      <c r="E37" s="9">
        <v>1</v>
      </c>
      <c r="F37" s="12">
        <v>0.434</v>
      </c>
      <c r="G37" s="12">
        <f t="shared" si="0"/>
        <v>0.434</v>
      </c>
    </row>
    <row r="38" spans="1:7" x14ac:dyDescent="0.25">
      <c r="A38" s="7">
        <v>40</v>
      </c>
      <c r="B38" s="1" t="s">
        <v>104</v>
      </c>
      <c r="C38" s="2" t="s">
        <v>105</v>
      </c>
      <c r="D38" s="2" t="s">
        <v>103</v>
      </c>
      <c r="E38" s="9">
        <v>1</v>
      </c>
      <c r="F38" s="12">
        <v>0.52100000000000002</v>
      </c>
      <c r="G38" s="12">
        <f t="shared" si="0"/>
        <v>0.52100000000000002</v>
      </c>
    </row>
    <row r="39" spans="1:7" x14ac:dyDescent="0.25">
      <c r="A39" s="7">
        <v>41</v>
      </c>
      <c r="B39" s="1" t="s">
        <v>107</v>
      </c>
      <c r="C39" s="2" t="s">
        <v>108</v>
      </c>
      <c r="D39" s="2" t="s">
        <v>106</v>
      </c>
      <c r="E39" s="9">
        <v>1</v>
      </c>
      <c r="F39" s="12">
        <v>0.58299999999999996</v>
      </c>
      <c r="G39" s="12">
        <f t="shared" si="0"/>
        <v>0.58299999999999996</v>
      </c>
    </row>
    <row r="40" spans="1:7" x14ac:dyDescent="0.25">
      <c r="A40" s="7">
        <v>42</v>
      </c>
      <c r="B40" s="1" t="s">
        <v>110</v>
      </c>
      <c r="C40" s="2" t="s">
        <v>111</v>
      </c>
      <c r="D40" s="2" t="s">
        <v>109</v>
      </c>
      <c r="E40" s="9">
        <v>1</v>
      </c>
      <c r="F40" s="12">
        <v>0.57499999999999996</v>
      </c>
      <c r="G40" s="12">
        <f t="shared" si="0"/>
        <v>0.57499999999999996</v>
      </c>
    </row>
    <row r="41" spans="1:7" x14ac:dyDescent="0.25">
      <c r="A41" s="6">
        <v>43</v>
      </c>
      <c r="B41" s="1" t="s">
        <v>114</v>
      </c>
      <c r="C41" s="2"/>
      <c r="D41" s="2" t="s">
        <v>114</v>
      </c>
      <c r="E41" s="9">
        <v>1</v>
      </c>
      <c r="F41" s="12">
        <v>1</v>
      </c>
      <c r="G41" s="12">
        <f>E41*F41</f>
        <v>1</v>
      </c>
    </row>
    <row r="42" spans="1:7" x14ac:dyDescent="0.25">
      <c r="E42" s="10" t="s">
        <v>123</v>
      </c>
      <c r="G42" s="17">
        <f>SUM(G3:G41)</f>
        <v>20.640899999999998</v>
      </c>
    </row>
    <row r="43" spans="1:7" x14ac:dyDescent="0.25">
      <c r="E43" s="10" t="s">
        <v>121</v>
      </c>
      <c r="F43" s="13">
        <v>10</v>
      </c>
      <c r="G43" s="17">
        <f>G42*F43/100</f>
        <v>2.0640899999999998</v>
      </c>
    </row>
    <row r="44" spans="1:7" s="15" customFormat="1" x14ac:dyDescent="0.25">
      <c r="A44" s="14"/>
      <c r="E44" s="16" t="s">
        <v>122</v>
      </c>
      <c r="F44" s="16"/>
      <c r="G44" s="18">
        <f>G42+G43</f>
        <v>22.704989999999999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SAMPI Dev Kit</dc:creator>
  <cp:lastModifiedBy>SAMPI Dev Kit</cp:lastModifiedBy>
  <dcterms:created xsi:type="dcterms:W3CDTF">2023-06-29T15:04:13Z</dcterms:created>
  <dcterms:modified xsi:type="dcterms:W3CDTF">2023-06-29T15:39:18Z</dcterms:modified>
</cp:coreProperties>
</file>