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AMPIDevKit\PIC16FDevKit\Docs\"/>
    </mc:Choice>
  </mc:AlternateContent>
  <xr:revisionPtr revIDLastSave="0" documentId="13_ncr:1_{5DBC8A38-4461-4AA8-908B-ACAA26032171}" xr6:coauthVersionLast="46" xr6:coauthVersionMax="46" xr10:uidLastSave="{00000000-0000-0000-0000-000000000000}"/>
  <bookViews>
    <workbookView xWindow="-120" yWindow="-120" windowWidth="20730" windowHeight="11760" xr2:uid="{19184A55-CDFA-4E37-B1D6-3DFE46AF97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S21" i="1"/>
  <c r="S22" i="1"/>
  <c r="Z16" i="1"/>
  <c r="Z17" i="1"/>
  <c r="Z18" i="1"/>
  <c r="Z19" i="1"/>
  <c r="Z20" i="1"/>
  <c r="Z21" i="1"/>
  <c r="Z22" i="1"/>
  <c r="Z15" i="1"/>
  <c r="S15" i="1"/>
  <c r="L16" i="1"/>
  <c r="L17" i="1"/>
  <c r="L18" i="1"/>
  <c r="L19" i="1"/>
  <c r="L20" i="1"/>
  <c r="L21" i="1"/>
  <c r="L22" i="1"/>
  <c r="L15" i="1"/>
  <c r="D3" i="1"/>
  <c r="Q7" i="1" s="1"/>
  <c r="D4" i="1"/>
  <c r="D2" i="1"/>
  <c r="D7" i="1"/>
  <c r="D8" i="1"/>
  <c r="D9" i="1"/>
  <c r="D10" i="1"/>
  <c r="D11" i="1"/>
  <c r="D12" i="1"/>
  <c r="D13" i="1"/>
  <c r="D6" i="1"/>
  <c r="X7" i="1"/>
  <c r="G6" i="1" l="1"/>
  <c r="H6" i="1" s="1"/>
  <c r="X16" i="1"/>
  <c r="Y7" i="1"/>
  <c r="W7" i="1"/>
  <c r="U6" i="1"/>
  <c r="U10" i="1"/>
  <c r="X6" i="1"/>
  <c r="X10" i="1"/>
  <c r="U13" i="1"/>
  <c r="U9" i="1"/>
  <c r="X13" i="1"/>
  <c r="X9" i="1"/>
  <c r="U12" i="1"/>
  <c r="U8" i="1"/>
  <c r="X12" i="1"/>
  <c r="X8" i="1"/>
  <c r="U11" i="1"/>
  <c r="U7" i="1"/>
  <c r="X11" i="1"/>
  <c r="Q16" i="1"/>
  <c r="P7" i="1"/>
  <c r="R7" i="1"/>
  <c r="N6" i="1"/>
  <c r="N10" i="1"/>
  <c r="Q6" i="1"/>
  <c r="Q10" i="1"/>
  <c r="N13" i="1"/>
  <c r="N9" i="1"/>
  <c r="Q13" i="1"/>
  <c r="Q9" i="1"/>
  <c r="N12" i="1"/>
  <c r="N8" i="1"/>
  <c r="Q12" i="1"/>
  <c r="Q8" i="1"/>
  <c r="N11" i="1"/>
  <c r="N7" i="1"/>
  <c r="Q11" i="1"/>
  <c r="J6" i="1"/>
  <c r="J10" i="1"/>
  <c r="G13" i="1"/>
  <c r="G9" i="1"/>
  <c r="J13" i="1"/>
  <c r="J9" i="1"/>
  <c r="G12" i="1"/>
  <c r="G8" i="1"/>
  <c r="J12" i="1"/>
  <c r="J8" i="1"/>
  <c r="G11" i="1"/>
  <c r="G7" i="1"/>
  <c r="J11" i="1"/>
  <c r="J7" i="1"/>
  <c r="G10" i="1"/>
  <c r="F6" i="1" l="1"/>
  <c r="V7" i="1"/>
  <c r="T7" i="1"/>
  <c r="V9" i="1"/>
  <c r="T9" i="1"/>
  <c r="V11" i="1"/>
  <c r="T11" i="1"/>
  <c r="T13" i="1"/>
  <c r="V13" i="1"/>
  <c r="V6" i="1"/>
  <c r="T6" i="1"/>
  <c r="Y8" i="1"/>
  <c r="W8" i="1"/>
  <c r="X17" i="1"/>
  <c r="Y9" i="1"/>
  <c r="W9" i="1"/>
  <c r="X18" i="1"/>
  <c r="Y10" i="1"/>
  <c r="W10" i="1"/>
  <c r="X19" i="1"/>
  <c r="V8" i="1"/>
  <c r="T8" i="1"/>
  <c r="T10" i="1"/>
  <c r="V10" i="1"/>
  <c r="V12" i="1"/>
  <c r="T12" i="1"/>
  <c r="X20" i="1"/>
  <c r="Y11" i="1"/>
  <c r="W11" i="1"/>
  <c r="Y12" i="1"/>
  <c r="W12" i="1"/>
  <c r="X21" i="1"/>
  <c r="Y13" i="1"/>
  <c r="W13" i="1"/>
  <c r="X22" i="1"/>
  <c r="Y6" i="1"/>
  <c r="W6" i="1"/>
  <c r="X15" i="1"/>
  <c r="O7" i="1"/>
  <c r="M7" i="1"/>
  <c r="O10" i="1"/>
  <c r="M10" i="1"/>
  <c r="O11" i="1"/>
  <c r="M11" i="1"/>
  <c r="O13" i="1"/>
  <c r="M13" i="1"/>
  <c r="R9" i="1"/>
  <c r="Q18" i="1"/>
  <c r="P9" i="1"/>
  <c r="R10" i="1"/>
  <c r="Q19" i="1"/>
  <c r="P10" i="1"/>
  <c r="O8" i="1"/>
  <c r="M8" i="1"/>
  <c r="O9" i="1"/>
  <c r="M9" i="1"/>
  <c r="O12" i="1"/>
  <c r="M12" i="1"/>
  <c r="O6" i="1"/>
  <c r="M6" i="1"/>
  <c r="R8" i="1"/>
  <c r="Q17" i="1"/>
  <c r="P8" i="1"/>
  <c r="Q20" i="1"/>
  <c r="P11" i="1"/>
  <c r="R11" i="1"/>
  <c r="R12" i="1"/>
  <c r="Q21" i="1"/>
  <c r="P12" i="1"/>
  <c r="R13" i="1"/>
  <c r="Q22" i="1"/>
  <c r="P13" i="1"/>
  <c r="R6" i="1"/>
  <c r="Q15" i="1"/>
  <c r="P6" i="1"/>
  <c r="J19" i="1"/>
  <c r="K10" i="1"/>
  <c r="I10" i="1"/>
  <c r="J21" i="1"/>
  <c r="K12" i="1"/>
  <c r="I12" i="1"/>
  <c r="J22" i="1"/>
  <c r="K13" i="1"/>
  <c r="I13" i="1"/>
  <c r="J15" i="1"/>
  <c r="K6" i="1"/>
  <c r="I6" i="1"/>
  <c r="J17" i="1"/>
  <c r="K8" i="1"/>
  <c r="I8" i="1"/>
  <c r="J20" i="1"/>
  <c r="K11" i="1"/>
  <c r="I11" i="1"/>
  <c r="H8" i="1"/>
  <c r="F8" i="1"/>
  <c r="H9" i="1"/>
  <c r="F9" i="1"/>
  <c r="J16" i="1"/>
  <c r="K7" i="1"/>
  <c r="I7" i="1"/>
  <c r="J18" i="1"/>
  <c r="K9" i="1"/>
  <c r="I9" i="1"/>
  <c r="H7" i="1"/>
  <c r="F7" i="1"/>
  <c r="H10" i="1"/>
  <c r="F10" i="1"/>
  <c r="H11" i="1"/>
  <c r="F11" i="1"/>
  <c r="H12" i="1"/>
  <c r="F12" i="1"/>
  <c r="H13" i="1"/>
  <c r="F13" i="1"/>
</calcChain>
</file>

<file path=xl/sharedStrings.xml><?xml version="1.0" encoding="utf-8"?>
<sst xmlns="http://schemas.openxmlformats.org/spreadsheetml/2006/main" count="35" uniqueCount="16">
  <si>
    <t>R24</t>
  </si>
  <si>
    <t>R25</t>
  </si>
  <si>
    <t>R26</t>
  </si>
  <si>
    <t>R27</t>
  </si>
  <si>
    <t>R28</t>
  </si>
  <si>
    <t>R29</t>
  </si>
  <si>
    <t>Min</t>
  </si>
  <si>
    <t>Normal</t>
  </si>
  <si>
    <t>Max</t>
  </si>
  <si>
    <t>Vout</t>
  </si>
  <si>
    <t>ADC</t>
  </si>
  <si>
    <t>RMCU</t>
  </si>
  <si>
    <t>RPP</t>
  </si>
  <si>
    <t>SAMM-77-xxx</t>
  </si>
  <si>
    <t>SAMM-87-xxx</t>
  </si>
  <si>
    <t>SAMM-88-xxx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</si>
</sst>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9A0B-5C22-40FE-8EF2-9D9A62EE3101}">
  <dimension ref="A1:Z22"/>
  <sheetViews>
    <sheetView tabSelected="1" workbookViewId="0">
      <selection activeCell="U19" sqref="U19"/>
    </sheetView>
  </sheetViews>
  <sheetFormatPr defaultRowHeight="15" x14ac:dyDescent="0.25"/>
  <cols>
    <col min="1" max="3" width="4.140625" style="2" bestFit="1" customWidth="1"/>
    <col min="4" max="4" width="6.5703125" style="2" bestFit="1" customWidth="1"/>
    <col min="5" max="5" width="4.42578125" style="2" bestFit="1" customWidth="1"/>
    <col min="6" max="6" width="5" style="2" bestFit="1" customWidth="1"/>
    <col min="7" max="7" width="7.5703125" style="2" bestFit="1" customWidth="1"/>
    <col min="8" max="9" width="5" style="2" bestFit="1" customWidth="1"/>
    <col min="10" max="10" width="12" style="2" bestFit="1" customWidth="1"/>
    <col min="11" max="11" width="5" style="2" bestFit="1" customWidth="1"/>
    <col min="12" max="12" width="7.5703125" style="2" bestFit="1" customWidth="1"/>
    <col min="13" max="13" width="5" style="2" bestFit="1" customWidth="1"/>
    <col min="14" max="14" width="7.5703125" style="2" bestFit="1" customWidth="1"/>
    <col min="15" max="16" width="5" style="2" bestFit="1" customWidth="1"/>
    <col min="17" max="17" width="12" style="2" bestFit="1" customWidth="1"/>
    <col min="18" max="18" width="5" style="2" bestFit="1" customWidth="1"/>
    <col min="19" max="19" width="4.7109375" style="2" bestFit="1" customWidth="1"/>
    <col min="20" max="20" width="5" style="2" bestFit="1" customWidth="1"/>
    <col min="21" max="21" width="7.5703125" style="2" bestFit="1" customWidth="1"/>
    <col min="22" max="23" width="5" style="2" bestFit="1" customWidth="1"/>
    <col min="24" max="24" width="12" style="2" bestFit="1" customWidth="1"/>
    <col min="25" max="25" width="5" style="2" bestFit="1" customWidth="1"/>
    <col min="26" max="16384" width="9.140625" style="2"/>
  </cols>
  <sheetData>
    <row r="1" spans="1:26" x14ac:dyDescent="0.25">
      <c r="A1" s="7" t="s">
        <v>0</v>
      </c>
      <c r="B1" s="7" t="s">
        <v>1</v>
      </c>
      <c r="C1" s="7" t="s">
        <v>2</v>
      </c>
      <c r="D1" s="7" t="s">
        <v>11</v>
      </c>
    </row>
    <row r="2" spans="1:26" x14ac:dyDescent="0.25">
      <c r="A2" s="3">
        <v>1</v>
      </c>
      <c r="B2" s="3">
        <v>0</v>
      </c>
      <c r="C2" s="3">
        <v>0</v>
      </c>
      <c r="D2" s="8">
        <f>MAX(A2:C2)</f>
        <v>1</v>
      </c>
    </row>
    <row r="3" spans="1:26" x14ac:dyDescent="0.25">
      <c r="A3" s="3">
        <v>0</v>
      </c>
      <c r="B3" s="3">
        <v>2.2000000000000002</v>
      </c>
      <c r="C3" s="3">
        <v>0</v>
      </c>
      <c r="D3" s="8">
        <f t="shared" ref="D3:D4" si="0">MAX(A3:C3)</f>
        <v>2.2000000000000002</v>
      </c>
      <c r="F3" s="1" t="s">
        <v>13</v>
      </c>
      <c r="G3" s="1"/>
      <c r="H3" s="1"/>
      <c r="I3" s="1"/>
      <c r="J3" s="1"/>
      <c r="K3" s="1"/>
      <c r="M3" s="1" t="s">
        <v>14</v>
      </c>
      <c r="N3" s="1"/>
      <c r="O3" s="1"/>
      <c r="P3" s="1"/>
      <c r="Q3" s="1"/>
      <c r="R3" s="1"/>
      <c r="T3" s="1" t="s">
        <v>15</v>
      </c>
      <c r="U3" s="1"/>
      <c r="V3" s="1"/>
      <c r="W3" s="1"/>
      <c r="X3" s="1"/>
      <c r="Y3" s="1"/>
    </row>
    <row r="4" spans="1:26" x14ac:dyDescent="0.25">
      <c r="A4" s="3">
        <v>0</v>
      </c>
      <c r="B4" s="3">
        <v>0</v>
      </c>
      <c r="C4" s="3">
        <v>4.7</v>
      </c>
      <c r="D4" s="8">
        <f t="shared" si="0"/>
        <v>4.7</v>
      </c>
      <c r="F4" s="4" t="s">
        <v>9</v>
      </c>
      <c r="G4" s="5"/>
      <c r="H4" s="6"/>
      <c r="I4" s="4" t="s">
        <v>10</v>
      </c>
      <c r="J4" s="5"/>
      <c r="K4" s="6"/>
      <c r="M4" s="4" t="s">
        <v>9</v>
      </c>
      <c r="N4" s="5"/>
      <c r="O4" s="6"/>
      <c r="P4" s="4" t="s">
        <v>10</v>
      </c>
      <c r="Q4" s="5"/>
      <c r="R4" s="6"/>
      <c r="T4" s="4" t="s">
        <v>9</v>
      </c>
      <c r="U4" s="5"/>
      <c r="V4" s="6"/>
      <c r="W4" s="4" t="s">
        <v>10</v>
      </c>
      <c r="X4" s="5"/>
      <c r="Y4" s="6"/>
    </row>
    <row r="5" spans="1:26" x14ac:dyDescent="0.25">
      <c r="A5" s="3" t="s">
        <v>3</v>
      </c>
      <c r="B5" s="3" t="s">
        <v>4</v>
      </c>
      <c r="C5" s="3" t="s">
        <v>5</v>
      </c>
      <c r="D5" s="3" t="s">
        <v>12</v>
      </c>
      <c r="F5" s="3" t="s">
        <v>6</v>
      </c>
      <c r="G5" s="3" t="s">
        <v>7</v>
      </c>
      <c r="H5" s="3" t="s">
        <v>8</v>
      </c>
      <c r="I5" s="3" t="s">
        <v>6</v>
      </c>
      <c r="J5" s="3" t="s">
        <v>7</v>
      </c>
      <c r="K5" s="3" t="s">
        <v>8</v>
      </c>
      <c r="M5" s="3" t="s">
        <v>6</v>
      </c>
      <c r="N5" s="3" t="s">
        <v>7</v>
      </c>
      <c r="O5" s="3" t="s">
        <v>8</v>
      </c>
      <c r="P5" s="3" t="s">
        <v>6</v>
      </c>
      <c r="Q5" s="3" t="s">
        <v>7</v>
      </c>
      <c r="R5" s="3" t="s">
        <v>8</v>
      </c>
      <c r="T5" s="3" t="s">
        <v>6</v>
      </c>
      <c r="U5" s="3" t="s">
        <v>7</v>
      </c>
      <c r="V5" s="3" t="s">
        <v>8</v>
      </c>
      <c r="W5" s="3" t="s">
        <v>6</v>
      </c>
      <c r="X5" s="3" t="s">
        <v>7</v>
      </c>
      <c r="Y5" s="3" t="s">
        <v>8</v>
      </c>
    </row>
    <row r="6" spans="1:26" x14ac:dyDescent="0.25">
      <c r="A6" s="7">
        <v>0</v>
      </c>
      <c r="B6" s="7">
        <v>0</v>
      </c>
      <c r="C6" s="7">
        <v>0</v>
      </c>
      <c r="D6" s="8">
        <f>1/(IF(A6&gt;0,1/A6,0)+IF(B6&gt;0,1/B6,0)+IF(C6&gt;0,1/C6,0)+(1/100))</f>
        <v>100</v>
      </c>
      <c r="F6" s="3">
        <f>INT(G6*0.95)</f>
        <v>3103</v>
      </c>
      <c r="G6" s="3">
        <f>INT(3300*D6/(D$2+D6))</f>
        <v>3267</v>
      </c>
      <c r="H6" s="3">
        <f>INT(G6*1.05)</f>
        <v>3430</v>
      </c>
      <c r="I6" s="3">
        <f>INT(J6*0.95)</f>
        <v>1925</v>
      </c>
      <c r="J6" s="3">
        <f>INT(2048*D6/(D$2+D6))</f>
        <v>2027</v>
      </c>
      <c r="K6" s="3">
        <f>INT(J6*1.05)</f>
        <v>2128</v>
      </c>
      <c r="M6" s="3">
        <f>INT(N6*0.95)</f>
        <v>3066</v>
      </c>
      <c r="N6" s="3">
        <f>INT(3300*D6/(D$3+D6))</f>
        <v>3228</v>
      </c>
      <c r="O6" s="3">
        <f>INT(N6*1.05)</f>
        <v>3389</v>
      </c>
      <c r="P6" s="3">
        <f>INT(Q6*0.95)</f>
        <v>1902</v>
      </c>
      <c r="Q6" s="3">
        <f>INT(2048*D6/(D$3+D6))</f>
        <v>2003</v>
      </c>
      <c r="R6" s="3">
        <f>INT(Q6*1.05)</f>
        <v>2103</v>
      </c>
      <c r="T6" s="3">
        <f>INT(U6*0.95)</f>
        <v>2993</v>
      </c>
      <c r="U6" s="3">
        <f>INT(3300*D6/(D$4+D6))</f>
        <v>3151</v>
      </c>
      <c r="V6" s="3">
        <f>INT(U6*1.05)</f>
        <v>3308</v>
      </c>
      <c r="W6" s="3">
        <f>INT(X6*0.95)</f>
        <v>1858</v>
      </c>
      <c r="X6" s="3">
        <f>INT(2048*D6/(D$4+D6))</f>
        <v>1956</v>
      </c>
      <c r="Y6" s="3">
        <f>INT(X6*1.05)</f>
        <v>2053</v>
      </c>
    </row>
    <row r="7" spans="1:26" x14ac:dyDescent="0.25">
      <c r="A7" s="3">
        <v>0</v>
      </c>
      <c r="B7" s="3">
        <v>0</v>
      </c>
      <c r="C7" s="3">
        <v>47</v>
      </c>
      <c r="D7" s="8">
        <f t="shared" ref="D7:D13" si="1">1/(IF(A7&gt;0,1/A7,0)+IF(B7&gt;0,1/B7,0)+IF(C7&gt;0,1/C7,0)+(1/100))</f>
        <v>31.972789115646261</v>
      </c>
      <c r="F7" s="3">
        <f t="shared" ref="F7:F13" si="2">INT(G7*0.95)</f>
        <v>3039</v>
      </c>
      <c r="G7" s="3">
        <f t="shared" ref="G7:G13" si="3">INT(3300*D7/(D$2+D7))</f>
        <v>3199</v>
      </c>
      <c r="H7" s="3">
        <f t="shared" ref="H7:H13" si="4">INT(G7*1.05)</f>
        <v>3358</v>
      </c>
      <c r="I7" s="3">
        <f t="shared" ref="I7:I13" si="5">INT(J7*0.95)</f>
        <v>1885</v>
      </c>
      <c r="J7" s="3">
        <f t="shared" ref="J7:J13" si="6">INT(2048*D7/(D$2+D7))</f>
        <v>1985</v>
      </c>
      <c r="K7" s="3">
        <f t="shared" ref="K7:K13" si="7">INT(J7*1.05)</f>
        <v>2084</v>
      </c>
      <c r="M7" s="3">
        <f t="shared" ref="M7:M13" si="8">INT(N7*0.95)</f>
        <v>2932</v>
      </c>
      <c r="N7" s="3">
        <f t="shared" ref="N7:N13" si="9">INT(3300*D7/(D$3+D7))</f>
        <v>3087</v>
      </c>
      <c r="O7" s="3">
        <f t="shared" ref="O7:O13" si="10">INT(N7*1.05)</f>
        <v>3241</v>
      </c>
      <c r="P7" s="3">
        <f t="shared" ref="P7:P13" si="11">INT(Q7*0.95)</f>
        <v>1820</v>
      </c>
      <c r="Q7" s="3">
        <f t="shared" ref="Q7:Q13" si="12">INT(2048*D7/(D$3+D7))</f>
        <v>1916</v>
      </c>
      <c r="R7" s="3">
        <f t="shared" ref="R7:R13" si="13">INT(Q7*1.05)</f>
        <v>2011</v>
      </c>
      <c r="T7" s="3">
        <f t="shared" ref="T7:T12" si="14">INT(U7*0.95)</f>
        <v>2733</v>
      </c>
      <c r="U7" s="3">
        <f t="shared" ref="U7:U13" si="15">INT(3300*D7/(D$4+D7))</f>
        <v>2877</v>
      </c>
      <c r="V7" s="3">
        <f t="shared" ref="V7:V13" si="16">INT(U7*1.05)</f>
        <v>3020</v>
      </c>
      <c r="W7" s="3">
        <f t="shared" ref="W7:W13" si="17">INT(X7*0.95)</f>
        <v>1695</v>
      </c>
      <c r="X7" s="3">
        <f t="shared" ref="X7:X13" si="18">INT(2048*D7/(D$4+D7))</f>
        <v>1785</v>
      </c>
      <c r="Y7" s="3">
        <f t="shared" ref="Y7:Y13" si="19">INT(X7*1.05)</f>
        <v>1874</v>
      </c>
    </row>
    <row r="8" spans="1:26" x14ac:dyDescent="0.25">
      <c r="A8" s="3">
        <v>0</v>
      </c>
      <c r="B8" s="3">
        <v>22</v>
      </c>
      <c r="C8" s="3">
        <v>0</v>
      </c>
      <c r="D8" s="8">
        <f t="shared" si="1"/>
        <v>18.032786885245901</v>
      </c>
      <c r="F8" s="3">
        <f t="shared" si="2"/>
        <v>2969</v>
      </c>
      <c r="G8" s="3">
        <f t="shared" si="3"/>
        <v>3126</v>
      </c>
      <c r="H8" s="3">
        <f t="shared" si="4"/>
        <v>3282</v>
      </c>
      <c r="I8" s="3">
        <f t="shared" si="5"/>
        <v>1843</v>
      </c>
      <c r="J8" s="3">
        <f t="shared" si="6"/>
        <v>1940</v>
      </c>
      <c r="K8" s="3">
        <f t="shared" si="7"/>
        <v>2037</v>
      </c>
      <c r="M8" s="3">
        <f t="shared" si="8"/>
        <v>2793</v>
      </c>
      <c r="N8" s="3">
        <f t="shared" si="9"/>
        <v>2941</v>
      </c>
      <c r="O8" s="3">
        <f t="shared" si="10"/>
        <v>3088</v>
      </c>
      <c r="P8" s="3">
        <f t="shared" si="11"/>
        <v>1733</v>
      </c>
      <c r="Q8" s="3">
        <f t="shared" si="12"/>
        <v>1825</v>
      </c>
      <c r="R8" s="3">
        <f t="shared" si="13"/>
        <v>1916</v>
      </c>
      <c r="T8" s="3">
        <f t="shared" si="14"/>
        <v>2486</v>
      </c>
      <c r="U8" s="3">
        <f t="shared" si="15"/>
        <v>2617</v>
      </c>
      <c r="V8" s="3">
        <f t="shared" si="16"/>
        <v>2747</v>
      </c>
      <c r="W8" s="3">
        <f t="shared" si="17"/>
        <v>1542</v>
      </c>
      <c r="X8" s="3">
        <f t="shared" si="18"/>
        <v>1624</v>
      </c>
      <c r="Y8" s="3">
        <f t="shared" si="19"/>
        <v>1705</v>
      </c>
    </row>
    <row r="9" spans="1:26" x14ac:dyDescent="0.25">
      <c r="A9" s="3">
        <v>0</v>
      </c>
      <c r="B9" s="3">
        <v>22</v>
      </c>
      <c r="C9" s="3">
        <v>47</v>
      </c>
      <c r="D9" s="8">
        <f t="shared" si="1"/>
        <v>13.032518275775145</v>
      </c>
      <c r="F9" s="3">
        <f t="shared" si="2"/>
        <v>2910</v>
      </c>
      <c r="G9" s="3">
        <f t="shared" si="3"/>
        <v>3064</v>
      </c>
      <c r="H9" s="3">
        <f t="shared" si="4"/>
        <v>3217</v>
      </c>
      <c r="I9" s="3">
        <f t="shared" si="5"/>
        <v>1806</v>
      </c>
      <c r="J9" s="3">
        <f t="shared" si="6"/>
        <v>1902</v>
      </c>
      <c r="K9" s="3">
        <f t="shared" si="7"/>
        <v>1997</v>
      </c>
      <c r="M9" s="3">
        <f t="shared" si="8"/>
        <v>2681</v>
      </c>
      <c r="N9" s="3">
        <f t="shared" si="9"/>
        <v>2823</v>
      </c>
      <c r="O9" s="3">
        <f t="shared" si="10"/>
        <v>2964</v>
      </c>
      <c r="P9" s="3">
        <f t="shared" si="11"/>
        <v>1664</v>
      </c>
      <c r="Q9" s="3">
        <f t="shared" si="12"/>
        <v>1752</v>
      </c>
      <c r="R9" s="3">
        <f t="shared" si="13"/>
        <v>1839</v>
      </c>
      <c r="T9" s="3">
        <f t="shared" si="14"/>
        <v>2303</v>
      </c>
      <c r="U9" s="3">
        <f t="shared" si="15"/>
        <v>2425</v>
      </c>
      <c r="V9" s="3">
        <f t="shared" si="16"/>
        <v>2546</v>
      </c>
      <c r="W9" s="3">
        <f t="shared" si="17"/>
        <v>1429</v>
      </c>
      <c r="X9" s="3">
        <f t="shared" si="18"/>
        <v>1505</v>
      </c>
      <c r="Y9" s="3">
        <f t="shared" si="19"/>
        <v>1580</v>
      </c>
    </row>
    <row r="10" spans="1:26" x14ac:dyDescent="0.25">
      <c r="A10" s="3">
        <v>10</v>
      </c>
      <c r="B10" s="3">
        <v>0</v>
      </c>
      <c r="C10" s="3">
        <v>0</v>
      </c>
      <c r="D10" s="8">
        <f t="shared" si="1"/>
        <v>9.0909090909090917</v>
      </c>
      <c r="F10" s="3">
        <f t="shared" si="2"/>
        <v>2823</v>
      </c>
      <c r="G10" s="3">
        <f t="shared" si="3"/>
        <v>2972</v>
      </c>
      <c r="H10" s="3">
        <f t="shared" si="4"/>
        <v>3120</v>
      </c>
      <c r="I10" s="3">
        <f t="shared" si="5"/>
        <v>1752</v>
      </c>
      <c r="J10" s="3">
        <f t="shared" si="6"/>
        <v>1845</v>
      </c>
      <c r="K10" s="3">
        <f t="shared" si="7"/>
        <v>1937</v>
      </c>
      <c r="M10" s="3">
        <f t="shared" si="8"/>
        <v>2524</v>
      </c>
      <c r="N10" s="3">
        <f t="shared" si="9"/>
        <v>2657</v>
      </c>
      <c r="O10" s="3">
        <f t="shared" si="10"/>
        <v>2789</v>
      </c>
      <c r="P10" s="3">
        <f t="shared" si="11"/>
        <v>1565</v>
      </c>
      <c r="Q10" s="3">
        <f t="shared" si="12"/>
        <v>1648</v>
      </c>
      <c r="R10" s="3">
        <f t="shared" si="13"/>
        <v>1730</v>
      </c>
      <c r="T10" s="3">
        <f t="shared" si="14"/>
        <v>2066</v>
      </c>
      <c r="U10" s="3">
        <f t="shared" si="15"/>
        <v>2175</v>
      </c>
      <c r="V10" s="3">
        <f t="shared" si="16"/>
        <v>2283</v>
      </c>
      <c r="W10" s="3">
        <f t="shared" si="17"/>
        <v>1282</v>
      </c>
      <c r="X10" s="3">
        <f t="shared" si="18"/>
        <v>1350</v>
      </c>
      <c r="Y10" s="3">
        <f t="shared" si="19"/>
        <v>1417</v>
      </c>
    </row>
    <row r="11" spans="1:26" x14ac:dyDescent="0.25">
      <c r="A11" s="3">
        <v>10</v>
      </c>
      <c r="B11" s="3">
        <v>0</v>
      </c>
      <c r="C11" s="3">
        <v>47</v>
      </c>
      <c r="D11" s="8">
        <f t="shared" si="1"/>
        <v>7.6175040518638566</v>
      </c>
      <c r="F11" s="3">
        <f t="shared" si="2"/>
        <v>2771</v>
      </c>
      <c r="G11" s="3">
        <f t="shared" si="3"/>
        <v>2917</v>
      </c>
      <c r="H11" s="3">
        <f t="shared" si="4"/>
        <v>3062</v>
      </c>
      <c r="I11" s="3">
        <f t="shared" si="5"/>
        <v>1719</v>
      </c>
      <c r="J11" s="3">
        <f t="shared" si="6"/>
        <v>1810</v>
      </c>
      <c r="K11" s="3">
        <f t="shared" si="7"/>
        <v>1900</v>
      </c>
      <c r="M11" s="3">
        <f t="shared" si="8"/>
        <v>2432</v>
      </c>
      <c r="N11" s="3">
        <f t="shared" si="9"/>
        <v>2560</v>
      </c>
      <c r="O11" s="3">
        <f t="shared" si="10"/>
        <v>2688</v>
      </c>
      <c r="P11" s="3">
        <f t="shared" si="11"/>
        <v>1509</v>
      </c>
      <c r="Q11" s="3">
        <f t="shared" si="12"/>
        <v>1589</v>
      </c>
      <c r="R11" s="3">
        <f t="shared" si="13"/>
        <v>1668</v>
      </c>
      <c r="T11" s="3">
        <f t="shared" si="14"/>
        <v>1938</v>
      </c>
      <c r="U11" s="3">
        <f t="shared" si="15"/>
        <v>2040</v>
      </c>
      <c r="V11" s="3">
        <f t="shared" si="16"/>
        <v>2142</v>
      </c>
      <c r="W11" s="3">
        <f t="shared" si="17"/>
        <v>1202</v>
      </c>
      <c r="X11" s="3">
        <f t="shared" si="18"/>
        <v>1266</v>
      </c>
      <c r="Y11" s="3">
        <f t="shared" si="19"/>
        <v>1329</v>
      </c>
    </row>
    <row r="12" spans="1:26" x14ac:dyDescent="0.25">
      <c r="A12" s="3">
        <v>10</v>
      </c>
      <c r="B12" s="3">
        <v>22</v>
      </c>
      <c r="C12" s="3">
        <v>0</v>
      </c>
      <c r="D12" s="8">
        <f t="shared" si="1"/>
        <v>6.4327485380116958</v>
      </c>
      <c r="F12" s="3">
        <f t="shared" si="2"/>
        <v>2713</v>
      </c>
      <c r="G12" s="3">
        <f t="shared" si="3"/>
        <v>2856</v>
      </c>
      <c r="H12" s="3">
        <f t="shared" si="4"/>
        <v>2998</v>
      </c>
      <c r="I12" s="3">
        <f t="shared" si="5"/>
        <v>1683</v>
      </c>
      <c r="J12" s="3">
        <f t="shared" si="6"/>
        <v>1772</v>
      </c>
      <c r="K12" s="3">
        <f t="shared" si="7"/>
        <v>1860</v>
      </c>
      <c r="M12" s="3">
        <f t="shared" si="8"/>
        <v>2336</v>
      </c>
      <c r="N12" s="3">
        <f t="shared" si="9"/>
        <v>2459</v>
      </c>
      <c r="O12" s="3">
        <f t="shared" si="10"/>
        <v>2581</v>
      </c>
      <c r="P12" s="3">
        <f t="shared" si="11"/>
        <v>1449</v>
      </c>
      <c r="Q12" s="3">
        <f t="shared" si="12"/>
        <v>1526</v>
      </c>
      <c r="R12" s="3">
        <f t="shared" si="13"/>
        <v>1602</v>
      </c>
      <c r="T12" s="3">
        <f t="shared" si="14"/>
        <v>1810</v>
      </c>
      <c r="U12" s="3">
        <f t="shared" si="15"/>
        <v>1906</v>
      </c>
      <c r="V12" s="3">
        <f t="shared" si="16"/>
        <v>2001</v>
      </c>
      <c r="W12" s="3">
        <f t="shared" si="17"/>
        <v>1123</v>
      </c>
      <c r="X12" s="3">
        <f t="shared" si="18"/>
        <v>1183</v>
      </c>
      <c r="Y12" s="3">
        <f t="shared" si="19"/>
        <v>1242</v>
      </c>
    </row>
    <row r="13" spans="1:26" x14ac:dyDescent="0.25">
      <c r="A13" s="3">
        <v>10</v>
      </c>
      <c r="B13" s="3">
        <v>22</v>
      </c>
      <c r="C13" s="3">
        <v>47</v>
      </c>
      <c r="D13" s="8">
        <f t="shared" si="1"/>
        <v>5.6583123563532887</v>
      </c>
      <c r="F13" s="3">
        <f t="shared" si="2"/>
        <v>2663</v>
      </c>
      <c r="G13" s="3">
        <f t="shared" si="3"/>
        <v>2804</v>
      </c>
      <c r="H13" s="3">
        <f t="shared" si="4"/>
        <v>2944</v>
      </c>
      <c r="I13" s="3">
        <f t="shared" si="5"/>
        <v>1653</v>
      </c>
      <c r="J13" s="3">
        <f t="shared" si="6"/>
        <v>1740</v>
      </c>
      <c r="K13" s="3">
        <f t="shared" si="7"/>
        <v>1827</v>
      </c>
      <c r="M13" s="3">
        <f t="shared" si="8"/>
        <v>2257</v>
      </c>
      <c r="N13" s="3">
        <f t="shared" si="9"/>
        <v>2376</v>
      </c>
      <c r="O13" s="3">
        <f t="shared" si="10"/>
        <v>2494</v>
      </c>
      <c r="P13" s="3">
        <f t="shared" si="11"/>
        <v>1400</v>
      </c>
      <c r="Q13" s="3">
        <f t="shared" si="12"/>
        <v>1474</v>
      </c>
      <c r="R13" s="3">
        <f t="shared" si="13"/>
        <v>1547</v>
      </c>
      <c r="T13" s="3">
        <f>INT(U13*0.95)</f>
        <v>1711</v>
      </c>
      <c r="U13" s="3">
        <f t="shared" si="15"/>
        <v>1802</v>
      </c>
      <c r="V13" s="3">
        <f t="shared" si="16"/>
        <v>1892</v>
      </c>
      <c r="W13" s="3">
        <f t="shared" si="17"/>
        <v>1062</v>
      </c>
      <c r="X13" s="3">
        <f t="shared" si="18"/>
        <v>1118</v>
      </c>
      <c r="Y13" s="3">
        <f t="shared" si="19"/>
        <v>1173</v>
      </c>
    </row>
    <row r="15" spans="1:26" x14ac:dyDescent="0.25">
      <c r="J15" s="9" t="str">
        <f>CONCATENATE(DEC2BIN(J6/256,3),DEC2BIN(MOD(J6,256),8))</f>
        <v>11111101011</v>
      </c>
      <c r="L15" s="2">
        <f>J6*100/2048</f>
        <v>98.974609375</v>
      </c>
      <c r="Q15" s="9" t="str">
        <f>CONCATENATE(DEC2BIN(Q6/256,3),DEC2BIN(MOD(Q6,256),8))</f>
        <v>11111010011</v>
      </c>
      <c r="S15" s="2">
        <f>Q6*100/2048</f>
        <v>97.802734375</v>
      </c>
      <c r="X15" s="9" t="str">
        <f>CONCATENATE(DEC2BIN(X6/256,3),DEC2BIN(MOD(X6,256),8))</f>
        <v>11110100100</v>
      </c>
      <c r="Z15" s="2">
        <f>X6*100/2048</f>
        <v>95.5078125</v>
      </c>
    </row>
    <row r="16" spans="1:26" x14ac:dyDescent="0.25">
      <c r="J16" s="9" t="str">
        <f t="shared" ref="J16:J22" si="20">CONCATENATE(DEC2BIN(J7/256,3),DEC2BIN(MOD(J7,256),8))</f>
        <v>11111000001</v>
      </c>
      <c r="L16" s="2">
        <f t="shared" ref="L16:L22" si="21">J7*100/2048</f>
        <v>96.923828125</v>
      </c>
      <c r="Q16" s="9" t="str">
        <f t="shared" ref="Q16:Q22" si="22">CONCATENATE(DEC2BIN(Q7/256,3),DEC2BIN(MOD(Q7,256),8))</f>
        <v>11101111100</v>
      </c>
      <c r="S16" s="2">
        <f t="shared" ref="S16:S22" si="23">Q7*100/2048</f>
        <v>93.5546875</v>
      </c>
      <c r="X16" s="9" t="str">
        <f t="shared" ref="X16:X22" si="24">CONCATENATE(DEC2BIN(X7/256,3),DEC2BIN(MOD(X7,256),8))</f>
        <v>11011111001</v>
      </c>
      <c r="Z16" s="2">
        <f t="shared" ref="Z16:Z22" si="25">X7*100/2048</f>
        <v>87.158203125</v>
      </c>
    </row>
    <row r="17" spans="10:26" x14ac:dyDescent="0.25">
      <c r="J17" s="9" t="str">
        <f t="shared" si="20"/>
        <v>11110010100</v>
      </c>
      <c r="L17" s="2">
        <f t="shared" si="21"/>
        <v>94.7265625</v>
      </c>
      <c r="Q17" s="9" t="str">
        <f t="shared" si="22"/>
        <v>11100100001</v>
      </c>
      <c r="S17" s="2">
        <f t="shared" si="23"/>
        <v>89.111328125</v>
      </c>
      <c r="X17" s="9" t="str">
        <f t="shared" si="24"/>
        <v>11001011000</v>
      </c>
      <c r="Z17" s="2">
        <f t="shared" si="25"/>
        <v>79.296875</v>
      </c>
    </row>
    <row r="18" spans="10:26" x14ac:dyDescent="0.25">
      <c r="J18" s="9" t="str">
        <f t="shared" si="20"/>
        <v>11101101110</v>
      </c>
      <c r="L18" s="2">
        <f t="shared" si="21"/>
        <v>92.87109375</v>
      </c>
      <c r="Q18" s="9" t="str">
        <f t="shared" si="22"/>
        <v>11011011000</v>
      </c>
      <c r="S18" s="2">
        <f t="shared" si="23"/>
        <v>85.546875</v>
      </c>
      <c r="X18" s="9" t="str">
        <f t="shared" si="24"/>
        <v>10111100001</v>
      </c>
      <c r="Z18" s="2">
        <f t="shared" si="25"/>
        <v>73.486328125</v>
      </c>
    </row>
    <row r="19" spans="10:26" x14ac:dyDescent="0.25">
      <c r="J19" s="9" t="str">
        <f t="shared" si="20"/>
        <v>11100110101</v>
      </c>
      <c r="L19" s="2">
        <f t="shared" si="21"/>
        <v>90.087890625</v>
      </c>
      <c r="Q19" s="9" t="str">
        <f t="shared" si="22"/>
        <v>11001110000</v>
      </c>
      <c r="S19" s="2">
        <f t="shared" si="23"/>
        <v>80.46875</v>
      </c>
      <c r="X19" s="9" t="str">
        <f t="shared" si="24"/>
        <v>10101000110</v>
      </c>
      <c r="Z19" s="2">
        <f t="shared" si="25"/>
        <v>65.91796875</v>
      </c>
    </row>
    <row r="20" spans="10:26" x14ac:dyDescent="0.25">
      <c r="J20" s="9" t="str">
        <f t="shared" si="20"/>
        <v>11100010010</v>
      </c>
      <c r="L20" s="2">
        <f t="shared" si="21"/>
        <v>88.37890625</v>
      </c>
      <c r="Q20" s="9" t="str">
        <f t="shared" si="22"/>
        <v>11000110101</v>
      </c>
      <c r="S20" s="2">
        <f t="shared" si="23"/>
        <v>77.587890625</v>
      </c>
      <c r="X20" s="9" t="str">
        <f t="shared" si="24"/>
        <v>10011110010</v>
      </c>
      <c r="Z20" s="2">
        <f t="shared" si="25"/>
        <v>61.81640625</v>
      </c>
    </row>
    <row r="21" spans="10:26" x14ac:dyDescent="0.25">
      <c r="J21" s="9" t="str">
        <f t="shared" si="20"/>
        <v>11011101100</v>
      </c>
      <c r="L21" s="2">
        <f t="shared" si="21"/>
        <v>86.5234375</v>
      </c>
      <c r="Q21" s="9" t="str">
        <f t="shared" si="22"/>
        <v>10111110110</v>
      </c>
      <c r="S21" s="2">
        <f t="shared" si="23"/>
        <v>74.51171875</v>
      </c>
      <c r="X21" s="9" t="str">
        <f t="shared" si="24"/>
        <v>10010011111</v>
      </c>
      <c r="Z21" s="2">
        <f t="shared" si="25"/>
        <v>57.763671875</v>
      </c>
    </row>
    <row r="22" spans="10:26" x14ac:dyDescent="0.25">
      <c r="J22" s="9" t="str">
        <f t="shared" si="20"/>
        <v>11011001100</v>
      </c>
      <c r="L22" s="2">
        <f t="shared" si="21"/>
        <v>84.9609375</v>
      </c>
      <c r="Q22" s="9" t="str">
        <f t="shared" si="22"/>
        <v>10111000010</v>
      </c>
      <c r="S22" s="2">
        <f t="shared" si="23"/>
        <v>71.97265625</v>
      </c>
      <c r="X22" s="9" t="str">
        <f t="shared" si="24"/>
        <v>10001011110</v>
      </c>
      <c r="Z22" s="2">
        <f t="shared" si="25"/>
        <v>54.58984375</v>
      </c>
    </row>
  </sheetData>
  <mergeCells count="9">
    <mergeCell ref="T4:V4"/>
    <mergeCell ref="W4:Y4"/>
    <mergeCell ref="F3:K3"/>
    <mergeCell ref="M3:R3"/>
    <mergeCell ref="T3:Y3"/>
    <mergeCell ref="I4:K4"/>
    <mergeCell ref="M4:O4"/>
    <mergeCell ref="P4:R4"/>
    <mergeCell ref="F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2021-01-12T16:58:16Z</dcterms:created>
  <dcterms:modified xsi:type="dcterms:W3CDTF">2021-01-12T18:08:29Z</dcterms:modified>
</cp:coreProperties>
</file>