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5"/>
  <workbookPr defaultThemeVersion="166925"/>
  <mc:AlternateContent xmlns:mc="http://schemas.openxmlformats.org/markup-compatibility/2006">
    <mc:Choice Requires="x15">
      <x15ac:absPath xmlns:x15ac="http://schemas.microsoft.com/office/spreadsheetml/2010/11/ac" url="/Users/sampreetklair/Documents/Seneca/semester1/CPR101-ZEE/week11/"/>
    </mc:Choice>
  </mc:AlternateContent>
  <xr:revisionPtr revIDLastSave="0" documentId="8_{638C3FD4-D7F5-4CC0-A52D-1FF44022F481}" xr6:coauthVersionLast="47" xr6:coauthVersionMax="47" xr10:uidLastSave="{00000000-0000-0000-0000-000000000000}"/>
  <bookViews>
    <workbookView xWindow="0" yWindow="760" windowWidth="30240" windowHeight="1764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J5" i="1"/>
  <c r="T3" i="1"/>
  <c r="I2" i="1"/>
  <c r="O5" i="1"/>
  <c r="J6" i="1"/>
  <c r="O6" i="1"/>
  <c r="J7" i="1"/>
  <c r="O7" i="1"/>
  <c r="J8" i="1"/>
  <c r="O8" i="1"/>
  <c r="J9" i="1"/>
  <c r="O9" i="1"/>
  <c r="J10" i="1"/>
  <c r="O10" i="1"/>
  <c r="E5" i="1"/>
  <c r="R2" i="1"/>
  <c r="T2" i="1"/>
  <c r="O2" i="1"/>
  <c r="N2" i="1"/>
  <c r="S2" i="1" s="1"/>
  <c r="J2" i="1"/>
  <c r="H2" i="1"/>
  <c r="M2" i="1" s="1"/>
  <c r="G2" i="1"/>
  <c r="L2" i="1" s="1"/>
  <c r="Q2" i="1" s="1"/>
  <c r="F3" i="1"/>
  <c r="E10" i="1"/>
  <c r="E9" i="1"/>
  <c r="E8"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rgb="FF000000"/>
            <rFont val="Tahoma"/>
            <family val="2"/>
          </rPr>
          <t xml:space="preserve">
</t>
        </r>
        <r>
          <rPr>
            <b/>
            <sz val="12"/>
            <color rgb="FF000000"/>
            <rFont val="Tahoma"/>
            <family val="2"/>
          </rPr>
          <t>Change this to the date of your Project Management class and the worksheet will calculate all milestone dates.</t>
        </r>
      </text>
    </comment>
  </commentList>
</comments>
</file>

<file path=xl/sharedStrings.xml><?xml version="1.0" encoding="utf-8"?>
<sst xmlns="http://schemas.openxmlformats.org/spreadsheetml/2006/main" count="175" uniqueCount="99">
  <si>
    <t>Blackboard Group No
01 Class ZEE</t>
  </si>
  <si>
    <t>Project Planning</t>
  </si>
  <si>
    <t>Version 1</t>
  </si>
  <si>
    <t>Version 2 (optional)</t>
  </si>
  <si>
    <t>Version 3 (option)</t>
  </si>
  <si>
    <t>Last Chance Submission</t>
  </si>
  <si>
    <t>SMART goals ==&gt;</t>
  </si>
  <si>
    <r>
      <rPr>
        <b/>
        <u/>
        <sz val="11"/>
        <color rgb="FF000000"/>
        <rFont val="Calibri"/>
      </rPr>
      <t>S</t>
    </r>
    <r>
      <rPr>
        <sz val="11"/>
        <color rgb="FF000000"/>
        <rFont val="Calibri"/>
      </rPr>
      <t>pecific 
tasks and WBS</t>
    </r>
  </si>
  <si>
    <r>
      <rPr>
        <sz val="11"/>
        <color rgb="FF000000"/>
        <rFont val="Calibri"/>
      </rPr>
      <t xml:space="preserve">How is deliverable </t>
    </r>
    <r>
      <rPr>
        <b/>
        <u/>
        <sz val="11"/>
        <color rgb="FF000000"/>
        <rFont val="Calibri"/>
      </rPr>
      <t>M</t>
    </r>
    <r>
      <rPr>
        <sz val="11"/>
        <color rgb="FF000000"/>
        <rFont val="Calibri"/>
      </rPr>
      <t xml:space="preserve">easured? 
Is delivery criteria </t>
    </r>
    <r>
      <rPr>
        <b/>
        <u/>
        <sz val="11"/>
        <color rgb="FF000000"/>
        <rFont val="Calibri"/>
      </rPr>
      <t>A</t>
    </r>
    <r>
      <rPr>
        <sz val="11"/>
        <color rgb="FF000000"/>
        <rFont val="Calibri"/>
      </rPr>
      <t>greed?</t>
    </r>
  </si>
  <si>
    <r>
      <rPr>
        <b/>
        <u/>
        <sz val="11"/>
        <color rgb="FF000000"/>
        <rFont val="Calibri"/>
      </rPr>
      <t>R</t>
    </r>
    <r>
      <rPr>
        <sz val="11"/>
        <color rgb="FF000000"/>
        <rFont val="Calibri"/>
      </rPr>
      <t xml:space="preserve">ealistic
planned </t>
    </r>
    <r>
      <rPr>
        <u/>
        <sz val="11"/>
        <color rgb="FF000000"/>
        <rFont val="Calibri"/>
      </rPr>
      <t xml:space="preserve">hours 
</t>
    </r>
    <r>
      <rPr>
        <sz val="11"/>
        <color rgb="FF000000"/>
        <rFont val="Calibri"/>
      </rPr>
      <t>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</si>
  <si>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</si>
  <si>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</si>
  <si>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</si>
  <si>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</si>
  <si>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</si>
  <si>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t xml:space="preserve"> reference and relative due dates</t>
  </si>
  <si>
    <t>days</t>
  </si>
  <si>
    <t xml:space="preserve"> Latest possible submission is last day of classes; late penalties apply at 20% per day after your Version 3 due date:</t>
  </si>
  <si>
    <t>Each Team member</t>
  </si>
  <si>
    <t>Co-ordinating with members, understanding each members views, landing on common solutions and dividing equal tasks to get the project done before deadline.</t>
  </si>
  <si>
    <t>Share with team by uploading notes/documents to Bb 01 team channel's Files</t>
  </si>
  <si>
    <t>Realistic
planned hours : 2 hrs
actual hours : 1:45 hrs</t>
  </si>
  <si>
    <t>Planned date &amp; Time of delivery: 26 July            Actual date : 26 July</t>
  </si>
  <si>
    <t>DONE</t>
  </si>
  <si>
    <t>Co-ordinating with members, understanding each members views, landing on common solutions and complete their own module to get the project done before deadline.</t>
  </si>
  <si>
    <t>Share with team by uploading notes, test cases and code to Bb 01 team channel's Files</t>
  </si>
  <si>
    <t>Realistic planned hours: 2 hrs.</t>
  </si>
  <si>
    <t>Planned date &amp; Time of delivery: Aug.1</t>
  </si>
  <si>
    <t>TO DO</t>
  </si>
  <si>
    <t>co-ordinating with members, understanding each members views, landing on common solutions and complete their own module to get the project done before deadline.</t>
  </si>
  <si>
    <t>realistic planned hours: 1.5 hrs.</t>
  </si>
  <si>
    <t xml:space="preserve"> Monday             Aug.7</t>
  </si>
  <si>
    <t>Thursday                       Aug.10</t>
  </si>
  <si>
    <t>Team Meeting Agenda ==&gt;</t>
  </si>
  <si>
    <t>Discussing about project, checking project status targeting problems faced, sharing files, requesting review from professor if needed.</t>
  </si>
  <si>
    <t>Deliverable is considered: all the work done before deadline    agreed: Project Plan excel file, Minutes of Meeting Word file</t>
  </si>
  <si>
    <t>Realistic
planned hours : 2 hrs
actual hours : 1:25 hrs</t>
  </si>
  <si>
    <t>Discussing about project, checking individual code module status targeting problems faced, refine Plan, sharing files, requesting review from professor if needed.</t>
  </si>
  <si>
    <t>Deliverable is considered: all the work done before deadline    agreed: C Code, Test cases, Project Plan excel file, Minutes of Meeting Word file</t>
  </si>
  <si>
    <t>Realistic planned hours: 5 hrs (2 hrs + 3 hrs)</t>
  </si>
  <si>
    <t>discussing about project, checking individual code module status targeting problems faced, refine Plan, sharing files, requesting review from professor if needed.</t>
  </si>
  <si>
    <t>deliverable is considered: all the work done before deadline    agreed: C Code, Test cases, Project Plan excel file, Minutes of Meeting Word file</t>
  </si>
  <si>
    <t>realistic planned hours: 4 hrs (2 hrs + 2 hrs)</t>
  </si>
  <si>
    <t>Friday                       Aug.11</t>
  </si>
  <si>
    <t>Submit final version of artefacts from Teams to Blackboard in a .ZIP archive. Backup Team's files.</t>
  </si>
  <si>
    <t xml:space="preserve">updated all DONE items with actual hours. </t>
  </si>
  <si>
    <t>Request review from professor (if needed)</t>
  </si>
  <si>
    <t>Sharing the file with the professor and asking for the views.</t>
  </si>
  <si>
    <t>n/a</t>
  </si>
  <si>
    <t>request review from professor (if needed)</t>
  </si>
  <si>
    <t>To be done.</t>
  </si>
  <si>
    <r>
      <t xml:space="preserve">Prince Prince 
</t>
    </r>
    <r>
      <rPr>
        <b/>
        <sz val="11"/>
        <color theme="1"/>
        <rFont val="Calibri"/>
        <family val="2"/>
        <scheme val="minor"/>
      </rPr>
      <t>Fundamentals</t>
    </r>
  </si>
  <si>
    <t>Declaring group deadlines, planning meetings, estimating required meeting time</t>
  </si>
  <si>
    <t>Submitting expected time for each work to be done, planning the meetings ahead to be on schedule, Creating and finalizing the Project Plan, also fulfilled the specific tasks assigned.</t>
  </si>
  <si>
    <t>Realistic planned hours :  2:30 hrs
actual hours : 2 hrs</t>
  </si>
  <si>
    <t>Review and running the code provided, adding comments where needed, creating and running test cases for the Fundamentals C code.</t>
  </si>
  <si>
    <t>Writing the code, compiling and testing. Making test cases and sending to Team Leader for further process.</t>
  </si>
  <si>
    <t>Realistic planned hours: 7 hrs.</t>
  </si>
  <si>
    <t>Adding the version 2 code to already submitted version 1 code, running and compiling it, adding comments where needed, creating and running test cases for the newly added Fundamentals C code.</t>
  </si>
  <si>
    <t>Updating the fundamentals code file by adding version 2 code, compiling and testing. Making test cases and sending to Team Leader for further process.</t>
  </si>
  <si>
    <t>Realistic planned hours: 5 hrs</t>
  </si>
  <si>
    <t>Adding the version 3 code to already submitted version 1 and version 2 code, running and compiling it, adding comments where needed, creating and running test cases for the newly added Fundamentals C code.</t>
  </si>
  <si>
    <t>Updating the Fundamentals code file by adding version 3 code, compiling and testing. Making test cases and sending to Team Leader for further process.</t>
  </si>
  <si>
    <t>Saturday                       Aug.12</t>
  </si>
  <si>
    <r>
      <rPr>
        <i/>
        <sz val="11"/>
        <color rgb="FF000000"/>
        <rFont val="Calibri"/>
      </rPr>
      <t xml:space="preserve">Fenil Soni   </t>
    </r>
    <r>
      <rPr>
        <b/>
        <sz val="11"/>
        <color rgb="FF000000"/>
        <rFont val="Calibri"/>
      </rPr>
      <t>Manipulations</t>
    </r>
  </si>
  <si>
    <t>Managing files, keeping record of group submissions.</t>
  </si>
  <si>
    <t xml:space="preserve"> Realistic planned hours :  3hrs
actual hours : 2 hrs  </t>
  </si>
  <si>
    <t>Review and running the code provided, adding comments where needed, creating and running test cases for the Manipulations C code.</t>
  </si>
  <si>
    <t>Adding the version 2 code to already submitted version 1 code, running and compiling it, adding comments where needed, creating and running test cases for the newly added Manupulations C code.</t>
  </si>
  <si>
    <t>Updating the Manipulations code file by adding version 2 code, compiling and testing. Making test cases and sending to Team Leader for further process.</t>
  </si>
  <si>
    <t>Adding the version 3 code to already submitted version 1 and version 2 code, running and compiling it, adding comments where needed, creating and running test cases for the newly added Manipulation C code.</t>
  </si>
  <si>
    <t>Updating the Manipulations code file by adding version 3 code, compiling and testing. Making test cases and sending to Team Leader for further process.</t>
  </si>
  <si>
    <t>Saturday                       Aug.13</t>
  </si>
  <si>
    <r>
      <t xml:space="preserve">Manav Zadafiya </t>
    </r>
    <r>
      <rPr>
        <b/>
        <sz val="11"/>
        <color theme="1"/>
        <rFont val="Calibri"/>
        <family val="2"/>
        <scheme val="minor"/>
      </rPr>
      <t>Tokenizing</t>
    </r>
  </si>
  <si>
    <t>Creating MS Teams, adding members, taking charge whether everyone is possible to attend meeting, supplying required information.</t>
  </si>
  <si>
    <t>Realistic planned hours : 3:30 hrs
actual hours : 2:20 hrs</t>
  </si>
  <si>
    <t>Review and running the code provided, adding comments where needed, creating and running test cases for the Tokenizing C code.</t>
  </si>
  <si>
    <t>Adding the version 2 code to already submitted version 1 code, running and compiling it, adding comments where needed, creating and running test cases for the newly added Tokenizing C code.</t>
  </si>
  <si>
    <t>Updating the Tokenizing code file by adding version 2 code, compiling and testing. Making test cases and sending to Team Leader for further process.</t>
  </si>
  <si>
    <t>Adding the version 3 code to already submitted version 1 and version 2 code, running and compiling it, adding comments where needed, creating and running test cases for the newly added Tokenizing C code.</t>
  </si>
  <si>
    <t>Updating the Tokenizing code file by adding version 3 code, compiling and testing. Making test cases and sending to Team Leader for further process.</t>
  </si>
  <si>
    <t>Saturday                       Aug.14</t>
  </si>
  <si>
    <r>
      <t xml:space="preserve">Sampreet Klair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</si>
  <si>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Group leader: managing group, helping everyone, hosting meetings and finalising project</t>
  </si>
  <si>
    <t>Submitting expected time for each work to be done, planning the meetings ahead to be on schedule, Creating and finalizing the Project Plan, fulfilled the specific tasks assigned and combining the work of each team member</t>
  </si>
  <si>
    <t>Realistic planned hours : 3 hrs
actual hours : 2:30 hrs</t>
  </si>
  <si>
    <t>Review and running the code provided, adding comments where needed, creating and running test cases for the Conversion C code.</t>
  </si>
  <si>
    <t>Writing the code, compiling and testing. Making test cases and reviewing the Test cases provided by other team members and finalizing the project version 1.</t>
  </si>
  <si>
    <t>Adding the version 2 code to already submitted version 1 code, running and compiling it, adding comments where needed, creating and running test cases for the newly added Conversaions C code.</t>
  </si>
  <si>
    <t>Updating the Conversions code file by adding version 2 code, compiling and testing. Making test cases and reviewing the Test cases provided by other team members and finalizing the project version 2.</t>
  </si>
  <si>
    <t>Adding the version 3 code to already submitted version 1 and version 2 code, running and compiling it, adding comments where needed, creating and running test cases for the newly added Conversions C code.</t>
  </si>
  <si>
    <t>Updating the Conversions code file by adding version 3 code, compiling and testing. Making test cases and reviewing the Test cases provided by other team members and finalizing the project version 3.</t>
  </si>
  <si>
    <t>Sunday                       Aug.13</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</si>
  <si>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</si>
  <si>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</si>
  <si>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</si>
  <si>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 xml:space="preserve">submissions after this date subject to extra time charge of 20% per day </t>
  </si>
  <si>
    <t>no submissions accepted after this date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</si>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</sst>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5">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b/>
      <sz val="12"/>
      <color rgb="FF000000"/>
      <name val="Tahoma"/>
      <family val="2"/>
    </font>
    <font>
      <sz val="12"/>
      <color rgb="FF000000"/>
      <name val="Tahoma"/>
      <family val="2"/>
    </font>
    <font>
      <sz val="11"/>
      <color rgb="FF000000"/>
      <name val="Calibri"/>
    </font>
    <font>
      <b/>
      <u/>
      <sz val="11"/>
      <color rgb="FF000000"/>
      <name val="Calibri"/>
    </font>
    <font>
      <sz val="12"/>
      <color rgb="FF000000"/>
      <name val="Calibri"/>
    </font>
    <font>
      <i/>
      <sz val="11"/>
      <color rgb="FF000000"/>
      <name val="Calibri"/>
    </font>
    <font>
      <b/>
      <sz val="11"/>
      <color rgb="FF000000"/>
      <name val="Calibri"/>
    </font>
    <font>
      <u/>
      <sz val="11"/>
      <color rgb="FF000000"/>
      <name val="Calibri"/>
    </font>
    <font>
      <sz val="11"/>
      <color rgb="FF000000"/>
      <name val="Calibri"/>
      <charset val="1"/>
    </font>
  </fonts>
  <fills count="9">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0000"/>
      </left>
      <right/>
      <top style="medium">
        <color rgb="FF000000"/>
      </top>
      <bottom/>
      <diagonal/>
    </border>
    <border>
      <left style="thin">
        <color indexed="64"/>
      </left>
      <right style="thin">
        <color indexed="64"/>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style="thin">
        <color indexed="64"/>
      </top>
      <bottom style="thin">
        <color indexed="64"/>
      </bottom>
      <diagonal/>
    </border>
    <border>
      <left style="medium">
        <color rgb="FF000000"/>
      </left>
      <right style="thin">
        <color indexed="64"/>
      </right>
      <top style="medium">
        <color rgb="FF000000"/>
      </top>
      <bottom/>
      <diagonal/>
    </border>
    <border>
      <left style="thin">
        <color indexed="64"/>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thin">
        <color indexed="64"/>
      </right>
      <top style="medium">
        <color rgb="FF000000"/>
      </top>
      <bottom/>
      <diagonal/>
    </border>
    <border>
      <left style="thin">
        <color theme="2"/>
      </left>
      <right style="thin">
        <color theme="2"/>
      </right>
      <top/>
      <bottom style="thin">
        <color theme="2"/>
      </bottom>
      <diagonal/>
    </border>
    <border>
      <left style="thin">
        <color theme="2"/>
      </left>
      <right style="thin">
        <color theme="2"/>
      </right>
      <top style="medium">
        <color rgb="FF000000"/>
      </top>
      <bottom style="thin">
        <color theme="2"/>
      </bottom>
      <diagonal/>
    </border>
    <border>
      <left/>
      <right/>
      <top style="medium">
        <color rgb="FF000000"/>
      </top>
      <bottom style="thin">
        <color theme="2"/>
      </bottom>
      <diagonal/>
    </border>
    <border>
      <left style="thin">
        <color theme="1"/>
      </left>
      <right style="thin">
        <color theme="1"/>
      </right>
      <top style="medium">
        <color rgb="FF000000"/>
      </top>
      <bottom style="thin">
        <color theme="1"/>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theme="2"/>
      </left>
      <right style="thin">
        <color theme="2"/>
      </right>
      <top style="thin">
        <color theme="2"/>
      </top>
      <bottom style="thin">
        <color theme="2"/>
      </bottom>
      <diagonal/>
    </border>
    <border>
      <left style="medium">
        <color rgb="FF000000"/>
      </left>
      <right/>
      <top style="thin">
        <color rgb="FF000000"/>
      </top>
      <bottom style="thin">
        <color rgb="FF000000"/>
      </bottom>
      <diagonal/>
    </border>
    <border>
      <left/>
      <right style="thin">
        <color indexed="64"/>
      </right>
      <top style="medium">
        <color rgb="FF000000"/>
      </top>
      <bottom style="medium">
        <color rgb="FF000000"/>
      </bottom>
      <diagonal/>
    </border>
  </borders>
  <cellStyleXfs count="1">
    <xf numFmtId="0" fontId="0" fillId="0" borderId="0"/>
  </cellStyleXfs>
  <cellXfs count="81">
    <xf numFmtId="0" fontId="0" fillId="0" borderId="0" xfId="0"/>
    <xf numFmtId="0" fontId="0" fillId="0" borderId="0" xfId="0" applyProtection="1">
      <protection locked="0"/>
    </xf>
    <xf numFmtId="0" fontId="0" fillId="0" borderId="1" xfId="0" applyBorder="1" applyAlignment="1" applyProtection="1">
      <alignment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0" fillId="0" borderId="0" xfId="0" applyAlignment="1" applyProtection="1">
      <alignment horizontal="center"/>
      <protection locked="0"/>
    </xf>
    <xf numFmtId="0" fontId="0" fillId="7" borderId="3" xfId="0" applyFill="1" applyBorder="1" applyAlignment="1">
      <alignment horizontal="center" vertical="center" wrapText="1"/>
    </xf>
    <xf numFmtId="0" fontId="0" fillId="7" borderId="2" xfId="0"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pplyProtection="1">
      <alignment horizontal="center" vertical="center" wrapText="1"/>
      <protection locked="0"/>
    </xf>
    <xf numFmtId="164" fontId="0" fillId="0" borderId="7" xfId="0" applyNumberFormat="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6"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1" fillId="0" borderId="6" xfId="0" applyFont="1" applyBorder="1" applyAlignment="1">
      <alignment horizontal="center" vertical="center" wrapText="1"/>
    </xf>
    <xf numFmtId="0" fontId="1" fillId="0" borderId="6" xfId="0" applyFont="1" applyBorder="1" applyAlignment="1" applyProtection="1">
      <alignment horizontal="center" vertical="center" wrapText="1"/>
      <protection locked="0"/>
    </xf>
    <xf numFmtId="164" fontId="0" fillId="0" borderId="0" xfId="0" applyNumberFormat="1" applyAlignment="1">
      <alignment horizontal="center" vertical="center" wrapText="1"/>
    </xf>
    <xf numFmtId="0" fontId="4" fillId="0" borderId="6" xfId="0" applyFont="1" applyBorder="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64" fontId="0" fillId="0" borderId="0" xfId="0" applyNumberFormat="1" applyAlignment="1">
      <alignment horizontal="center" vertical="center"/>
    </xf>
    <xf numFmtId="165" fontId="0" fillId="0" borderId="0" xfId="0" applyNumberFormat="1" applyAlignment="1" applyProtection="1">
      <alignment horizontal="center" vertical="center" wrapText="1"/>
      <protection locked="0"/>
    </xf>
    <xf numFmtId="0" fontId="9" fillId="6" borderId="9" xfId="0" applyFont="1" applyFill="1" applyBorder="1" applyAlignment="1">
      <alignment horizontal="center" vertical="center" wrapText="1"/>
    </xf>
    <xf numFmtId="14" fontId="1" fillId="0" borderId="0" xfId="0" applyNumberFormat="1" applyFont="1" applyAlignment="1" applyProtection="1">
      <alignment horizontal="center" vertical="center" wrapText="1"/>
      <protection locked="0"/>
    </xf>
    <xf numFmtId="0" fontId="12" fillId="6" borderId="0" xfId="0" applyFont="1" applyFill="1" applyAlignment="1">
      <alignment horizontal="center" vertical="center" wrapText="1"/>
    </xf>
    <xf numFmtId="0" fontId="0" fillId="0" borderId="11" xfId="0" applyBorder="1" applyAlignment="1" applyProtection="1">
      <alignment wrapText="1"/>
      <protection locked="0"/>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21" xfId="0" applyBorder="1" applyAlignment="1">
      <alignment horizontal="center" vertical="center" wrapText="1"/>
    </xf>
    <xf numFmtId="14" fontId="9" fillId="3" borderId="2" xfId="0" applyNumberFormat="1" applyFont="1" applyFill="1" applyBorder="1" applyAlignment="1" applyProtection="1">
      <alignment horizontal="center" vertical="center" wrapText="1"/>
      <protection locked="0"/>
    </xf>
    <xf numFmtId="0" fontId="18" fillId="0" borderId="22" xfId="0" applyFont="1" applyBorder="1" applyAlignment="1">
      <alignment horizontal="center" vertical="center" wrapText="1"/>
    </xf>
    <xf numFmtId="0" fontId="18" fillId="0" borderId="5" xfId="0" applyFont="1" applyBorder="1" applyAlignment="1">
      <alignment horizontal="center" vertical="center" wrapText="1"/>
    </xf>
    <xf numFmtId="0" fontId="1" fillId="0" borderId="5" xfId="0" applyFont="1" applyBorder="1" applyAlignment="1">
      <alignment horizontal="center" vertical="center" wrapText="1"/>
    </xf>
    <xf numFmtId="0" fontId="1" fillId="0" borderId="23" xfId="0" applyFont="1" applyBorder="1" applyAlignment="1" applyProtection="1">
      <alignment horizontal="center" vertical="center" wrapText="1"/>
      <protection locked="0"/>
    </xf>
    <xf numFmtId="14" fontId="0" fillId="0" borderId="0" xfId="0" applyNumberFormat="1" applyAlignment="1">
      <alignment horizontal="center" vertical="center" wrapText="1"/>
    </xf>
    <xf numFmtId="0" fontId="1" fillId="0" borderId="4" xfId="0" applyFont="1" applyBorder="1" applyAlignment="1">
      <alignment horizontal="center" vertical="center" wrapText="1"/>
    </xf>
    <xf numFmtId="0" fontId="1" fillId="8" borderId="25" xfId="0" quotePrefix="1" applyFont="1" applyFill="1" applyBorder="1" applyAlignment="1">
      <alignment horizontal="center" vertical="center" wrapText="1"/>
    </xf>
    <xf numFmtId="14" fontId="0" fillId="8" borderId="26" xfId="0" applyNumberFormat="1" applyFill="1" applyBorder="1" applyAlignment="1" applyProtection="1">
      <alignment horizontal="center" vertical="center" wrapText="1"/>
      <protection locked="0"/>
    </xf>
    <xf numFmtId="0" fontId="1" fillId="0" borderId="27" xfId="0" applyFont="1"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4" xfId="0" applyFont="1" applyBorder="1" applyAlignment="1" applyProtection="1">
      <alignment horizontal="center" vertical="center" wrapText="1"/>
      <protection locked="0"/>
    </xf>
    <xf numFmtId="0" fontId="1" fillId="0" borderId="28"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4" fontId="0" fillId="0" borderId="14" xfId="0" applyNumberFormat="1" applyBorder="1" applyAlignment="1">
      <alignment horizontal="center" vertical="center" wrapText="1"/>
    </xf>
    <xf numFmtId="0" fontId="1" fillId="0" borderId="12" xfId="0" applyFont="1" applyBorder="1" applyAlignment="1">
      <alignment horizontal="center" vertical="center" wrapText="1"/>
    </xf>
    <xf numFmtId="0" fontId="20" fillId="5" borderId="20" xfId="0" applyFont="1" applyFill="1"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4" fillId="0" borderId="6" xfId="0" applyFont="1" applyBorder="1" applyAlignment="1">
      <alignment horizontal="center" vertical="center" wrapText="1"/>
    </xf>
    <xf numFmtId="0" fontId="14" fillId="8" borderId="24" xfId="0" applyFont="1" applyFill="1" applyBorder="1" applyAlignment="1">
      <alignment horizontal="center" vertical="center" wrapText="1"/>
    </xf>
    <xf numFmtId="0" fontId="1" fillId="0" borderId="14" xfId="0" applyFont="1" applyBorder="1" applyAlignment="1">
      <alignment horizontal="center" vertical="center"/>
    </xf>
    <xf numFmtId="0" fontId="24" fillId="0" borderId="15"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wrapText="1"/>
    </xf>
    <xf numFmtId="0" fontId="4" fillId="0" borderId="6" xfId="0" applyFont="1" applyBorder="1" applyAlignment="1" applyProtection="1">
      <alignment horizontal="center" vertical="center"/>
      <protection locked="0"/>
    </xf>
    <xf numFmtId="0" fontId="21" fillId="0" borderId="6" xfId="0" applyFont="1" applyBorder="1" applyAlignment="1" applyProtection="1">
      <alignment horizontal="center" vertical="center" wrapText="1"/>
      <protection locked="0"/>
    </xf>
    <xf numFmtId="0" fontId="0" fillId="0" borderId="8" xfId="0" applyBorder="1" applyAlignment="1" applyProtection="1">
      <alignment horizontal="center" vertical="center" wrapText="1"/>
      <protection locked="0"/>
    </xf>
    <xf numFmtId="0" fontId="1" fillId="0" borderId="29" xfId="0" applyFont="1" applyBorder="1" applyAlignment="1" applyProtection="1">
      <alignment horizontal="center" vertical="center" wrapText="1"/>
      <protection locked="0"/>
    </xf>
    <xf numFmtId="0" fontId="1" fillId="0" borderId="30" xfId="0" applyFont="1" applyBorder="1" applyAlignment="1" applyProtection="1">
      <alignment horizontal="center" vertical="center" wrapText="1"/>
      <protection locked="0"/>
    </xf>
    <xf numFmtId="165" fontId="0" fillId="0" borderId="7" xfId="0" applyNumberFormat="1" applyBorder="1" applyAlignment="1" applyProtection="1">
      <alignment horizontal="center" vertical="center" wrapText="1"/>
      <protection locked="0"/>
    </xf>
    <xf numFmtId="0" fontId="9" fillId="6" borderId="0" xfId="0" applyFont="1" applyFill="1" applyAlignment="1">
      <alignment horizontal="center" vertical="center" wrapText="1"/>
    </xf>
    <xf numFmtId="0" fontId="1" fillId="0" borderId="31" xfId="0" applyFont="1" applyBorder="1" applyAlignment="1">
      <alignment horizontal="center" vertical="center" wrapText="1"/>
    </xf>
    <xf numFmtId="0" fontId="10" fillId="3" borderId="0" xfId="0" quotePrefix="1" applyFont="1" applyFill="1" applyAlignment="1">
      <alignment horizontal="center" vertical="center" wrapText="1"/>
    </xf>
    <xf numFmtId="0" fontId="1" fillId="6" borderId="0" xfId="0" applyFont="1" applyFill="1" applyAlignment="1" applyProtection="1">
      <alignment horizontal="center" vertical="center" wrapText="1"/>
      <protection locked="0"/>
    </xf>
    <xf numFmtId="0" fontId="6" fillId="3" borderId="4"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2" borderId="14" xfId="0" applyFont="1" applyFill="1" applyBorder="1" applyAlignment="1">
      <alignment horizontal="center" vertical="center" wrapText="1"/>
    </xf>
  </cellXfs>
  <cellStyles count="1">
    <cellStyle name="Normal" xfId="0" builtinId="0"/>
  </cellStyles>
  <dxfs count="45">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AA17"/>
  <sheetViews>
    <sheetView tabSelected="1" workbookViewId="0">
      <pane xSplit="1" ySplit="2" topLeftCell="B3" activePane="bottomRight" state="frozen"/>
      <selection pane="bottomRight" activeCell="E5" sqref="E5"/>
      <selection pane="bottomLeft" activeCell="A3" sqref="A3"/>
      <selection pane="topRight" activeCell="B1" sqref="B1"/>
    </sheetView>
  </sheetViews>
  <sheetFormatPr defaultColWidth="9.140625" defaultRowHeight="15"/>
  <cols>
    <col min="1" max="1" width="21.85546875" style="1" customWidth="1"/>
    <col min="2" max="2" width="28" style="1" customWidth="1"/>
    <col min="3" max="3" width="28.7109375" style="1" customWidth="1"/>
    <col min="4" max="4" width="18.7109375" style="6" customWidth="1"/>
    <col min="5" max="5" width="16.42578125" style="6" customWidth="1"/>
    <col min="6" max="6" width="18.42578125" style="6" customWidth="1"/>
    <col min="7" max="7" width="25.7109375" style="1" customWidth="1"/>
    <col min="8" max="8" width="28.7109375" style="1" customWidth="1"/>
    <col min="9" max="9" width="21.140625" style="6" customWidth="1"/>
    <col min="10" max="10" width="18" style="6" customWidth="1"/>
    <col min="11" max="11" width="17" style="6" customWidth="1"/>
    <col min="12" max="12" width="28.42578125" style="1" customWidth="1"/>
    <col min="13" max="13" width="28.7109375" style="1" customWidth="1"/>
    <col min="14" max="14" width="18.140625" style="6" customWidth="1"/>
    <col min="15" max="15" width="17.42578125" style="6" customWidth="1"/>
    <col min="16" max="16" width="19.5703125" style="6" customWidth="1"/>
    <col min="17" max="17" width="25.7109375" style="1" customWidth="1"/>
    <col min="18" max="18" width="28.7109375" style="1" customWidth="1"/>
    <col min="19" max="19" width="20.140625" style="6" customWidth="1"/>
    <col min="20" max="20" width="22.5703125" style="6" customWidth="1"/>
    <col min="21" max="21" width="21.140625" style="6" customWidth="1"/>
    <col min="22" max="23" width="25.7109375" style="1" customWidth="1"/>
    <col min="24" max="24" width="10" style="6" bestFit="1" customWidth="1"/>
    <col min="25" max="25" width="12.7109375" style="6" customWidth="1"/>
    <col min="26" max="26" width="12.140625" style="6" customWidth="1"/>
    <col min="27" max="16384" width="9.140625" style="1"/>
  </cols>
  <sheetData>
    <row r="1" spans="1:27" ht="62.25" customHeight="1">
      <c r="A1" s="51" t="s">
        <v>0</v>
      </c>
      <c r="B1" s="73" t="s">
        <v>1</v>
      </c>
      <c r="C1" s="74"/>
      <c r="D1" s="74"/>
      <c r="E1" s="74"/>
      <c r="F1" s="75"/>
      <c r="G1" s="76" t="s">
        <v>2</v>
      </c>
      <c r="H1" s="74"/>
      <c r="I1" s="74"/>
      <c r="J1" s="74"/>
      <c r="K1" s="75"/>
      <c r="L1" s="76" t="s">
        <v>3</v>
      </c>
      <c r="M1" s="80"/>
      <c r="N1" s="80"/>
      <c r="O1" s="80"/>
      <c r="P1" s="80"/>
      <c r="Q1" s="77" t="s">
        <v>4</v>
      </c>
      <c r="R1" s="78"/>
      <c r="S1" s="78"/>
      <c r="T1" s="78"/>
      <c r="U1" s="79"/>
      <c r="V1" s="70" t="s">
        <v>5</v>
      </c>
      <c r="W1" s="71"/>
      <c r="X1" s="71"/>
      <c r="Y1" s="71"/>
      <c r="Z1" s="72"/>
    </row>
    <row r="2" spans="1:27" s="2" customFormat="1" ht="106.5">
      <c r="A2" s="32" t="s">
        <v>6</v>
      </c>
      <c r="B2" s="34" t="s">
        <v>7</v>
      </c>
      <c r="C2" s="35" t="s">
        <v>8</v>
      </c>
      <c r="D2" s="35" t="s">
        <v>9</v>
      </c>
      <c r="E2" s="36" t="s">
        <v>10</v>
      </c>
      <c r="F2" s="44" t="s">
        <v>11</v>
      </c>
      <c r="G2" s="50" t="str">
        <f>B2</f>
        <v>Specific 
tasks and WBS</v>
      </c>
      <c r="H2" s="36" t="str">
        <f>C2</f>
        <v>How is deliverable Measured? 
Is delivery criteria Agreed?</v>
      </c>
      <c r="I2" s="36" t="str">
        <f>D2</f>
        <v>Realistic
planned hours 
actual hours</v>
      </c>
      <c r="J2" s="36" t="str">
        <f>E2</f>
        <v>planned date &amp; Time
of delivery
actual
date &amp; time</v>
      </c>
      <c r="K2" s="44" t="s">
        <v>11</v>
      </c>
      <c r="L2" s="30" t="str">
        <f t="shared" ref="L2:T2" si="0">G2</f>
        <v>Specific 
tasks and WBS</v>
      </c>
      <c r="M2" s="28" t="str">
        <f t="shared" si="0"/>
        <v>How is deliverable Measured? 
Is delivery criteria Agreed?</v>
      </c>
      <c r="N2" s="28" t="str">
        <f t="shared" si="0"/>
        <v>Realistic
planned hours 
actual hours</v>
      </c>
      <c r="O2" s="28" t="str">
        <f t="shared" si="0"/>
        <v>planned date &amp; Time
of delivery
actual
date &amp; time</v>
      </c>
      <c r="P2" s="29" t="s">
        <v>11</v>
      </c>
      <c r="Q2" s="30" t="str">
        <f t="shared" si="0"/>
        <v>Specific 
tasks and WBS</v>
      </c>
      <c r="R2" s="28" t="str">
        <f>M2</f>
        <v>How is deliverable Measured? 
Is delivery criteria Agreed?</v>
      </c>
      <c r="S2" s="28" t="str">
        <f t="shared" si="0"/>
        <v>Realistic
planned hours 
actual hours</v>
      </c>
      <c r="T2" s="28" t="str">
        <f t="shared" si="0"/>
        <v>planned date &amp; Time
of delivery
actual
date &amp; time</v>
      </c>
      <c r="U2" s="31" t="s">
        <v>11</v>
      </c>
      <c r="V2" s="67" t="s">
        <v>12</v>
      </c>
      <c r="W2" s="28" t="s">
        <v>13</v>
      </c>
      <c r="X2" s="28" t="s">
        <v>14</v>
      </c>
      <c r="Y2" s="28" t="s">
        <v>10</v>
      </c>
      <c r="Z2" s="31" t="s">
        <v>11</v>
      </c>
      <c r="AA2" s="27"/>
    </row>
    <row r="3" spans="1:27" ht="42" customHeight="1">
      <c r="A3" s="54" t="s">
        <v>15</v>
      </c>
      <c r="B3" s="39"/>
      <c r="C3" s="55"/>
      <c r="D3" s="40"/>
      <c r="E3" s="41">
        <v>45133.999988425923</v>
      </c>
      <c r="F3" s="49" t="str">
        <f>TEXT(($E$3),"dddd
") &amp; TEXT(($E$3),"mmm.d")</f>
        <v>Wednesday
Jul.26</v>
      </c>
      <c r="G3" s="39"/>
      <c r="H3" s="45"/>
      <c r="I3" s="56"/>
      <c r="J3" s="46">
        <v>9</v>
      </c>
      <c r="K3" s="57" t="s">
        <v>16</v>
      </c>
      <c r="L3" s="22"/>
      <c r="M3" s="22"/>
      <c r="N3" s="58"/>
      <c r="O3" s="10">
        <v>14</v>
      </c>
      <c r="P3" s="9" t="s">
        <v>16</v>
      </c>
      <c r="Q3" s="17"/>
      <c r="R3" s="9"/>
      <c r="S3" s="58"/>
      <c r="T3" s="10">
        <f>IF($E$3+21&lt;=$W$3,21,ROUND($W$3 - $E$3,0))</f>
        <v>21</v>
      </c>
      <c r="U3" s="59" t="s">
        <v>16</v>
      </c>
      <c r="V3" s="68" t="s">
        <v>17</v>
      </c>
      <c r="W3" s="33">
        <v>45154.999988425923</v>
      </c>
      <c r="X3" s="9"/>
      <c r="Y3" s="9"/>
      <c r="Z3" s="59"/>
    </row>
    <row r="4" spans="1:27" ht="118.5" customHeight="1">
      <c r="A4" s="60" t="s">
        <v>18</v>
      </c>
      <c r="B4" s="18" t="s">
        <v>19</v>
      </c>
      <c r="C4" s="37" t="s">
        <v>20</v>
      </c>
      <c r="D4" s="13" t="s">
        <v>21</v>
      </c>
      <c r="E4" s="38" t="s">
        <v>22</v>
      </c>
      <c r="F4" s="21" t="s">
        <v>23</v>
      </c>
      <c r="G4" s="64" t="s">
        <v>24</v>
      </c>
      <c r="H4" s="63" t="s">
        <v>25</v>
      </c>
      <c r="I4" s="13" t="s">
        <v>26</v>
      </c>
      <c r="J4" s="38" t="s">
        <v>27</v>
      </c>
      <c r="K4" s="48" t="s">
        <v>28</v>
      </c>
      <c r="L4" s="42" t="s">
        <v>29</v>
      </c>
      <c r="M4" s="37" t="s">
        <v>25</v>
      </c>
      <c r="N4" s="13" t="s">
        <v>30</v>
      </c>
      <c r="O4" s="10" t="s">
        <v>31</v>
      </c>
      <c r="P4" s="10" t="s">
        <v>28</v>
      </c>
      <c r="Q4" s="47" t="s">
        <v>29</v>
      </c>
      <c r="R4" s="37" t="s">
        <v>25</v>
      </c>
      <c r="S4" s="13" t="s">
        <v>30</v>
      </c>
      <c r="T4" s="10" t="s">
        <v>32</v>
      </c>
      <c r="U4" s="48" t="s">
        <v>28</v>
      </c>
      <c r="V4" s="10"/>
      <c r="W4" s="25"/>
      <c r="X4" s="10"/>
      <c r="Y4" s="10"/>
      <c r="Z4" s="48"/>
    </row>
    <row r="5" spans="1:27" s="4" customFormat="1" ht="106.5" customHeight="1">
      <c r="A5" s="12" t="s">
        <v>33</v>
      </c>
      <c r="B5" s="12" t="s">
        <v>34</v>
      </c>
      <c r="C5" s="13" t="s">
        <v>35</v>
      </c>
      <c r="D5" s="13" t="s">
        <v>36</v>
      </c>
      <c r="E5" s="38" t="str">
        <f>TEXT(($E$3+3),"dddd
") &amp; TEXT(($E$3+3),"mmm.d")</f>
        <v>Saturday
Jul.29</v>
      </c>
      <c r="F5" s="21" t="s">
        <v>23</v>
      </c>
      <c r="G5" s="12" t="s">
        <v>37</v>
      </c>
      <c r="H5" s="13" t="s">
        <v>38</v>
      </c>
      <c r="I5" s="13" t="s">
        <v>39</v>
      </c>
      <c r="J5" s="19" t="str">
        <f>TEXT(($E$3+J$3-2),"dddd
") &amp; TEXT(($E$3+J$3-2),"mmm.d")</f>
        <v>Wednesday
Aug.2</v>
      </c>
      <c r="K5" s="11" t="s">
        <v>28</v>
      </c>
      <c r="L5" s="13" t="s">
        <v>40</v>
      </c>
      <c r="M5" s="13" t="s">
        <v>41</v>
      </c>
      <c r="N5" s="13" t="s">
        <v>42</v>
      </c>
      <c r="O5" s="19" t="str">
        <f>IF(($E$3+O$3-2)&lt;$W$3,(TEXT(($E$3+O$3-2),"dddd
") &amp; TEXT(($E$3+O$3-2),"mmm.d")),(TEXT($W$3,"dddd
") &amp; TEXT($W$3,"mmm.d")))</f>
        <v>Monday
Aug.7</v>
      </c>
      <c r="P5" s="21" t="s">
        <v>28</v>
      </c>
      <c r="Q5" s="12" t="s">
        <v>40</v>
      </c>
      <c r="R5" s="13" t="s">
        <v>41</v>
      </c>
      <c r="S5" s="13" t="s">
        <v>42</v>
      </c>
      <c r="T5" s="10" t="s">
        <v>43</v>
      </c>
      <c r="U5" s="11" t="s">
        <v>28</v>
      </c>
      <c r="V5" s="21" t="s">
        <v>44</v>
      </c>
      <c r="W5" s="21" t="s">
        <v>45</v>
      </c>
      <c r="X5" s="3"/>
      <c r="Y5" s="10" t="s">
        <v>43</v>
      </c>
      <c r="Z5" s="11" t="s">
        <v>28</v>
      </c>
    </row>
    <row r="6" spans="1:27" s="4" customFormat="1" ht="45.75">
      <c r="A6" s="12"/>
      <c r="B6" s="12" t="s">
        <v>46</v>
      </c>
      <c r="C6" s="13" t="s">
        <v>47</v>
      </c>
      <c r="D6" s="13" t="s">
        <v>48</v>
      </c>
      <c r="E6" s="38" t="str">
        <f>TEXT(($E$3+3),"dddd
") &amp; TEXT(($E$3+3),"mmm.d")</f>
        <v>Saturday
Jul.29</v>
      </c>
      <c r="F6" s="21" t="s">
        <v>23</v>
      </c>
      <c r="G6" s="12" t="s">
        <v>49</v>
      </c>
      <c r="H6" s="13" t="s">
        <v>47</v>
      </c>
      <c r="I6" s="13" t="s">
        <v>50</v>
      </c>
      <c r="J6" s="19" t="str">
        <f>TEXT(($E$3+J$3-2),"dddd
") &amp; TEXT(($E$3+J$3-2),"mmm.d")</f>
        <v>Wednesday
Aug.2</v>
      </c>
      <c r="K6" s="11" t="s">
        <v>28</v>
      </c>
      <c r="L6" s="13" t="s">
        <v>49</v>
      </c>
      <c r="M6" s="13" t="s">
        <v>47</v>
      </c>
      <c r="N6" s="13" t="s">
        <v>50</v>
      </c>
      <c r="O6" s="19" t="str">
        <f>TEXT(($E$3+O$3-2),"dddd
") &amp; TEXT(($E$3+O$3-2),"mmm.d")</f>
        <v>Monday
Aug.7</v>
      </c>
      <c r="P6" s="21" t="s">
        <v>28</v>
      </c>
      <c r="Q6" s="12" t="s">
        <v>49</v>
      </c>
      <c r="R6" s="13" t="s">
        <v>47</v>
      </c>
      <c r="S6" s="13" t="s">
        <v>50</v>
      </c>
      <c r="T6" s="10" t="s">
        <v>43</v>
      </c>
      <c r="U6" s="11" t="s">
        <v>28</v>
      </c>
      <c r="V6" s="21"/>
      <c r="W6" s="21"/>
      <c r="X6" s="3"/>
      <c r="Y6" s="19"/>
      <c r="Z6" s="11" t="s">
        <v>28</v>
      </c>
    </row>
    <row r="7" spans="1:27" s="5" customFormat="1" ht="121.5">
      <c r="A7" s="20" t="s">
        <v>51</v>
      </c>
      <c r="B7" s="12" t="s">
        <v>52</v>
      </c>
      <c r="C7" s="13" t="s">
        <v>53</v>
      </c>
      <c r="D7" s="13" t="s">
        <v>54</v>
      </c>
      <c r="E7" s="38" t="str">
        <f>TEXT(($E$3+3),"dddd
") &amp; TEXT(($E$3+3),"mmm.d")</f>
        <v>Saturday
Jul.29</v>
      </c>
      <c r="F7" s="13" t="s">
        <v>23</v>
      </c>
      <c r="G7" s="20" t="s">
        <v>55</v>
      </c>
      <c r="H7" s="13" t="s">
        <v>56</v>
      </c>
      <c r="I7" s="13" t="s">
        <v>57</v>
      </c>
      <c r="J7" s="19" t="str">
        <f>TEXT(($E$3+J$3-1),"dddd
") &amp; TEXT(($E$3+J$3-1),"mmm.d")</f>
        <v>Thursday
Aug.3</v>
      </c>
      <c r="K7" s="14" t="s">
        <v>28</v>
      </c>
      <c r="L7" s="43" t="s">
        <v>58</v>
      </c>
      <c r="M7" s="13" t="s">
        <v>59</v>
      </c>
      <c r="N7" s="23" t="s">
        <v>60</v>
      </c>
      <c r="O7" s="19" t="str">
        <f>TEXT(($E$3+O$3-1),"dddd
") &amp; TEXT(($E$3+O$3-1),"mmm.d")</f>
        <v>Tuesday
Aug.8</v>
      </c>
      <c r="P7" s="23" t="s">
        <v>28</v>
      </c>
      <c r="Q7" s="20" t="s">
        <v>61</v>
      </c>
      <c r="R7" s="13" t="s">
        <v>62</v>
      </c>
      <c r="S7" s="23" t="s">
        <v>60</v>
      </c>
      <c r="T7" s="10" t="s">
        <v>63</v>
      </c>
      <c r="U7" s="65" t="s">
        <v>28</v>
      </c>
      <c r="V7" s="23"/>
      <c r="W7" s="23"/>
      <c r="X7" s="23"/>
      <c r="Y7" s="10" t="s">
        <v>63</v>
      </c>
      <c r="Z7" s="14" t="s">
        <v>28</v>
      </c>
    </row>
    <row r="8" spans="1:27" s="5" customFormat="1" ht="121.5">
      <c r="A8" s="61" t="s">
        <v>64</v>
      </c>
      <c r="B8" s="12" t="s">
        <v>65</v>
      </c>
      <c r="C8" s="13" t="s">
        <v>53</v>
      </c>
      <c r="D8" s="13" t="s">
        <v>66</v>
      </c>
      <c r="E8" s="38" t="str">
        <f>TEXT(($E$3+3),"dddd
") &amp; TEXT(($E$3+3),"mmm.d")</f>
        <v>Saturday
Jul.29</v>
      </c>
      <c r="F8" s="13" t="s">
        <v>23</v>
      </c>
      <c r="G8" s="20" t="s">
        <v>67</v>
      </c>
      <c r="H8" s="13" t="s">
        <v>56</v>
      </c>
      <c r="I8" s="13" t="s">
        <v>57</v>
      </c>
      <c r="J8" s="19" t="str">
        <f>TEXT(($E$3+J$3-1),"dddd
") &amp; TEXT(($E$3+J$3-1),"mmm.d")</f>
        <v>Thursday
Aug.3</v>
      </c>
      <c r="K8" s="14" t="s">
        <v>28</v>
      </c>
      <c r="L8" s="43" t="s">
        <v>68</v>
      </c>
      <c r="M8" s="13" t="s">
        <v>69</v>
      </c>
      <c r="N8" s="23" t="s">
        <v>60</v>
      </c>
      <c r="O8" s="19" t="str">
        <f>TEXT(($E$3+O$3-1),"dddd
") &amp; TEXT(($E$3+O$3-1),"mmm.d")</f>
        <v>Tuesday
Aug.8</v>
      </c>
      <c r="P8" s="23" t="s">
        <v>28</v>
      </c>
      <c r="Q8" s="20" t="s">
        <v>70</v>
      </c>
      <c r="R8" s="13" t="s">
        <v>71</v>
      </c>
      <c r="S8" s="23" t="s">
        <v>60</v>
      </c>
      <c r="T8" s="10" t="s">
        <v>63</v>
      </c>
      <c r="U8" s="65" t="s">
        <v>28</v>
      </c>
      <c r="V8" s="23"/>
      <c r="W8" s="23"/>
      <c r="X8" s="23"/>
      <c r="Y8" s="10" t="s">
        <v>72</v>
      </c>
      <c r="Z8" s="14" t="s">
        <v>28</v>
      </c>
    </row>
    <row r="9" spans="1:27" s="5" customFormat="1" ht="121.5">
      <c r="A9" s="20" t="s">
        <v>73</v>
      </c>
      <c r="B9" s="12" t="s">
        <v>74</v>
      </c>
      <c r="C9" s="13" t="s">
        <v>53</v>
      </c>
      <c r="D9" s="13" t="s">
        <v>75</v>
      </c>
      <c r="E9" s="38" t="str">
        <f>TEXT(($E$3+3),"dddd
") &amp; TEXT(($E$3+3),"mmm.d")</f>
        <v>Saturday
Jul.29</v>
      </c>
      <c r="F9" s="13" t="s">
        <v>23</v>
      </c>
      <c r="G9" s="20" t="s">
        <v>76</v>
      </c>
      <c r="H9" s="13" t="s">
        <v>56</v>
      </c>
      <c r="I9" s="13" t="s">
        <v>57</v>
      </c>
      <c r="J9" s="19" t="str">
        <f>TEXT(($E$3+J$3-1),"dddd
") &amp; TEXT(($E$3+J$3-1),"mmm.d")</f>
        <v>Thursday
Aug.3</v>
      </c>
      <c r="K9" s="14" t="s">
        <v>28</v>
      </c>
      <c r="L9" s="43" t="s">
        <v>77</v>
      </c>
      <c r="M9" s="13" t="s">
        <v>78</v>
      </c>
      <c r="N9" s="23" t="s">
        <v>60</v>
      </c>
      <c r="O9" s="19" t="str">
        <f>TEXT(($E$3+O$3-1),"dddd
") &amp; TEXT(($E$3+O$3-1),"mmm.d")</f>
        <v>Tuesday
Aug.8</v>
      </c>
      <c r="P9" s="23" t="s">
        <v>28</v>
      </c>
      <c r="Q9" s="20" t="s">
        <v>79</v>
      </c>
      <c r="R9" s="13" t="s">
        <v>80</v>
      </c>
      <c r="S9" s="23" t="s">
        <v>60</v>
      </c>
      <c r="T9" s="10" t="s">
        <v>63</v>
      </c>
      <c r="U9" s="65" t="s">
        <v>28</v>
      </c>
      <c r="V9" s="23"/>
      <c r="W9" s="23"/>
      <c r="X9" s="23"/>
      <c r="Y9" s="10" t="s">
        <v>81</v>
      </c>
      <c r="Z9" s="14" t="s">
        <v>28</v>
      </c>
    </row>
    <row r="10" spans="1:27" s="5" customFormat="1" ht="120" customHeight="1">
      <c r="A10" s="20" t="s">
        <v>82</v>
      </c>
      <c r="B10" s="12" t="s">
        <v>83</v>
      </c>
      <c r="C10" s="13" t="s">
        <v>84</v>
      </c>
      <c r="D10" s="13" t="s">
        <v>85</v>
      </c>
      <c r="E10" s="7" t="str">
        <f>TEXT(($E$3+4),"dddd
") &amp; TEXT(($E$3+4),"mmm.d")</f>
        <v>Sunday
Jul.30</v>
      </c>
      <c r="F10" s="13" t="s">
        <v>23</v>
      </c>
      <c r="G10" s="20" t="s">
        <v>86</v>
      </c>
      <c r="H10" s="13" t="s">
        <v>87</v>
      </c>
      <c r="I10" s="13" t="s">
        <v>57</v>
      </c>
      <c r="J10" s="7" t="str">
        <f>TEXT(($E$3+J$3),"dddd
") &amp; TEXT(($E$3+J$3),"mmm.d")</f>
        <v>Friday
Aug.4</v>
      </c>
      <c r="K10" s="14" t="s">
        <v>28</v>
      </c>
      <c r="L10" s="43" t="s">
        <v>88</v>
      </c>
      <c r="M10" s="13" t="s">
        <v>89</v>
      </c>
      <c r="N10" s="23" t="s">
        <v>60</v>
      </c>
      <c r="O10" s="7" t="str">
        <f>TEXT(($E$3+O$3),"dddd
") &amp; TEXT(($E$3+O$3),"mmm.d")</f>
        <v>Wednesday
Aug.9</v>
      </c>
      <c r="P10" s="13" t="s">
        <v>28</v>
      </c>
      <c r="Q10" s="20" t="s">
        <v>90</v>
      </c>
      <c r="R10" s="13" t="s">
        <v>91</v>
      </c>
      <c r="S10" s="23" t="s">
        <v>60</v>
      </c>
      <c r="T10" s="10" t="s">
        <v>92</v>
      </c>
      <c r="U10" s="65" t="s">
        <v>28</v>
      </c>
      <c r="V10" s="23"/>
      <c r="W10" s="23"/>
      <c r="X10" s="23"/>
      <c r="Y10" s="69" t="s">
        <v>92</v>
      </c>
      <c r="Z10" s="14" t="s">
        <v>28</v>
      </c>
    </row>
    <row r="11" spans="1:27" s="3" customFormat="1" ht="30.75">
      <c r="A11" s="15"/>
      <c r="B11" s="15"/>
      <c r="E11" s="8" t="s">
        <v>93</v>
      </c>
      <c r="G11" s="15"/>
      <c r="J11" s="8" t="s">
        <v>93</v>
      </c>
      <c r="K11" s="16"/>
      <c r="O11" s="8" t="s">
        <v>93</v>
      </c>
      <c r="Q11" s="15"/>
      <c r="T11" s="66" t="s">
        <v>94</v>
      </c>
      <c r="U11" s="16"/>
      <c r="Y11" s="26" t="s">
        <v>95</v>
      </c>
      <c r="Z11" s="16"/>
    </row>
    <row r="12" spans="1:27" s="4" customFormat="1" ht="76.5">
      <c r="A12" s="62"/>
      <c r="B12" s="62"/>
      <c r="C12" s="52"/>
      <c r="D12" s="52"/>
      <c r="E12" s="52"/>
      <c r="F12" s="52"/>
      <c r="G12" s="62"/>
      <c r="H12" s="52"/>
      <c r="I12" s="52"/>
      <c r="J12" s="52"/>
      <c r="K12" s="53"/>
      <c r="L12" s="52"/>
      <c r="M12" s="52"/>
      <c r="N12" s="52"/>
      <c r="O12" s="52"/>
      <c r="P12" s="52"/>
      <c r="Q12" s="62"/>
      <c r="R12" s="52"/>
      <c r="S12" s="52"/>
      <c r="T12" s="24" t="s">
        <v>96</v>
      </c>
      <c r="U12" s="53"/>
      <c r="V12" s="52"/>
      <c r="W12" s="52"/>
      <c r="X12" s="52"/>
      <c r="Y12" s="24" t="s">
        <v>97</v>
      </c>
      <c r="Z12" s="53"/>
    </row>
    <row r="16" spans="1:27">
      <c r="O16" s="6" t="s">
        <v>98</v>
      </c>
    </row>
    <row r="17" spans="15:15">
      <c r="O17" s="6" t="s">
        <v>98</v>
      </c>
    </row>
  </sheetData>
  <mergeCells count="5">
    <mergeCell ref="V1:Z1"/>
    <mergeCell ref="B1:F1"/>
    <mergeCell ref="G1:K1"/>
    <mergeCell ref="Q1:U1"/>
    <mergeCell ref="L1:P1"/>
  </mergeCells>
  <conditionalFormatting sqref="B12:U1048576">
    <cfRule type="containsText" dxfId="44" priority="51" operator="containsText" text="complete">
      <formula>NOT(ISERROR(SEARCH("complete",B12)))</formula>
    </cfRule>
  </conditionalFormatting>
  <conditionalFormatting sqref="B1:V1">
    <cfRule type="containsText" dxfId="43" priority="131" operator="containsText" text="complete">
      <formula>NOT(ISERROR(SEARCH("complete",B1)))</formula>
    </cfRule>
  </conditionalFormatting>
  <conditionalFormatting sqref="E10">
    <cfRule type="containsText" dxfId="42" priority="45" operator="containsText" text="complete">
      <formula>NOT(ISERROR(SEARCH("complete",E10)))</formula>
    </cfRule>
  </conditionalFormatting>
  <conditionalFormatting sqref="F1:F2 F7 K7 P7 U7 Z7 F11:F1048576 K11:K1048576 P11:P1048576 U11:U1048576 Z11:Z1048576 K1:K2 U1:U2">
    <cfRule type="containsText" dxfId="41" priority="225" operator="containsText" text="in progress">
      <formula>NOT(ISERROR(SEARCH("in progress",F1)))</formula>
    </cfRule>
  </conditionalFormatting>
  <conditionalFormatting sqref="F1:F2 K1:K2 U1:U2 F7 K7 P7 U7 Z7 F11:F1048576 K11:K1048576 P11:P1048576 U11:U1048576 Z11:Z1048576">
    <cfRule type="containsText" dxfId="40" priority="226" operator="containsText" text="not yet started">
      <formula>NOT(ISERROR(SEARCH("not yet started",F1)))</formula>
    </cfRule>
  </conditionalFormatting>
  <conditionalFormatting sqref="F7:F10 K7:K10 P7:P10 U7:X10 Z7:Z10 C2:F2 C3:D3 J10:J11 O10:O11 B11:I11 K11:N11 P11:Q11 C4 H7:I10 M7:N10 T11:Z11 R7:S11 B7:D10">
    <cfRule type="containsText" dxfId="39" priority="223" operator="containsText" text="complete">
      <formula>NOT(ISERROR(SEARCH("complete",B2)))</formula>
    </cfRule>
  </conditionalFormatting>
  <conditionalFormatting sqref="F8:F10 K8:K10 P8:P10 U8:U10 Z8:Z10">
    <cfRule type="containsText" dxfId="38" priority="168" operator="containsText" text="in progress">
      <formula>NOT(ISERROR(SEARCH("in progress",F8)))</formula>
    </cfRule>
    <cfRule type="containsText" dxfId="37" priority="169" operator="containsText" text="not yet started">
      <formula>NOT(ISERROR(SEARCH("not yet started",F8)))</formula>
    </cfRule>
  </conditionalFormatting>
  <conditionalFormatting sqref="H2:K2 K4 H3:J3">
    <cfRule type="containsText" dxfId="36" priority="44" operator="containsText" text="complete">
      <formula>NOT(ISERROR(SEARCH("complete",H2)))</formula>
    </cfRule>
  </conditionalFormatting>
  <conditionalFormatting sqref="K2">
    <cfRule type="containsText" dxfId="35" priority="24" operator="containsText" text="complete">
      <formula>NOT(ISERROR(SEARCH("complete",K2)))</formula>
    </cfRule>
  </conditionalFormatting>
  <conditionalFormatting sqref="K4">
    <cfRule type="containsText" dxfId="34" priority="59" operator="containsText" text="in progress">
      <formula>NOT(ISERROR(SEARCH("in progress",K4)))</formula>
    </cfRule>
    <cfRule type="containsText" dxfId="33" priority="60" operator="containsText" text="not yet started">
      <formula>NOT(ISERROR(SEARCH("not yet started",K4)))</formula>
    </cfRule>
  </conditionalFormatting>
  <conditionalFormatting sqref="M2:P2">
    <cfRule type="containsText" dxfId="32" priority="23" operator="containsText" text="complete">
      <formula>NOT(ISERROR(SEARCH("complete",M2)))</formula>
    </cfRule>
  </conditionalFormatting>
  <conditionalFormatting sqref="U4 P4">
    <cfRule type="containsText" dxfId="31" priority="34" operator="containsText" text="complete">
      <formula>NOT(ISERROR(SEARCH("complete",P4)))</formula>
    </cfRule>
  </conditionalFormatting>
  <conditionalFormatting sqref="N3:P3">
    <cfRule type="containsText" dxfId="30" priority="61" operator="containsText" text="complete">
      <formula>NOT(ISERROR(SEARCH("complete",N3)))</formula>
    </cfRule>
  </conditionalFormatting>
  <conditionalFormatting sqref="P1:P2">
    <cfRule type="containsText" dxfId="29" priority="132" operator="containsText" text="in progress">
      <formula>NOT(ISERROR(SEARCH("in progress",P1)))</formula>
    </cfRule>
    <cfRule type="containsText" dxfId="28" priority="133" operator="containsText" text="not yet started">
      <formula>NOT(ISERROR(SEARCH("not yet started",P1)))</formula>
    </cfRule>
  </conditionalFormatting>
  <conditionalFormatting sqref="P3">
    <cfRule type="containsText" dxfId="27" priority="62" operator="containsText" text="in progress">
      <formula>NOT(ISERROR(SEARCH("in progress",P3)))</formula>
    </cfRule>
    <cfRule type="containsText" dxfId="26" priority="63" operator="containsText" text="not yet started">
      <formula>NOT(ISERROR(SEARCH("not yet started",P3)))</formula>
    </cfRule>
  </conditionalFormatting>
  <conditionalFormatting sqref="P4 U4">
    <cfRule type="containsText" dxfId="25" priority="35" operator="containsText" text="in progress">
      <formula>NOT(ISERROR(SEARCH("in progress",P4)))</formula>
    </cfRule>
    <cfRule type="containsText" dxfId="24" priority="36" operator="containsText" text="not yet started">
      <formula>NOT(ISERROR(SEARCH("not yet started",P4)))</formula>
    </cfRule>
  </conditionalFormatting>
  <conditionalFormatting sqref="R2:U2">
    <cfRule type="containsText" dxfId="23" priority="21" operator="containsText" text="complete">
      <formula>NOT(ISERROR(SEARCH("complete",R2)))</formula>
    </cfRule>
  </conditionalFormatting>
  <conditionalFormatting sqref="R3:V3">
    <cfRule type="containsText" dxfId="22" priority="64" operator="containsText" text="complete">
      <formula>NOT(ISERROR(SEARCH("complete",R3)))</formula>
    </cfRule>
  </conditionalFormatting>
  <conditionalFormatting sqref="U3">
    <cfRule type="containsText" dxfId="21" priority="115" operator="containsText" text="in progress">
      <formula>NOT(ISERROR(SEARCH("in progress",U3)))</formula>
    </cfRule>
    <cfRule type="containsText" dxfId="20" priority="116" operator="containsText" text="not yet started">
      <formula>NOT(ISERROR(SEARCH("not yet started",U3)))</formula>
    </cfRule>
  </conditionalFormatting>
  <conditionalFormatting sqref="W2">
    <cfRule type="containsText" dxfId="19" priority="53" operator="containsText" text="complete">
      <formula>NOT(ISERROR(SEARCH("complete",W2)))</formula>
    </cfRule>
  </conditionalFormatting>
  <conditionalFormatting sqref="W4 V12:V18 V19:Z1048576">
    <cfRule type="containsText" dxfId="18" priority="172" operator="containsText" text="complete">
      <formula>NOT(ISERROR(SEARCH("complete",V4)))</formula>
    </cfRule>
  </conditionalFormatting>
  <conditionalFormatting sqref="X2:Z4">
    <cfRule type="containsText" dxfId="17" priority="16" operator="containsText" text="complete">
      <formula>NOT(ISERROR(SEARCH("complete",X2)))</formula>
    </cfRule>
  </conditionalFormatting>
  <conditionalFormatting sqref="X12:Z18">
    <cfRule type="containsText" dxfId="16" priority="52" operator="containsText" text="complete">
      <formula>NOT(ISERROR(SEARCH("complete",X12)))</formula>
    </cfRule>
  </conditionalFormatting>
  <conditionalFormatting sqref="Z2:Z4">
    <cfRule type="containsText" dxfId="15" priority="19" operator="containsText" text="in progress">
      <formula>NOT(ISERROR(SEARCH("in progress",Z2)))</formula>
    </cfRule>
    <cfRule type="containsText" dxfId="14" priority="20" operator="containsText" text="not yet started">
      <formula>NOT(ISERROR(SEARCH("not yet started",Z2)))</formula>
    </cfRule>
  </conditionalFormatting>
  <conditionalFormatting sqref="H4">
    <cfRule type="containsText" dxfId="13" priority="15" operator="containsText" text="complete">
      <formula>NOT(ISERROR(SEARCH("complete",H4)))</formula>
    </cfRule>
  </conditionalFormatting>
  <conditionalFormatting sqref="M4">
    <cfRule type="containsText" dxfId="12" priority="14" operator="containsText" text="complete">
      <formula>NOT(ISERROR(SEARCH("complete",M4)))</formula>
    </cfRule>
  </conditionalFormatting>
  <conditionalFormatting sqref="I5">
    <cfRule type="containsText" dxfId="11" priority="13" operator="containsText" text="complete">
      <formula>NOT(ISERROR(SEARCH("complete",I5)))</formula>
    </cfRule>
  </conditionalFormatting>
  <conditionalFormatting sqref="N5">
    <cfRule type="containsText" dxfId="10" priority="12" operator="containsText" text="complete">
      <formula>NOT(ISERROR(SEARCH("complete",N5)))</formula>
    </cfRule>
  </conditionalFormatting>
  <conditionalFormatting sqref="R4">
    <cfRule type="containsText" dxfId="9" priority="11" operator="containsText" text="complete">
      <formula>NOT(ISERROR(SEARCH("complete",R4)))</formula>
    </cfRule>
  </conditionalFormatting>
  <conditionalFormatting sqref="S5">
    <cfRule type="containsText" dxfId="8" priority="10" operator="containsText" text="complete">
      <formula>NOT(ISERROR(SEARCH("complete",S5)))</formula>
    </cfRule>
  </conditionalFormatting>
  <conditionalFormatting sqref="O4">
    <cfRule type="containsText" dxfId="7" priority="9" operator="containsText" text="complete">
      <formula>NOT(ISERROR(SEARCH("complete",O4)))</formula>
    </cfRule>
  </conditionalFormatting>
  <conditionalFormatting sqref="I4">
    <cfRule type="containsText" dxfId="6" priority="7" operator="containsText" text="complete">
      <formula>NOT(ISERROR(SEARCH("complete",I4)))</formula>
    </cfRule>
  </conditionalFormatting>
  <conditionalFormatting sqref="N4">
    <cfRule type="containsText" dxfId="5" priority="6" operator="containsText" text="complete">
      <formula>NOT(ISERROR(SEARCH("complete",N4)))</formula>
    </cfRule>
  </conditionalFormatting>
  <conditionalFormatting sqref="S4">
    <cfRule type="containsText" dxfId="4" priority="5" operator="containsText" text="complete">
      <formula>NOT(ISERROR(SEARCH("complete",S4)))</formula>
    </cfRule>
  </conditionalFormatting>
  <conditionalFormatting sqref="T4:T10">
    <cfRule type="containsText" dxfId="3" priority="4" operator="containsText" text="complete">
      <formula>NOT(ISERROR(SEARCH("complete",T4)))</formula>
    </cfRule>
  </conditionalFormatting>
  <conditionalFormatting sqref="Y5">
    <cfRule type="containsText" dxfId="2" priority="3" operator="containsText" text="complete">
      <formula>NOT(ISERROR(SEARCH("complete",Y5)))</formula>
    </cfRule>
  </conditionalFormatting>
  <conditionalFormatting sqref="Y7:Y9">
    <cfRule type="containsText" dxfId="1" priority="2" operator="containsText" text="complete">
      <formula>NOT(ISERROR(SEARCH("complete",Y7)))</formula>
    </cfRule>
  </conditionalFormatting>
  <conditionalFormatting sqref="Y10">
    <cfRule type="containsText" dxfId="0" priority="1" operator="containsText" text="complete">
      <formula>NOT(ISERROR(SEARCH("complete",Y10)))</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EA26C-2233-4295-8BE1-B265CEAD26C7}"/>
</file>

<file path=customXml/itemProps2.xml><?xml version="1.0" encoding="utf-8"?>
<ds:datastoreItem xmlns:ds="http://schemas.openxmlformats.org/officeDocument/2006/customXml" ds:itemID="{4A37522F-39F4-4439-AEEC-7D6E0C35C759}"/>
</file>

<file path=customXml/itemProps3.xml><?xml version="1.0" encoding="utf-8"?>
<ds:datastoreItem xmlns:ds="http://schemas.openxmlformats.org/officeDocument/2006/customXml" ds:itemID="{01F5A318-42C9-4C39-8A11-FB54C76782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
  <cp:revision/>
  <dcterms:created xsi:type="dcterms:W3CDTF">2020-03-22T18:31:45Z</dcterms:created>
  <dcterms:modified xsi:type="dcterms:W3CDTF">2023-07-31T02:36:18Z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