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3.xml" ContentType="application/vnd.openxmlformats-officedocument.spreadsheetml.table+xml"/>
  <Override PartName="/xl/drawings/drawing3.xml" ContentType="application/vnd.openxmlformats-officedocument.drawing+xml"/>
  <Override PartName="/xl/pivotTables/pivotTable1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G:\Coding Ninja\Excel All\CaseStudy- Mock\"/>
    </mc:Choice>
  </mc:AlternateContent>
  <xr:revisionPtr revIDLastSave="0" documentId="13_ncr:1_{FD5BC527-2FEB-4C3A-B316-837C354622E3}" xr6:coauthVersionLast="47" xr6:coauthVersionMax="47" xr10:uidLastSave="{00000000-0000-0000-0000-000000000000}"/>
  <bookViews>
    <workbookView xWindow="-108" yWindow="-108" windowWidth="23256" windowHeight="12576" tabRatio="854" xr2:uid="{AF0FA6AC-6D95-4B3E-8B97-AFDF6BBF29E4}"/>
  </bookViews>
  <sheets>
    <sheet name="Dashboard" sheetId="18" r:id="rId1"/>
    <sheet name="Final Data" sheetId="13" r:id="rId2"/>
    <sheet name="All_India_Index_Upto_Apr23-Raw" sheetId="1" state="hidden" r:id="rId3"/>
    <sheet name="Notes" sheetId="4" state="hidden" r:id="rId4"/>
    <sheet name="Working File" sheetId="14" r:id="rId5"/>
    <sheet name="Raw Fildings" sheetId="5" r:id="rId6"/>
    <sheet name="Crude Oil- Raw" sheetId="16" state="hidden" r:id="rId7"/>
    <sheet name="Relation Beetween-Oil and CPI" sheetId="17" r:id="rId8"/>
  </sheets>
  <definedNames>
    <definedName name="_xlnm._FilterDatabase" localSheetId="2" hidden="1">'All_India_Index_Upto_Apr23-Raw'!$A$1:$AD$373</definedName>
    <definedName name="_xlnm._FilterDatabase" localSheetId="4" hidden="1">'Working File'!$A$1:$BF$373</definedName>
    <definedName name="Month">#REF!</definedName>
    <definedName name="NA">#REF!</definedName>
    <definedName name="Numeric_Value">#REF!</definedName>
    <definedName name="Total_Value">#REF!</definedName>
    <definedName name="Working">#REF!</definedName>
    <definedName name="Year">#REF!</definedName>
  </definedNames>
  <calcPr calcId="181029"/>
  <pivotCaches>
    <pivotCache cacheId="0" r:id="rId9"/>
    <pivotCache cacheId="1" r:id="rId10"/>
    <pivotCache cacheId="2" r:id="rId11"/>
    <pivotCache cacheId="3" r:id="rId12"/>
    <pivotCache cacheId="4" r:id="rId13"/>
    <pivotCache cacheId="5" r:id="rId14"/>
  </pivotCaches>
</workbook>
</file>

<file path=xl/calcChain.xml><?xml version="1.0" encoding="utf-8"?>
<calcChain xmlns="http://schemas.openxmlformats.org/spreadsheetml/2006/main">
  <c r="F2" i="14" l="1"/>
  <c r="V18" i="5"/>
  <c r="G36" i="13"/>
  <c r="I18" i="5"/>
  <c r="V4" i="5"/>
  <c r="F10" i="14" l="1"/>
  <c r="F11" i="14"/>
  <c r="F12" i="14"/>
  <c r="F13" i="14"/>
  <c r="E19" i="17" l="1"/>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18" i="13"/>
  <c r="AB53" i="5"/>
  <c r="AC53" i="5"/>
  <c r="AD53" i="5"/>
  <c r="AE53" i="5"/>
  <c r="AF53" i="5"/>
  <c r="AG53" i="5"/>
  <c r="AH53" i="5"/>
  <c r="AI53" i="5"/>
  <c r="AJ53" i="5"/>
  <c r="AK53" i="5"/>
  <c r="AL53" i="5"/>
  <c r="AM53" i="5"/>
  <c r="AN53" i="5"/>
  <c r="AO53" i="5"/>
  <c r="AP53" i="5"/>
  <c r="AQ53" i="5"/>
  <c r="AR53" i="5"/>
  <c r="AS53" i="5"/>
  <c r="AT53" i="5"/>
  <c r="AU53" i="5"/>
  <c r="AV53" i="5"/>
  <c r="AW53" i="5"/>
  <c r="AX53" i="5"/>
  <c r="AY53" i="5"/>
  <c r="AZ53" i="5"/>
  <c r="BA53" i="5"/>
  <c r="AA53" i="5"/>
  <c r="AA41" i="5"/>
  <c r="BA17" i="5"/>
  <c r="BA16" i="5"/>
  <c r="BA15" i="5"/>
  <c r="BA14" i="5"/>
  <c r="BA13" i="5"/>
  <c r="BA12" i="5"/>
  <c r="BA11" i="5"/>
  <c r="BA10" i="5"/>
  <c r="BA9" i="5"/>
  <c r="BA8" i="5"/>
  <c r="BA7" i="5"/>
  <c r="BA6" i="5"/>
  <c r="BA5" i="5"/>
  <c r="AB41" i="5"/>
  <c r="AC41" i="5"/>
  <c r="AD41" i="5"/>
  <c r="AE41" i="5"/>
  <c r="AF41" i="5"/>
  <c r="AG41" i="5"/>
  <c r="AH41" i="5"/>
  <c r="AI41" i="5"/>
  <c r="AJ41" i="5"/>
  <c r="AK41" i="5"/>
  <c r="AL41" i="5"/>
  <c r="AM41" i="5"/>
  <c r="AN41" i="5"/>
  <c r="AO41" i="5"/>
  <c r="AP41" i="5"/>
  <c r="AQ41" i="5"/>
  <c r="AR41" i="5"/>
  <c r="AS41" i="5"/>
  <c r="AT41" i="5"/>
  <c r="AU41" i="5"/>
  <c r="AV41" i="5"/>
  <c r="AW41" i="5"/>
  <c r="AX41" i="5"/>
  <c r="AY41" i="5"/>
  <c r="AZ41" i="5"/>
  <c r="BA41" i="5"/>
  <c r="BA25" i="5"/>
  <c r="BA26" i="5"/>
  <c r="BA27" i="5"/>
  <c r="BA28" i="5"/>
  <c r="BA45" i="5" s="1"/>
  <c r="BA29" i="5"/>
  <c r="BA30" i="5"/>
  <c r="BA31" i="5"/>
  <c r="BA32" i="5"/>
  <c r="BA49" i="5" s="1"/>
  <c r="BA33" i="5"/>
  <c r="BA34" i="5"/>
  <c r="BA35" i="5"/>
  <c r="BA36" i="5"/>
  <c r="BA24" i="5"/>
  <c r="AB42" i="5"/>
  <c r="AC42" i="5"/>
  <c r="AD42" i="5"/>
  <c r="AE42" i="5"/>
  <c r="AF42" i="5"/>
  <c r="AG42" i="5"/>
  <c r="AH42" i="5"/>
  <c r="AI42" i="5"/>
  <c r="AJ42" i="5"/>
  <c r="AK42" i="5"/>
  <c r="AL42" i="5"/>
  <c r="AM42" i="5"/>
  <c r="AN42" i="5"/>
  <c r="AO42" i="5"/>
  <c r="AP42" i="5"/>
  <c r="AQ42" i="5"/>
  <c r="AR42" i="5"/>
  <c r="AS42" i="5"/>
  <c r="AT42" i="5"/>
  <c r="AU42" i="5"/>
  <c r="AV42" i="5"/>
  <c r="AW42" i="5"/>
  <c r="AX42" i="5"/>
  <c r="AY42" i="5"/>
  <c r="AZ42" i="5"/>
  <c r="AB43" i="5"/>
  <c r="AC43" i="5"/>
  <c r="AD43" i="5"/>
  <c r="AE43" i="5"/>
  <c r="AF43" i="5"/>
  <c r="AG43" i="5"/>
  <c r="AH43" i="5"/>
  <c r="AI43" i="5"/>
  <c r="AJ43" i="5"/>
  <c r="AK43" i="5"/>
  <c r="AL43" i="5"/>
  <c r="AM43" i="5"/>
  <c r="AN43" i="5"/>
  <c r="AO43" i="5"/>
  <c r="AP43" i="5"/>
  <c r="AQ43" i="5"/>
  <c r="AR43" i="5"/>
  <c r="AS43" i="5"/>
  <c r="AT43" i="5"/>
  <c r="AU43" i="5"/>
  <c r="AV43" i="5"/>
  <c r="AW43" i="5"/>
  <c r="AX43" i="5"/>
  <c r="AY43" i="5"/>
  <c r="AZ43" i="5"/>
  <c r="AB44" i="5"/>
  <c r="AC44" i="5"/>
  <c r="AD44" i="5"/>
  <c r="AE44" i="5"/>
  <c r="AF44" i="5"/>
  <c r="AG44" i="5"/>
  <c r="AH44" i="5"/>
  <c r="AI44" i="5"/>
  <c r="AJ44" i="5"/>
  <c r="AK44" i="5"/>
  <c r="AL44" i="5"/>
  <c r="AM44" i="5"/>
  <c r="AN44" i="5"/>
  <c r="AO44" i="5"/>
  <c r="AP44" i="5"/>
  <c r="AQ44" i="5"/>
  <c r="AR44" i="5"/>
  <c r="AS44" i="5"/>
  <c r="AT44" i="5"/>
  <c r="AU44" i="5"/>
  <c r="AV44" i="5"/>
  <c r="AW44" i="5"/>
  <c r="AX44" i="5"/>
  <c r="AY44" i="5"/>
  <c r="AZ44" i="5"/>
  <c r="AB45" i="5"/>
  <c r="AC45" i="5"/>
  <c r="AD45" i="5"/>
  <c r="AE45" i="5"/>
  <c r="AF45" i="5"/>
  <c r="AG45" i="5"/>
  <c r="AH45" i="5"/>
  <c r="AI45" i="5"/>
  <c r="AJ45" i="5"/>
  <c r="AK45" i="5"/>
  <c r="AL45" i="5"/>
  <c r="AM45" i="5"/>
  <c r="AN45" i="5"/>
  <c r="AO45" i="5"/>
  <c r="AP45" i="5"/>
  <c r="AQ45" i="5"/>
  <c r="AR45" i="5"/>
  <c r="AS45" i="5"/>
  <c r="AT45" i="5"/>
  <c r="AU45" i="5"/>
  <c r="AV45" i="5"/>
  <c r="AW45" i="5"/>
  <c r="AX45" i="5"/>
  <c r="AY45" i="5"/>
  <c r="AZ45" i="5"/>
  <c r="AB46" i="5"/>
  <c r="AC46" i="5"/>
  <c r="AD46" i="5"/>
  <c r="AE46" i="5"/>
  <c r="AF46" i="5"/>
  <c r="AG46" i="5"/>
  <c r="AH46" i="5"/>
  <c r="AI46" i="5"/>
  <c r="AJ46" i="5"/>
  <c r="AK46" i="5"/>
  <c r="AL46" i="5"/>
  <c r="AM46" i="5"/>
  <c r="AN46" i="5"/>
  <c r="AO46" i="5"/>
  <c r="AP46" i="5"/>
  <c r="AQ46" i="5"/>
  <c r="AR46" i="5"/>
  <c r="AS46" i="5"/>
  <c r="AT46" i="5"/>
  <c r="AU46" i="5"/>
  <c r="AV46" i="5"/>
  <c r="AW46" i="5"/>
  <c r="AX46" i="5"/>
  <c r="AY46" i="5"/>
  <c r="AZ46" i="5"/>
  <c r="AB47" i="5"/>
  <c r="AC47" i="5"/>
  <c r="AD47" i="5"/>
  <c r="AE47" i="5"/>
  <c r="AF47" i="5"/>
  <c r="AG47" i="5"/>
  <c r="AH47" i="5"/>
  <c r="AI47" i="5"/>
  <c r="AJ47" i="5"/>
  <c r="AK47" i="5"/>
  <c r="AL47" i="5"/>
  <c r="AM47" i="5"/>
  <c r="AN47" i="5"/>
  <c r="AO47" i="5"/>
  <c r="AP47" i="5"/>
  <c r="AQ47" i="5"/>
  <c r="AR47" i="5"/>
  <c r="AS47" i="5"/>
  <c r="AT47" i="5"/>
  <c r="AU47" i="5"/>
  <c r="AV47" i="5"/>
  <c r="AW47" i="5"/>
  <c r="AX47" i="5"/>
  <c r="AY47" i="5"/>
  <c r="AZ47" i="5"/>
  <c r="AB48" i="5"/>
  <c r="AC48" i="5"/>
  <c r="AD48" i="5"/>
  <c r="AE48" i="5"/>
  <c r="AF48" i="5"/>
  <c r="AG48" i="5"/>
  <c r="AH48" i="5"/>
  <c r="AI48" i="5"/>
  <c r="AJ48" i="5"/>
  <c r="AK48" i="5"/>
  <c r="AL48" i="5"/>
  <c r="AM48" i="5"/>
  <c r="AN48" i="5"/>
  <c r="AO48" i="5"/>
  <c r="AP48" i="5"/>
  <c r="AQ48" i="5"/>
  <c r="AR48" i="5"/>
  <c r="AS48" i="5"/>
  <c r="AT48" i="5"/>
  <c r="AU48" i="5"/>
  <c r="AV48" i="5"/>
  <c r="AW48" i="5"/>
  <c r="AX48" i="5"/>
  <c r="AY48" i="5"/>
  <c r="AZ48" i="5"/>
  <c r="AB49" i="5"/>
  <c r="AC49" i="5"/>
  <c r="AD49" i="5"/>
  <c r="AE49" i="5"/>
  <c r="AF49" i="5"/>
  <c r="AG49" i="5"/>
  <c r="AH49" i="5"/>
  <c r="AI49" i="5"/>
  <c r="AJ49" i="5"/>
  <c r="AK49" i="5"/>
  <c r="AL49" i="5"/>
  <c r="AM49" i="5"/>
  <c r="AN49" i="5"/>
  <c r="AO49" i="5"/>
  <c r="AP49" i="5"/>
  <c r="AQ49" i="5"/>
  <c r="AR49" i="5"/>
  <c r="AS49" i="5"/>
  <c r="AT49" i="5"/>
  <c r="AU49" i="5"/>
  <c r="AV49" i="5"/>
  <c r="AW49" i="5"/>
  <c r="AX49" i="5"/>
  <c r="AY49" i="5"/>
  <c r="AZ49" i="5"/>
  <c r="AB50" i="5"/>
  <c r="AC50" i="5"/>
  <c r="AD50" i="5"/>
  <c r="AE50" i="5"/>
  <c r="AF50" i="5"/>
  <c r="AG50" i="5"/>
  <c r="AH50" i="5"/>
  <c r="AI50" i="5"/>
  <c r="AJ50" i="5"/>
  <c r="AK50" i="5"/>
  <c r="AL50" i="5"/>
  <c r="AM50" i="5"/>
  <c r="AN50" i="5"/>
  <c r="AO50" i="5"/>
  <c r="AP50" i="5"/>
  <c r="AQ50" i="5"/>
  <c r="AR50" i="5"/>
  <c r="AS50" i="5"/>
  <c r="AT50" i="5"/>
  <c r="AU50" i="5"/>
  <c r="AV50" i="5"/>
  <c r="AW50" i="5"/>
  <c r="AX50" i="5"/>
  <c r="AY50" i="5"/>
  <c r="AZ50" i="5"/>
  <c r="AB51" i="5"/>
  <c r="AC51" i="5"/>
  <c r="AD51" i="5"/>
  <c r="AE51" i="5"/>
  <c r="AF51" i="5"/>
  <c r="AG51" i="5"/>
  <c r="AH51" i="5"/>
  <c r="AI51" i="5"/>
  <c r="AJ51" i="5"/>
  <c r="AK51" i="5"/>
  <c r="AL51" i="5"/>
  <c r="AM51" i="5"/>
  <c r="AN51" i="5"/>
  <c r="AO51" i="5"/>
  <c r="AP51" i="5"/>
  <c r="AQ51" i="5"/>
  <c r="AR51" i="5"/>
  <c r="AS51" i="5"/>
  <c r="AT51" i="5"/>
  <c r="AU51" i="5"/>
  <c r="AV51" i="5"/>
  <c r="AW51" i="5"/>
  <c r="AX51" i="5"/>
  <c r="AY51" i="5"/>
  <c r="AZ51" i="5"/>
  <c r="AB52" i="5"/>
  <c r="AC52" i="5"/>
  <c r="AD52" i="5"/>
  <c r="AE52" i="5"/>
  <c r="AF52" i="5"/>
  <c r="AG52" i="5"/>
  <c r="AH52" i="5"/>
  <c r="AI52" i="5"/>
  <c r="AJ52" i="5"/>
  <c r="AK52" i="5"/>
  <c r="AL52" i="5"/>
  <c r="AM52" i="5"/>
  <c r="AN52" i="5"/>
  <c r="AO52" i="5"/>
  <c r="AP52" i="5"/>
  <c r="AQ52" i="5"/>
  <c r="AR52" i="5"/>
  <c r="AS52" i="5"/>
  <c r="AT52" i="5"/>
  <c r="AU52" i="5"/>
  <c r="AV52" i="5"/>
  <c r="AW52" i="5"/>
  <c r="AX52" i="5"/>
  <c r="AY52" i="5"/>
  <c r="AZ52" i="5"/>
  <c r="AA43" i="5"/>
  <c r="AA44" i="5"/>
  <c r="AA45" i="5"/>
  <c r="AA46" i="5"/>
  <c r="AA47" i="5"/>
  <c r="AA48" i="5"/>
  <c r="AA49" i="5"/>
  <c r="AA50" i="5"/>
  <c r="AA51" i="5"/>
  <c r="AA52" i="5"/>
  <c r="AA42" i="5"/>
  <c r="N5" i="13"/>
  <c r="N6" i="13"/>
  <c r="N7" i="13"/>
  <c r="N8" i="13"/>
  <c r="N9" i="13"/>
  <c r="N10" i="13"/>
  <c r="N11" i="13"/>
  <c r="N4" i="13"/>
  <c r="I30" i="17"/>
  <c r="Z62" i="13"/>
  <c r="AA62" i="13" s="1"/>
  <c r="X62" i="13"/>
  <c r="AA61" i="13"/>
  <c r="Z61" i="13"/>
  <c r="X61" i="13"/>
  <c r="Z60" i="13"/>
  <c r="AA60" i="13" s="1"/>
  <c r="X60" i="13"/>
  <c r="Z59" i="13"/>
  <c r="AA59" i="13" s="1"/>
  <c r="X59" i="13"/>
  <c r="Z58" i="13"/>
  <c r="AA58" i="13" s="1"/>
  <c r="X58" i="13"/>
  <c r="Z57" i="13"/>
  <c r="AA57" i="13" s="1"/>
  <c r="X57" i="13"/>
  <c r="Z56" i="13"/>
  <c r="AA56" i="13" s="1"/>
  <c r="X56" i="13"/>
  <c r="Z55" i="13"/>
  <c r="AA55" i="13" s="1"/>
  <c r="X55" i="13"/>
  <c r="Z54" i="13"/>
  <c r="AA54" i="13" s="1"/>
  <c r="X54" i="13"/>
  <c r="Z53" i="13"/>
  <c r="AA53" i="13" s="1"/>
  <c r="X53" i="13"/>
  <c r="Z52" i="13"/>
  <c r="AA52" i="13" s="1"/>
  <c r="X52" i="13"/>
  <c r="Z51" i="13"/>
  <c r="AA51" i="13" s="1"/>
  <c r="X51" i="13"/>
  <c r="Z50" i="13"/>
  <c r="AA50" i="13" s="1"/>
  <c r="X50" i="13"/>
  <c r="Z49" i="13"/>
  <c r="AA49" i="13" s="1"/>
  <c r="X49" i="13"/>
  <c r="Z48" i="13"/>
  <c r="AA48" i="13" s="1"/>
  <c r="X48" i="13"/>
  <c r="Z47" i="13"/>
  <c r="AA47" i="13" s="1"/>
  <c r="X47" i="13"/>
  <c r="Z46" i="13"/>
  <c r="AA46" i="13" s="1"/>
  <c r="X46" i="13"/>
  <c r="Z45" i="13"/>
  <c r="AA45" i="13" s="1"/>
  <c r="X45" i="13"/>
  <c r="Z44" i="13"/>
  <c r="AA44" i="13" s="1"/>
  <c r="X44" i="13"/>
  <c r="Z43" i="13"/>
  <c r="AA43" i="13" s="1"/>
  <c r="X43" i="13"/>
  <c r="Z42" i="13"/>
  <c r="AA42" i="13" s="1"/>
  <c r="X42" i="13"/>
  <c r="Z41" i="13"/>
  <c r="AA41" i="13" s="1"/>
  <c r="X41" i="13"/>
  <c r="Z40" i="13"/>
  <c r="AA40" i="13" s="1"/>
  <c r="X40" i="13"/>
  <c r="Z39" i="13"/>
  <c r="AA39" i="13" s="1"/>
  <c r="X39" i="13"/>
  <c r="X38" i="13"/>
  <c r="E6" i="17"/>
  <c r="E7" i="17"/>
  <c r="E8" i="17"/>
  <c r="E9" i="17"/>
  <c r="E10" i="17"/>
  <c r="E11" i="17"/>
  <c r="E12" i="17"/>
  <c r="E13" i="17"/>
  <c r="E14" i="17"/>
  <c r="E15" i="17"/>
  <c r="E16" i="17"/>
  <c r="E17" i="17"/>
  <c r="E18" i="17"/>
  <c r="E20" i="17"/>
  <c r="E21" i="17"/>
  <c r="E22" i="17"/>
  <c r="E23" i="17"/>
  <c r="E24" i="17"/>
  <c r="E25" i="17"/>
  <c r="E26" i="17"/>
  <c r="E27" i="17"/>
  <c r="E28" i="17"/>
  <c r="E5" i="17"/>
  <c r="C5" i="17"/>
  <c r="C6" i="17"/>
  <c r="C7" i="17"/>
  <c r="C8" i="17"/>
  <c r="C9" i="17"/>
  <c r="C10" i="17"/>
  <c r="C11" i="17"/>
  <c r="C12" i="17"/>
  <c r="C13" i="17"/>
  <c r="C14" i="17"/>
  <c r="C15" i="17"/>
  <c r="C16" i="17"/>
  <c r="C17" i="17"/>
  <c r="C18" i="17"/>
  <c r="C19" i="17"/>
  <c r="C20" i="17"/>
  <c r="C21" i="17"/>
  <c r="C22" i="17"/>
  <c r="C23" i="17"/>
  <c r="C24" i="17"/>
  <c r="C25" i="17"/>
  <c r="C26" i="17"/>
  <c r="C27" i="17"/>
  <c r="C28" i="17"/>
  <c r="C4" i="17"/>
  <c r="BA47" i="5" l="1"/>
  <c r="BA43" i="5"/>
  <c r="BA51" i="5"/>
  <c r="BA50" i="5"/>
  <c r="BA46" i="5"/>
  <c r="BA42" i="5"/>
  <c r="BA52" i="5"/>
  <c r="BA48" i="5"/>
  <c r="BA44" i="5"/>
  <c r="H5" i="13"/>
  <c r="H11" i="13"/>
  <c r="X5" i="13"/>
  <c r="X6" i="13"/>
  <c r="X7" i="13"/>
  <c r="X8" i="13"/>
  <c r="X9" i="13"/>
  <c r="X10" i="13"/>
  <c r="X11" i="13"/>
  <c r="X12" i="13"/>
  <c r="X13" i="13"/>
  <c r="X14" i="13"/>
  <c r="X15" i="13"/>
  <c r="X16" i="13"/>
  <c r="X17" i="13"/>
  <c r="X18" i="13"/>
  <c r="X19" i="13"/>
  <c r="X20" i="13"/>
  <c r="X21" i="13"/>
  <c r="X22" i="13"/>
  <c r="X23" i="13"/>
  <c r="X24" i="13"/>
  <c r="X25" i="13"/>
  <c r="X26" i="13"/>
  <c r="X27" i="13"/>
  <c r="X28" i="13"/>
  <c r="X29" i="13"/>
  <c r="X4" i="13"/>
  <c r="AI30" i="17"/>
  <c r="J30" i="17"/>
  <c r="K30" i="17"/>
  <c r="L30" i="17"/>
  <c r="M30" i="17"/>
  <c r="N30" i="17"/>
  <c r="O30" i="17"/>
  <c r="P30" i="17"/>
  <c r="Q30" i="17"/>
  <c r="R30" i="17"/>
  <c r="S30" i="17"/>
  <c r="T30" i="17"/>
  <c r="U30" i="17"/>
  <c r="V30" i="17"/>
  <c r="W30" i="17"/>
  <c r="X30" i="17"/>
  <c r="Y30" i="17"/>
  <c r="Z30" i="17"/>
  <c r="AA30" i="17"/>
  <c r="AB30" i="17"/>
  <c r="AC30" i="17"/>
  <c r="AD30" i="17"/>
  <c r="AE30" i="17"/>
  <c r="AF30" i="17"/>
  <c r="AG30" i="17"/>
  <c r="AH30" i="17"/>
  <c r="N36" i="16"/>
  <c r="N35" i="16"/>
  <c r="N34" i="16"/>
  <c r="N33" i="16"/>
  <c r="N32" i="16"/>
  <c r="N31" i="16"/>
  <c r="N30" i="16"/>
  <c r="N29" i="16"/>
  <c r="N28" i="16"/>
  <c r="N27" i="16"/>
  <c r="N26" i="16"/>
  <c r="N25" i="16"/>
  <c r="N24" i="16"/>
  <c r="N23" i="16"/>
  <c r="N22" i="16"/>
  <c r="N21" i="16"/>
  <c r="N20" i="16"/>
  <c r="N19" i="16"/>
  <c r="N18" i="16"/>
  <c r="N17" i="16"/>
  <c r="N16" i="16"/>
  <c r="N15" i="16"/>
  <c r="N14" i="16"/>
  <c r="N13" i="16"/>
  <c r="AA197" i="5" l="1"/>
  <c r="AB180" i="5"/>
  <c r="AB181" i="5"/>
  <c r="AB182" i="5"/>
  <c r="AA160" i="5"/>
  <c r="AB160" i="5"/>
  <c r="AC160" i="5"/>
  <c r="AD160" i="5"/>
  <c r="AN110" i="5"/>
  <c r="AN108" i="5"/>
  <c r="AN109" i="5"/>
  <c r="AA124" i="5"/>
  <c r="AB124" i="5"/>
  <c r="AC124" i="5"/>
  <c r="AD124" i="5"/>
  <c r="AE124" i="5"/>
  <c r="AF124" i="5"/>
  <c r="AG124" i="5"/>
  <c r="AH124" i="5"/>
  <c r="AI124" i="5"/>
  <c r="AJ124" i="5"/>
  <c r="AK124" i="5"/>
  <c r="AL124" i="5"/>
  <c r="AM124" i="5"/>
  <c r="AB167" i="5"/>
  <c r="AB168" i="5"/>
  <c r="AB169" i="5"/>
  <c r="AB170" i="5"/>
  <c r="AB171" i="5"/>
  <c r="AB172" i="5"/>
  <c r="AB173" i="5"/>
  <c r="AB174" i="5"/>
  <c r="AB175" i="5"/>
  <c r="AB176" i="5"/>
  <c r="AB177" i="5"/>
  <c r="AB178" i="5"/>
  <c r="AB179" i="5"/>
  <c r="AB166" i="5"/>
  <c r="AE130" i="5"/>
  <c r="AA149" i="5"/>
  <c r="AA150" i="5"/>
  <c r="AA151" i="5"/>
  <c r="AA196" i="5"/>
  <c r="AA195" i="5"/>
  <c r="AA194" i="5"/>
  <c r="AA193" i="5"/>
  <c r="AA192" i="5"/>
  <c r="AA191" i="5"/>
  <c r="AA190" i="5"/>
  <c r="AA189" i="5"/>
  <c r="AA188" i="5"/>
  <c r="AA187" i="5"/>
  <c r="AA186" i="5"/>
  <c r="AE131" i="5"/>
  <c r="AE132" i="5"/>
  <c r="AE133" i="5"/>
  <c r="AE134" i="5"/>
  <c r="AE135" i="5"/>
  <c r="AE136" i="5"/>
  <c r="AE137" i="5"/>
  <c r="AE138" i="5"/>
  <c r="AE139" i="5"/>
  <c r="AE140" i="5"/>
  <c r="AE141" i="5"/>
  <c r="AE142" i="5"/>
  <c r="AE143" i="5"/>
  <c r="AD159" i="5"/>
  <c r="AC159" i="5"/>
  <c r="AB159" i="5"/>
  <c r="AA159" i="5"/>
  <c r="AD158" i="5"/>
  <c r="AC158" i="5"/>
  <c r="AB158" i="5"/>
  <c r="AA158" i="5"/>
  <c r="AD157" i="5"/>
  <c r="AC157" i="5"/>
  <c r="AB157" i="5"/>
  <c r="AA157" i="5"/>
  <c r="AD156" i="5"/>
  <c r="AC156" i="5"/>
  <c r="AB156" i="5"/>
  <c r="AA156" i="5"/>
  <c r="AD155" i="5"/>
  <c r="AC155" i="5"/>
  <c r="AB155" i="5"/>
  <c r="AA155" i="5"/>
  <c r="AD154" i="5"/>
  <c r="AC154" i="5"/>
  <c r="AB154" i="5"/>
  <c r="AA154" i="5"/>
  <c r="AD153" i="5"/>
  <c r="AC153" i="5"/>
  <c r="AB153" i="5"/>
  <c r="AA153" i="5"/>
  <c r="AD152" i="5"/>
  <c r="AC152" i="5"/>
  <c r="AB152" i="5"/>
  <c r="AA152" i="5"/>
  <c r="AD151" i="5"/>
  <c r="AC151" i="5"/>
  <c r="AB151" i="5"/>
  <c r="AD150" i="5"/>
  <c r="AC150" i="5"/>
  <c r="AB150" i="5"/>
  <c r="AD149" i="5"/>
  <c r="AC149" i="5"/>
  <c r="AB149" i="5"/>
  <c r="AN95" i="5"/>
  <c r="AN96" i="5"/>
  <c r="AN97" i="5"/>
  <c r="AN98" i="5"/>
  <c r="AN99" i="5"/>
  <c r="AN100" i="5"/>
  <c r="AN101" i="5"/>
  <c r="AN102" i="5"/>
  <c r="AN103" i="5"/>
  <c r="AN104" i="5"/>
  <c r="AN105" i="5"/>
  <c r="AN106" i="5"/>
  <c r="AN107" i="5"/>
  <c r="AN94" i="5"/>
  <c r="AM123" i="5"/>
  <c r="AL123" i="5"/>
  <c r="AK123" i="5"/>
  <c r="AJ123" i="5"/>
  <c r="AI123" i="5"/>
  <c r="AH123" i="5"/>
  <c r="AG123" i="5"/>
  <c r="AF123" i="5"/>
  <c r="AE123" i="5"/>
  <c r="AD123" i="5"/>
  <c r="AC123" i="5"/>
  <c r="AB123" i="5"/>
  <c r="AA123" i="5"/>
  <c r="AM122" i="5"/>
  <c r="AL122" i="5"/>
  <c r="AK122" i="5"/>
  <c r="AJ122" i="5"/>
  <c r="AI122" i="5"/>
  <c r="AH122" i="5"/>
  <c r="AG122" i="5"/>
  <c r="AF122" i="5"/>
  <c r="AE122" i="5"/>
  <c r="AD122" i="5"/>
  <c r="AC122" i="5"/>
  <c r="AB122" i="5"/>
  <c r="AA122" i="5"/>
  <c r="AM121" i="5"/>
  <c r="AL121" i="5"/>
  <c r="AK121" i="5"/>
  <c r="AJ121" i="5"/>
  <c r="AI121" i="5"/>
  <c r="AH121" i="5"/>
  <c r="AG121" i="5"/>
  <c r="AF121" i="5"/>
  <c r="AE121" i="5"/>
  <c r="AD121" i="5"/>
  <c r="AC121" i="5"/>
  <c r="AB121" i="5"/>
  <c r="AA121" i="5"/>
  <c r="AM120" i="5"/>
  <c r="AL120" i="5"/>
  <c r="AK120" i="5"/>
  <c r="AJ120" i="5"/>
  <c r="AI120" i="5"/>
  <c r="AH120" i="5"/>
  <c r="AG120" i="5"/>
  <c r="AF120" i="5"/>
  <c r="AE120" i="5"/>
  <c r="AD120" i="5"/>
  <c r="AC120" i="5"/>
  <c r="AB120" i="5"/>
  <c r="AA120" i="5"/>
  <c r="AM119" i="5"/>
  <c r="AL119" i="5"/>
  <c r="AK119" i="5"/>
  <c r="AJ119" i="5"/>
  <c r="AI119" i="5"/>
  <c r="AH119" i="5"/>
  <c r="AG119" i="5"/>
  <c r="AF119" i="5"/>
  <c r="AE119" i="5"/>
  <c r="AD119" i="5"/>
  <c r="AC119" i="5"/>
  <c r="AB119" i="5"/>
  <c r="AA119" i="5"/>
  <c r="AM118" i="5"/>
  <c r="AL118" i="5"/>
  <c r="AK118" i="5"/>
  <c r="AJ118" i="5"/>
  <c r="AI118" i="5"/>
  <c r="AH118" i="5"/>
  <c r="AG118" i="5"/>
  <c r="AF118" i="5"/>
  <c r="AE118" i="5"/>
  <c r="AD118" i="5"/>
  <c r="AC118" i="5"/>
  <c r="AB118" i="5"/>
  <c r="AA118" i="5"/>
  <c r="AM117" i="5"/>
  <c r="AL117" i="5"/>
  <c r="AK117" i="5"/>
  <c r="AJ117" i="5"/>
  <c r="AI117" i="5"/>
  <c r="AH117" i="5"/>
  <c r="AG117" i="5"/>
  <c r="AF117" i="5"/>
  <c r="AE117" i="5"/>
  <c r="AD117" i="5"/>
  <c r="AC117" i="5"/>
  <c r="AB117" i="5"/>
  <c r="AA117" i="5"/>
  <c r="AM116" i="5"/>
  <c r="AL116" i="5"/>
  <c r="AK116" i="5"/>
  <c r="AJ116" i="5"/>
  <c r="AI116" i="5"/>
  <c r="AH116" i="5"/>
  <c r="AG116" i="5"/>
  <c r="AF116" i="5"/>
  <c r="AE116" i="5"/>
  <c r="AD116" i="5"/>
  <c r="AC116" i="5"/>
  <c r="AB116" i="5"/>
  <c r="AA116" i="5"/>
  <c r="AM115" i="5"/>
  <c r="AL115" i="5"/>
  <c r="AK115" i="5"/>
  <c r="AJ115" i="5"/>
  <c r="AI115" i="5"/>
  <c r="AH115" i="5"/>
  <c r="AG115" i="5"/>
  <c r="AF115" i="5"/>
  <c r="AE115" i="5"/>
  <c r="AD115" i="5"/>
  <c r="AC115" i="5"/>
  <c r="AB115" i="5"/>
  <c r="AA115" i="5"/>
  <c r="AM114" i="5"/>
  <c r="AL114" i="5"/>
  <c r="AK114" i="5"/>
  <c r="AJ114" i="5"/>
  <c r="AI114" i="5"/>
  <c r="AH114" i="5"/>
  <c r="AG114" i="5"/>
  <c r="AF114" i="5"/>
  <c r="AE114" i="5"/>
  <c r="AD114" i="5"/>
  <c r="AC114" i="5"/>
  <c r="AB114" i="5"/>
  <c r="AA114" i="5"/>
  <c r="AM113" i="5"/>
  <c r="AL113" i="5"/>
  <c r="AK113" i="5"/>
  <c r="AJ113" i="5"/>
  <c r="AI113" i="5"/>
  <c r="AH113" i="5"/>
  <c r="AG113" i="5"/>
  <c r="AF113" i="5"/>
  <c r="AE113" i="5"/>
  <c r="AD113" i="5"/>
  <c r="AC113" i="5"/>
  <c r="AB113" i="5"/>
  <c r="AA113" i="5"/>
  <c r="AB77" i="5"/>
  <c r="AC77" i="5"/>
  <c r="AD77" i="5"/>
  <c r="AE77" i="5"/>
  <c r="AF77" i="5"/>
  <c r="AG77" i="5"/>
  <c r="AH77" i="5"/>
  <c r="AI77" i="5"/>
  <c r="AJ77" i="5"/>
  <c r="AK77" i="5"/>
  <c r="AL77" i="5"/>
  <c r="AM77" i="5"/>
  <c r="AN77" i="5"/>
  <c r="AO77" i="5"/>
  <c r="AP77" i="5"/>
  <c r="AQ77" i="5"/>
  <c r="AR77" i="5"/>
  <c r="AS77" i="5"/>
  <c r="AT77" i="5"/>
  <c r="AU77" i="5"/>
  <c r="AV77" i="5"/>
  <c r="AW77" i="5"/>
  <c r="AX77" i="5"/>
  <c r="AY77" i="5"/>
  <c r="AZ77" i="5"/>
  <c r="AB78" i="5"/>
  <c r="AC78" i="5"/>
  <c r="AD78" i="5"/>
  <c r="AE78" i="5"/>
  <c r="AF78" i="5"/>
  <c r="AG78" i="5"/>
  <c r="AH78" i="5"/>
  <c r="AI78" i="5"/>
  <c r="AJ78" i="5"/>
  <c r="AK78" i="5"/>
  <c r="AL78" i="5"/>
  <c r="AM78" i="5"/>
  <c r="AN78" i="5"/>
  <c r="AO78" i="5"/>
  <c r="AP78" i="5"/>
  <c r="AQ78" i="5"/>
  <c r="AR78" i="5"/>
  <c r="AS78" i="5"/>
  <c r="AT78" i="5"/>
  <c r="AU78" i="5"/>
  <c r="AV78" i="5"/>
  <c r="AW78" i="5"/>
  <c r="AX78" i="5"/>
  <c r="AY78" i="5"/>
  <c r="AZ78" i="5"/>
  <c r="AB79" i="5"/>
  <c r="AC79" i="5"/>
  <c r="AD79" i="5"/>
  <c r="AE79" i="5"/>
  <c r="AF79" i="5"/>
  <c r="AG79" i="5"/>
  <c r="AH79" i="5"/>
  <c r="AI79" i="5"/>
  <c r="AJ79" i="5"/>
  <c r="AK79" i="5"/>
  <c r="AL79" i="5"/>
  <c r="AM79" i="5"/>
  <c r="AN79" i="5"/>
  <c r="AO79" i="5"/>
  <c r="AP79" i="5"/>
  <c r="AQ79" i="5"/>
  <c r="AR79" i="5"/>
  <c r="AS79" i="5"/>
  <c r="AT79" i="5"/>
  <c r="AU79" i="5"/>
  <c r="AV79" i="5"/>
  <c r="AW79" i="5"/>
  <c r="AX79" i="5"/>
  <c r="AY79" i="5"/>
  <c r="AZ79" i="5"/>
  <c r="AB80" i="5"/>
  <c r="AC80" i="5"/>
  <c r="AD80" i="5"/>
  <c r="AE80" i="5"/>
  <c r="AF80" i="5"/>
  <c r="AG80" i="5"/>
  <c r="AH80" i="5"/>
  <c r="AI80" i="5"/>
  <c r="AJ80" i="5"/>
  <c r="AK80" i="5"/>
  <c r="AL80" i="5"/>
  <c r="AM80" i="5"/>
  <c r="AN80" i="5"/>
  <c r="AO80" i="5"/>
  <c r="AP80" i="5"/>
  <c r="AQ80" i="5"/>
  <c r="AR80" i="5"/>
  <c r="AS80" i="5"/>
  <c r="AT80" i="5"/>
  <c r="AU80" i="5"/>
  <c r="AV80" i="5"/>
  <c r="AW80" i="5"/>
  <c r="AX80" i="5"/>
  <c r="AY80" i="5"/>
  <c r="AZ80" i="5"/>
  <c r="AB81" i="5"/>
  <c r="AC81" i="5"/>
  <c r="AD81" i="5"/>
  <c r="AE81" i="5"/>
  <c r="AF81" i="5"/>
  <c r="AG81" i="5"/>
  <c r="AH81" i="5"/>
  <c r="AI81" i="5"/>
  <c r="AJ81" i="5"/>
  <c r="AK81" i="5"/>
  <c r="AL81" i="5"/>
  <c r="AM81" i="5"/>
  <c r="AN81" i="5"/>
  <c r="AO81" i="5"/>
  <c r="AP81" i="5"/>
  <c r="AQ81" i="5"/>
  <c r="AR81" i="5"/>
  <c r="AS81" i="5"/>
  <c r="AT81" i="5"/>
  <c r="AU81" i="5"/>
  <c r="AV81" i="5"/>
  <c r="AW81" i="5"/>
  <c r="AX81" i="5"/>
  <c r="AY81" i="5"/>
  <c r="AZ81" i="5"/>
  <c r="AB82" i="5"/>
  <c r="AC82" i="5"/>
  <c r="AD82" i="5"/>
  <c r="AE82" i="5"/>
  <c r="AF82" i="5"/>
  <c r="AG82" i="5"/>
  <c r="AH82" i="5"/>
  <c r="AI82" i="5"/>
  <c r="AJ82" i="5"/>
  <c r="AK82" i="5"/>
  <c r="AL82" i="5"/>
  <c r="AM82" i="5"/>
  <c r="AN82" i="5"/>
  <c r="AO82" i="5"/>
  <c r="AP82" i="5"/>
  <c r="AQ82" i="5"/>
  <c r="AR82" i="5"/>
  <c r="AS82" i="5"/>
  <c r="AT82" i="5"/>
  <c r="AU82" i="5"/>
  <c r="AV82" i="5"/>
  <c r="AW82" i="5"/>
  <c r="AX82" i="5"/>
  <c r="AY82" i="5"/>
  <c r="AZ82" i="5"/>
  <c r="AB83" i="5"/>
  <c r="AC83" i="5"/>
  <c r="AD83" i="5"/>
  <c r="AE83" i="5"/>
  <c r="AF83" i="5"/>
  <c r="AG83" i="5"/>
  <c r="AH83" i="5"/>
  <c r="AI83" i="5"/>
  <c r="AJ83" i="5"/>
  <c r="AK83" i="5"/>
  <c r="AL83" i="5"/>
  <c r="AM83" i="5"/>
  <c r="AN83" i="5"/>
  <c r="AO83" i="5"/>
  <c r="AP83" i="5"/>
  <c r="AQ83" i="5"/>
  <c r="AR83" i="5"/>
  <c r="AS83" i="5"/>
  <c r="AT83" i="5"/>
  <c r="AU83" i="5"/>
  <c r="AV83" i="5"/>
  <c r="AW83" i="5"/>
  <c r="AX83" i="5"/>
  <c r="AY83" i="5"/>
  <c r="AZ83" i="5"/>
  <c r="AB84" i="5"/>
  <c r="AC84" i="5"/>
  <c r="AD84" i="5"/>
  <c r="AE84" i="5"/>
  <c r="AF84" i="5"/>
  <c r="AG84" i="5"/>
  <c r="AH84" i="5"/>
  <c r="AI84" i="5"/>
  <c r="AJ84" i="5"/>
  <c r="AK84" i="5"/>
  <c r="AL84" i="5"/>
  <c r="AM84" i="5"/>
  <c r="AN84" i="5"/>
  <c r="AO84" i="5"/>
  <c r="AP84" i="5"/>
  <c r="AQ84" i="5"/>
  <c r="AR84" i="5"/>
  <c r="AS84" i="5"/>
  <c r="AT84" i="5"/>
  <c r="AU84" i="5"/>
  <c r="AV84" i="5"/>
  <c r="AW84" i="5"/>
  <c r="AX84" i="5"/>
  <c r="AY84" i="5"/>
  <c r="AZ84" i="5"/>
  <c r="AB85" i="5"/>
  <c r="AC85" i="5"/>
  <c r="AD85" i="5"/>
  <c r="AE85" i="5"/>
  <c r="AF85" i="5"/>
  <c r="AG85" i="5"/>
  <c r="AH85" i="5"/>
  <c r="AI85" i="5"/>
  <c r="AJ85" i="5"/>
  <c r="AK85" i="5"/>
  <c r="AL85" i="5"/>
  <c r="AM85" i="5"/>
  <c r="AN85" i="5"/>
  <c r="AO85" i="5"/>
  <c r="AP85" i="5"/>
  <c r="AQ85" i="5"/>
  <c r="AR85" i="5"/>
  <c r="AS85" i="5"/>
  <c r="AT85" i="5"/>
  <c r="AU85" i="5"/>
  <c r="AV85" i="5"/>
  <c r="AW85" i="5"/>
  <c r="AX85" i="5"/>
  <c r="AY85" i="5"/>
  <c r="AZ85" i="5"/>
  <c r="AB86" i="5"/>
  <c r="AC86" i="5"/>
  <c r="AD86" i="5"/>
  <c r="AE86" i="5"/>
  <c r="AF86" i="5"/>
  <c r="AG86" i="5"/>
  <c r="AH86" i="5"/>
  <c r="AI86" i="5"/>
  <c r="AJ86" i="5"/>
  <c r="AK86" i="5"/>
  <c r="AL86" i="5"/>
  <c r="AM86" i="5"/>
  <c r="AN86" i="5"/>
  <c r="AO86" i="5"/>
  <c r="AP86" i="5"/>
  <c r="AQ86" i="5"/>
  <c r="AR86" i="5"/>
  <c r="AS86" i="5"/>
  <c r="AT86" i="5"/>
  <c r="AU86" i="5"/>
  <c r="AV86" i="5"/>
  <c r="AW86" i="5"/>
  <c r="AX86" i="5"/>
  <c r="AY86" i="5"/>
  <c r="AZ86" i="5"/>
  <c r="AB87" i="5"/>
  <c r="AC87" i="5"/>
  <c r="AD87" i="5"/>
  <c r="AE87" i="5"/>
  <c r="AF87" i="5"/>
  <c r="AG87" i="5"/>
  <c r="AH87" i="5"/>
  <c r="AI87" i="5"/>
  <c r="AJ87" i="5"/>
  <c r="AK87" i="5"/>
  <c r="AL87" i="5"/>
  <c r="AM87" i="5"/>
  <c r="AN87" i="5"/>
  <c r="AO87" i="5"/>
  <c r="AP87" i="5"/>
  <c r="AQ87" i="5"/>
  <c r="AR87" i="5"/>
  <c r="AS87" i="5"/>
  <c r="AT87" i="5"/>
  <c r="AU87" i="5"/>
  <c r="AV87" i="5"/>
  <c r="AW87" i="5"/>
  <c r="AX87" i="5"/>
  <c r="AY87" i="5"/>
  <c r="AZ87" i="5"/>
  <c r="AA77" i="5"/>
  <c r="AA78" i="5"/>
  <c r="AA79" i="5"/>
  <c r="AA80" i="5"/>
  <c r="AA81" i="5"/>
  <c r="AA82" i="5"/>
  <c r="AA83" i="5"/>
  <c r="AA84" i="5"/>
  <c r="AA85" i="5"/>
  <c r="AA86" i="5"/>
  <c r="AA87" i="5"/>
  <c r="H6" i="13"/>
  <c r="H8" i="13"/>
  <c r="H7" i="13"/>
  <c r="H9" i="13"/>
  <c r="H10" i="13"/>
  <c r="J18" i="5"/>
  <c r="G44" i="13" s="1"/>
  <c r="K18" i="5"/>
  <c r="L18" i="5"/>
  <c r="M18" i="5"/>
  <c r="G47" i="13" s="1"/>
  <c r="N18" i="5"/>
  <c r="G48" i="13" s="1"/>
  <c r="O18" i="5"/>
  <c r="G49" i="13" s="1"/>
  <c r="P18" i="5"/>
  <c r="G50" i="13" s="1"/>
  <c r="Q18" i="5"/>
  <c r="G51" i="13" s="1"/>
  <c r="R18" i="5"/>
  <c r="G52" i="13" s="1"/>
  <c r="S18" i="5"/>
  <c r="G53" i="13" s="1"/>
  <c r="T18" i="5"/>
  <c r="G54" i="13" s="1"/>
  <c r="U18" i="5"/>
  <c r="G55" i="13" s="1"/>
  <c r="G43" i="13"/>
  <c r="G45" i="13"/>
  <c r="G46" i="13"/>
  <c r="V5" i="5"/>
  <c r="V6" i="5"/>
  <c r="V7" i="5"/>
  <c r="V8" i="5"/>
  <c r="V9" i="5"/>
  <c r="V10" i="5"/>
  <c r="V11" i="5"/>
  <c r="V12" i="5"/>
  <c r="V13" i="5"/>
  <c r="V14" i="5"/>
  <c r="V15" i="5"/>
  <c r="V16" i="5"/>
  <c r="V17" i="5"/>
  <c r="D3" i="14"/>
  <c r="D4" i="14"/>
  <c r="D5"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207" i="14"/>
  <c r="D208" i="14"/>
  <c r="D209" i="14"/>
  <c r="D210" i="14"/>
  <c r="D211" i="14"/>
  <c r="D212" i="14"/>
  <c r="D213" i="14"/>
  <c r="D214" i="14"/>
  <c r="D215" i="14"/>
  <c r="D216" i="14"/>
  <c r="D217" i="14"/>
  <c r="D218" i="14"/>
  <c r="D219" i="14"/>
  <c r="D220" i="14"/>
  <c r="D221" i="14"/>
  <c r="D222" i="14"/>
  <c r="D223" i="14"/>
  <c r="D224" i="14"/>
  <c r="D225" i="14"/>
  <c r="D226" i="14"/>
  <c r="D227" i="14"/>
  <c r="D228" i="14"/>
  <c r="D229" i="14"/>
  <c r="D230" i="14"/>
  <c r="D231" i="14"/>
  <c r="D232" i="14"/>
  <c r="D233" i="14"/>
  <c r="D234" i="14"/>
  <c r="D235" i="14"/>
  <c r="D236" i="14"/>
  <c r="D237" i="14"/>
  <c r="D238" i="14"/>
  <c r="D239" i="14"/>
  <c r="D240" i="14"/>
  <c r="D241" i="14"/>
  <c r="D242" i="14"/>
  <c r="D243" i="14"/>
  <c r="D244" i="14"/>
  <c r="D245" i="14"/>
  <c r="D246" i="14"/>
  <c r="D247" i="14"/>
  <c r="D248" i="14"/>
  <c r="D249" i="14"/>
  <c r="D250" i="14"/>
  <c r="D251" i="14"/>
  <c r="D252" i="14"/>
  <c r="D253" i="14"/>
  <c r="D254" i="14"/>
  <c r="D255" i="14"/>
  <c r="D256" i="14"/>
  <c r="D257" i="14"/>
  <c r="D258" i="14"/>
  <c r="D259" i="14"/>
  <c r="D260" i="14"/>
  <c r="D261" i="14"/>
  <c r="D262" i="14"/>
  <c r="D263" i="14"/>
  <c r="D264" i="14"/>
  <c r="D265" i="14"/>
  <c r="D266" i="14"/>
  <c r="D267" i="14"/>
  <c r="D268" i="14"/>
  <c r="D269" i="14"/>
  <c r="D270" i="14"/>
  <c r="D271" i="14"/>
  <c r="D272" i="14"/>
  <c r="D273" i="14"/>
  <c r="D274" i="14"/>
  <c r="D275" i="14"/>
  <c r="D276" i="14"/>
  <c r="D277" i="14"/>
  <c r="D278" i="14"/>
  <c r="D279" i="14"/>
  <c r="D280" i="14"/>
  <c r="D281" i="14"/>
  <c r="D282" i="14"/>
  <c r="D283" i="14"/>
  <c r="D284" i="14"/>
  <c r="D285" i="14"/>
  <c r="D286" i="14"/>
  <c r="D287" i="14"/>
  <c r="D288" i="14"/>
  <c r="D289" i="14"/>
  <c r="D290" i="14"/>
  <c r="D291" i="14"/>
  <c r="D292" i="14"/>
  <c r="D293" i="14"/>
  <c r="D294" i="14"/>
  <c r="D295" i="14"/>
  <c r="D296" i="14"/>
  <c r="D297" i="14"/>
  <c r="D298" i="14"/>
  <c r="D299" i="14"/>
  <c r="D300" i="14"/>
  <c r="D301" i="14"/>
  <c r="D302" i="14"/>
  <c r="D303" i="14"/>
  <c r="D304" i="14"/>
  <c r="D305" i="14"/>
  <c r="D306" i="14"/>
  <c r="D307" i="14"/>
  <c r="D308" i="14"/>
  <c r="D309" i="14"/>
  <c r="D310" i="14"/>
  <c r="D311" i="14"/>
  <c r="D312" i="14"/>
  <c r="D313" i="14"/>
  <c r="D314" i="14"/>
  <c r="D315" i="14"/>
  <c r="D316" i="14"/>
  <c r="D317" i="14"/>
  <c r="D318" i="14"/>
  <c r="D319" i="14"/>
  <c r="D320" i="14"/>
  <c r="D321" i="14"/>
  <c r="D322" i="14"/>
  <c r="D323" i="14"/>
  <c r="D324" i="14"/>
  <c r="D325" i="14"/>
  <c r="D326" i="14"/>
  <c r="D327" i="14"/>
  <c r="D328" i="14"/>
  <c r="D329" i="14"/>
  <c r="D330" i="14"/>
  <c r="D331" i="14"/>
  <c r="D332" i="14"/>
  <c r="D333" i="14"/>
  <c r="D334" i="14"/>
  <c r="D335" i="14"/>
  <c r="D336" i="14"/>
  <c r="D337" i="14"/>
  <c r="D338" i="14"/>
  <c r="D339" i="14"/>
  <c r="D340" i="14"/>
  <c r="D341" i="14"/>
  <c r="D342" i="14"/>
  <c r="D343" i="14"/>
  <c r="D344" i="14"/>
  <c r="D345" i="14"/>
  <c r="D346" i="14"/>
  <c r="D347" i="14"/>
  <c r="D348" i="14"/>
  <c r="D349" i="14"/>
  <c r="D350" i="14"/>
  <c r="D351" i="14"/>
  <c r="D352" i="14"/>
  <c r="D353" i="14"/>
  <c r="D354" i="14"/>
  <c r="D355" i="14"/>
  <c r="D356" i="14"/>
  <c r="D357" i="14"/>
  <c r="D358" i="14"/>
  <c r="D359" i="14"/>
  <c r="D360" i="14"/>
  <c r="D361" i="14"/>
  <c r="D362" i="14"/>
  <c r="D363" i="14"/>
  <c r="D364" i="14"/>
  <c r="D365" i="14"/>
  <c r="D366" i="14"/>
  <c r="D367" i="14"/>
  <c r="D368" i="14"/>
  <c r="D369" i="14"/>
  <c r="D370" i="14"/>
  <c r="D371" i="14"/>
  <c r="D372" i="14"/>
  <c r="D373" i="14"/>
  <c r="D2" i="14"/>
  <c r="BF3" i="14"/>
  <c r="BF4" i="14"/>
  <c r="BF5" i="14"/>
  <c r="BF6" i="14"/>
  <c r="BF7" i="14"/>
  <c r="BF8" i="14"/>
  <c r="BF9" i="14"/>
  <c r="BF10" i="14"/>
  <c r="BF11" i="14"/>
  <c r="BF12" i="14"/>
  <c r="BF13" i="14"/>
  <c r="BF14" i="14"/>
  <c r="BF15" i="14"/>
  <c r="BF16" i="14"/>
  <c r="BF17" i="14"/>
  <c r="BF18" i="14"/>
  <c r="BF19" i="14"/>
  <c r="BF20" i="14"/>
  <c r="BF21" i="14"/>
  <c r="BF22" i="14"/>
  <c r="BF23" i="14"/>
  <c r="BF24" i="14"/>
  <c r="BF25" i="14"/>
  <c r="BF26" i="14"/>
  <c r="BF27" i="14"/>
  <c r="BF28" i="14"/>
  <c r="BF29" i="14"/>
  <c r="BF30" i="14"/>
  <c r="BF31" i="14"/>
  <c r="BF32" i="14"/>
  <c r="BF33" i="14"/>
  <c r="BF34" i="14"/>
  <c r="BF35" i="14"/>
  <c r="BF36" i="14"/>
  <c r="BF37" i="14"/>
  <c r="BF38" i="14"/>
  <c r="BF39" i="14"/>
  <c r="BF40" i="14"/>
  <c r="BF41" i="14"/>
  <c r="BF42" i="14"/>
  <c r="BF43" i="14"/>
  <c r="BF44" i="14"/>
  <c r="BF45" i="14"/>
  <c r="BF46" i="14"/>
  <c r="BF47" i="14"/>
  <c r="BF48" i="14"/>
  <c r="BF49" i="14"/>
  <c r="BF50" i="14"/>
  <c r="BF51" i="14"/>
  <c r="BF52" i="14"/>
  <c r="BF53" i="14"/>
  <c r="BF54" i="14"/>
  <c r="BF55" i="14"/>
  <c r="BF56" i="14"/>
  <c r="BF57" i="14"/>
  <c r="BF58" i="14"/>
  <c r="BF59" i="14"/>
  <c r="BF60" i="14"/>
  <c r="BF61" i="14"/>
  <c r="BF62" i="14"/>
  <c r="BF63" i="14"/>
  <c r="BF64" i="14"/>
  <c r="BF65" i="14"/>
  <c r="BF66" i="14"/>
  <c r="BF67" i="14"/>
  <c r="BF68" i="14"/>
  <c r="BF69" i="14"/>
  <c r="BF70" i="14"/>
  <c r="BF71" i="14"/>
  <c r="BF72" i="14"/>
  <c r="BF73" i="14"/>
  <c r="BF74" i="14"/>
  <c r="BF75" i="14"/>
  <c r="BF76" i="14"/>
  <c r="BF77" i="14"/>
  <c r="BF78" i="14"/>
  <c r="BF79" i="14"/>
  <c r="BF80" i="14"/>
  <c r="BF81" i="14"/>
  <c r="BF82" i="14"/>
  <c r="BF83" i="14"/>
  <c r="BF84" i="14"/>
  <c r="BF85" i="14"/>
  <c r="BF86" i="14"/>
  <c r="BF87" i="14"/>
  <c r="BF88" i="14"/>
  <c r="BF89" i="14"/>
  <c r="BF90" i="14"/>
  <c r="BF91" i="14"/>
  <c r="BF92" i="14"/>
  <c r="BF93" i="14"/>
  <c r="BF94" i="14"/>
  <c r="BF95" i="14"/>
  <c r="BF96" i="14"/>
  <c r="BF97" i="14"/>
  <c r="BF98" i="14"/>
  <c r="BF99" i="14"/>
  <c r="BF100" i="14"/>
  <c r="BF101" i="14"/>
  <c r="BF102" i="14"/>
  <c r="BF103" i="14"/>
  <c r="BF104" i="14"/>
  <c r="BF105" i="14"/>
  <c r="BF106" i="14"/>
  <c r="BF107" i="14"/>
  <c r="BF108" i="14"/>
  <c r="BF109" i="14"/>
  <c r="BF110" i="14"/>
  <c r="BF111" i="14"/>
  <c r="BF112" i="14"/>
  <c r="BF113" i="14"/>
  <c r="BF114" i="14"/>
  <c r="BF115" i="14"/>
  <c r="BF116" i="14"/>
  <c r="BF117" i="14"/>
  <c r="BF118" i="14"/>
  <c r="BF119" i="14"/>
  <c r="BF120" i="14"/>
  <c r="BF121" i="14"/>
  <c r="BF122" i="14"/>
  <c r="BF123" i="14"/>
  <c r="BF124" i="14"/>
  <c r="BF125" i="14"/>
  <c r="BF126" i="14"/>
  <c r="BF127" i="14"/>
  <c r="BF128" i="14"/>
  <c r="BF129" i="14"/>
  <c r="BF130" i="14"/>
  <c r="BF131" i="14"/>
  <c r="BF132" i="14"/>
  <c r="BF133" i="14"/>
  <c r="BF134" i="14"/>
  <c r="BF135" i="14"/>
  <c r="BF136" i="14"/>
  <c r="BF137" i="14"/>
  <c r="BF138" i="14"/>
  <c r="BF139" i="14"/>
  <c r="BF140" i="14"/>
  <c r="BF141" i="14"/>
  <c r="BF142" i="14"/>
  <c r="BF143" i="14"/>
  <c r="BF144" i="14"/>
  <c r="BF145" i="14"/>
  <c r="BF146" i="14"/>
  <c r="BF147" i="14"/>
  <c r="BF148" i="14"/>
  <c r="BF149" i="14"/>
  <c r="BF150" i="14"/>
  <c r="BF151" i="14"/>
  <c r="BF152" i="14"/>
  <c r="BF153" i="14"/>
  <c r="BF154" i="14"/>
  <c r="BF155" i="14"/>
  <c r="BF156" i="14"/>
  <c r="BF157" i="14"/>
  <c r="BF158" i="14"/>
  <c r="BF159" i="14"/>
  <c r="BF160" i="14"/>
  <c r="BF161" i="14"/>
  <c r="BF162" i="14"/>
  <c r="BF163" i="14"/>
  <c r="BF164" i="14"/>
  <c r="BF165" i="14"/>
  <c r="BF166" i="14"/>
  <c r="BF167" i="14"/>
  <c r="BF168" i="14"/>
  <c r="BF169" i="14"/>
  <c r="BF170" i="14"/>
  <c r="BF171" i="14"/>
  <c r="BF172" i="14"/>
  <c r="BF173" i="14"/>
  <c r="BF174" i="14"/>
  <c r="BF175" i="14"/>
  <c r="BF176" i="14"/>
  <c r="BF177" i="14"/>
  <c r="BF178" i="14"/>
  <c r="BF179" i="14"/>
  <c r="BF180" i="14"/>
  <c r="BF181" i="14"/>
  <c r="BF182" i="14"/>
  <c r="BF183" i="14"/>
  <c r="BF184" i="14"/>
  <c r="BF185" i="14"/>
  <c r="BF186" i="14"/>
  <c r="BF187" i="14"/>
  <c r="BF188" i="14"/>
  <c r="BF189" i="14"/>
  <c r="BF190" i="14"/>
  <c r="BF191" i="14"/>
  <c r="BF192" i="14"/>
  <c r="BF193" i="14"/>
  <c r="BF194" i="14"/>
  <c r="BF195" i="14"/>
  <c r="BF196" i="14"/>
  <c r="BF197" i="14"/>
  <c r="BF198" i="14"/>
  <c r="BF199" i="14"/>
  <c r="BF200" i="14"/>
  <c r="BF201" i="14"/>
  <c r="BF202" i="14"/>
  <c r="BF203" i="14"/>
  <c r="BF204" i="14"/>
  <c r="BF205" i="14"/>
  <c r="BF206" i="14"/>
  <c r="BF207" i="14"/>
  <c r="BF208" i="14"/>
  <c r="BF209" i="14"/>
  <c r="BF210" i="14"/>
  <c r="BF211" i="14"/>
  <c r="BF212" i="14"/>
  <c r="BF213" i="14"/>
  <c r="BF214" i="14"/>
  <c r="BF215" i="14"/>
  <c r="BF216" i="14"/>
  <c r="BF217" i="14"/>
  <c r="BF218" i="14"/>
  <c r="BF219" i="14"/>
  <c r="BF220" i="14"/>
  <c r="BF221" i="14"/>
  <c r="BF222" i="14"/>
  <c r="BF223" i="14"/>
  <c r="BF224" i="14"/>
  <c r="BF225" i="14"/>
  <c r="BF226" i="14"/>
  <c r="BF227" i="14"/>
  <c r="BF228" i="14"/>
  <c r="BF229" i="14"/>
  <c r="BF230" i="14"/>
  <c r="BF231" i="14"/>
  <c r="BF232" i="14"/>
  <c r="BF233" i="14"/>
  <c r="BF234" i="14"/>
  <c r="BF235" i="14"/>
  <c r="BF236" i="14"/>
  <c r="BF237" i="14"/>
  <c r="BF238" i="14"/>
  <c r="BF239" i="14"/>
  <c r="BF240" i="14"/>
  <c r="BF241" i="14"/>
  <c r="BF242" i="14"/>
  <c r="BF243" i="14"/>
  <c r="BF244" i="14"/>
  <c r="BF245" i="14"/>
  <c r="BF246" i="14"/>
  <c r="BF247" i="14"/>
  <c r="BF248" i="14"/>
  <c r="BF249" i="14"/>
  <c r="BF250" i="14"/>
  <c r="BF251" i="14"/>
  <c r="BF252" i="14"/>
  <c r="BF253" i="14"/>
  <c r="BF254" i="14"/>
  <c r="BF255" i="14"/>
  <c r="BF256" i="14"/>
  <c r="BF257" i="14"/>
  <c r="BF258" i="14"/>
  <c r="BF259" i="14"/>
  <c r="BF260" i="14"/>
  <c r="BF261" i="14"/>
  <c r="BF262" i="14"/>
  <c r="BF263" i="14"/>
  <c r="BF264" i="14"/>
  <c r="BF265" i="14"/>
  <c r="BF266" i="14"/>
  <c r="BF267" i="14"/>
  <c r="BF268" i="14"/>
  <c r="BF269" i="14"/>
  <c r="BF270" i="14"/>
  <c r="BF271" i="14"/>
  <c r="BF272" i="14"/>
  <c r="BF273" i="14"/>
  <c r="BF274" i="14"/>
  <c r="BF275" i="14"/>
  <c r="BF276" i="14"/>
  <c r="BF277" i="14"/>
  <c r="BF278" i="14"/>
  <c r="BF279" i="14"/>
  <c r="BF280" i="14"/>
  <c r="BF281" i="14"/>
  <c r="BF282" i="14"/>
  <c r="BF283" i="14"/>
  <c r="BF284" i="14"/>
  <c r="BF285" i="14"/>
  <c r="BF286" i="14"/>
  <c r="BF287" i="14"/>
  <c r="BF288" i="14"/>
  <c r="BF289" i="14"/>
  <c r="BF290" i="14"/>
  <c r="BF291" i="14"/>
  <c r="BF292" i="14"/>
  <c r="BF293" i="14"/>
  <c r="BF294" i="14"/>
  <c r="BF295" i="14"/>
  <c r="BF296" i="14"/>
  <c r="BF297" i="14"/>
  <c r="BF298" i="14"/>
  <c r="BF299" i="14"/>
  <c r="BF300" i="14"/>
  <c r="BF301" i="14"/>
  <c r="BF302" i="14"/>
  <c r="BF303" i="14"/>
  <c r="BF304" i="14"/>
  <c r="BF305" i="14"/>
  <c r="BF306" i="14"/>
  <c r="BF307" i="14"/>
  <c r="BF308" i="14"/>
  <c r="BF309" i="14"/>
  <c r="BF310" i="14"/>
  <c r="BF311" i="14"/>
  <c r="BF312" i="14"/>
  <c r="BF313" i="14"/>
  <c r="BF314" i="14"/>
  <c r="BF315" i="14"/>
  <c r="BF316" i="14"/>
  <c r="BF317" i="14"/>
  <c r="BF318" i="14"/>
  <c r="BF319" i="14"/>
  <c r="BF320" i="14"/>
  <c r="BF321" i="14"/>
  <c r="BF322" i="14"/>
  <c r="BF323" i="14"/>
  <c r="BF324" i="14"/>
  <c r="BF325" i="14"/>
  <c r="BF326" i="14"/>
  <c r="BF327" i="14"/>
  <c r="BF328" i="14"/>
  <c r="BF329" i="14"/>
  <c r="BF330" i="14"/>
  <c r="BF331" i="14"/>
  <c r="BF332" i="14"/>
  <c r="BF333" i="14"/>
  <c r="BF334" i="14"/>
  <c r="BF335" i="14"/>
  <c r="BF336" i="14"/>
  <c r="BF337" i="14"/>
  <c r="BF338" i="14"/>
  <c r="BF339" i="14"/>
  <c r="BF340" i="14"/>
  <c r="BF341" i="14"/>
  <c r="BF342" i="14"/>
  <c r="BF343" i="14"/>
  <c r="BF344" i="14"/>
  <c r="BF345" i="14"/>
  <c r="BF346" i="14"/>
  <c r="BF347" i="14"/>
  <c r="BF348" i="14"/>
  <c r="BF349" i="14"/>
  <c r="BF350" i="14"/>
  <c r="BF351" i="14"/>
  <c r="BF352" i="14"/>
  <c r="BF353" i="14"/>
  <c r="BF354" i="14"/>
  <c r="BF355" i="14"/>
  <c r="BF356" i="14"/>
  <c r="BF357" i="14"/>
  <c r="BF358" i="14"/>
  <c r="BF359" i="14"/>
  <c r="BF360" i="14"/>
  <c r="BF361" i="14"/>
  <c r="BF362" i="14"/>
  <c r="BF363" i="14"/>
  <c r="BF364" i="14"/>
  <c r="BF365" i="14"/>
  <c r="BF366" i="14"/>
  <c r="BF367" i="14"/>
  <c r="BF368" i="14"/>
  <c r="BF369" i="14"/>
  <c r="BF370" i="14"/>
  <c r="BF371" i="14"/>
  <c r="BF372" i="14"/>
  <c r="BF373" i="14"/>
  <c r="BF2" i="14"/>
  <c r="BF1" i="14"/>
  <c r="AN3" i="14"/>
  <c r="AN4" i="14"/>
  <c r="AN5" i="14"/>
  <c r="AN6" i="14"/>
  <c r="AN7" i="14"/>
  <c r="AN8" i="14"/>
  <c r="AN9" i="14"/>
  <c r="AN10" i="14"/>
  <c r="AN11" i="14"/>
  <c r="AN12" i="14"/>
  <c r="AN13" i="14"/>
  <c r="AN14" i="14"/>
  <c r="AN15" i="14"/>
  <c r="AN16" i="14"/>
  <c r="AN17" i="14"/>
  <c r="AN18" i="14"/>
  <c r="AN19" i="14"/>
  <c r="AN20" i="14"/>
  <c r="AN21" i="14"/>
  <c r="AN22" i="14"/>
  <c r="AN23" i="14"/>
  <c r="AN24" i="14"/>
  <c r="AN25" i="14"/>
  <c r="AN26" i="14"/>
  <c r="AN27" i="14"/>
  <c r="AN28" i="14"/>
  <c r="AN29" i="14"/>
  <c r="AN30" i="14"/>
  <c r="AN31" i="14"/>
  <c r="AN32" i="14"/>
  <c r="AN33" i="14"/>
  <c r="AN34" i="14"/>
  <c r="AN35" i="14"/>
  <c r="AN36" i="14"/>
  <c r="AN37" i="14"/>
  <c r="AN38" i="14"/>
  <c r="AN39" i="14"/>
  <c r="AN40" i="14"/>
  <c r="AN41" i="14"/>
  <c r="AN42" i="14"/>
  <c r="AN43" i="14"/>
  <c r="AN44" i="14"/>
  <c r="AN45" i="14"/>
  <c r="AN46" i="14"/>
  <c r="AN47" i="14"/>
  <c r="AN48" i="14"/>
  <c r="AN49" i="14"/>
  <c r="AN50" i="14"/>
  <c r="AN51" i="14"/>
  <c r="AN52" i="14"/>
  <c r="AN53" i="14"/>
  <c r="AN54" i="14"/>
  <c r="AN55" i="14"/>
  <c r="AN56" i="14"/>
  <c r="AN57" i="14"/>
  <c r="AN58" i="14"/>
  <c r="AN59" i="14"/>
  <c r="AN60" i="14"/>
  <c r="AN61" i="14"/>
  <c r="AN62" i="14"/>
  <c r="AN63" i="14"/>
  <c r="AN64" i="14"/>
  <c r="AN65" i="14"/>
  <c r="AN66" i="14"/>
  <c r="AN67" i="14"/>
  <c r="AN68" i="14"/>
  <c r="AN69" i="14"/>
  <c r="AN70" i="14"/>
  <c r="AN71" i="14"/>
  <c r="AN72" i="14"/>
  <c r="AN73" i="14"/>
  <c r="AN74" i="14"/>
  <c r="AN75" i="14"/>
  <c r="AN76" i="14"/>
  <c r="AN77" i="14"/>
  <c r="AN78" i="14"/>
  <c r="AN79" i="14"/>
  <c r="AN80" i="14"/>
  <c r="AN81" i="14"/>
  <c r="AN82" i="14"/>
  <c r="AN83" i="14"/>
  <c r="AN84" i="14"/>
  <c r="AN85" i="14"/>
  <c r="AN86" i="14"/>
  <c r="AN87" i="14"/>
  <c r="AN88" i="14"/>
  <c r="AN89" i="14"/>
  <c r="AN90" i="14"/>
  <c r="AN91" i="14"/>
  <c r="AN92" i="14"/>
  <c r="AN93" i="14"/>
  <c r="AN94" i="14"/>
  <c r="AN95" i="14"/>
  <c r="AN96" i="14"/>
  <c r="AN97" i="14"/>
  <c r="AN98" i="14"/>
  <c r="AN99" i="14"/>
  <c r="AN100" i="14"/>
  <c r="AN101" i="14"/>
  <c r="AN102" i="14"/>
  <c r="AN103" i="14"/>
  <c r="AN104" i="14"/>
  <c r="AN105" i="14"/>
  <c r="AN106" i="14"/>
  <c r="AN107" i="14"/>
  <c r="AN108" i="14"/>
  <c r="AN109" i="14"/>
  <c r="AN110" i="14"/>
  <c r="AN111" i="14"/>
  <c r="AN112" i="14"/>
  <c r="AN113" i="14"/>
  <c r="AN114" i="14"/>
  <c r="AN115" i="14"/>
  <c r="AN116" i="14"/>
  <c r="AN117" i="14"/>
  <c r="AN118" i="14"/>
  <c r="AN119" i="14"/>
  <c r="AN120" i="14"/>
  <c r="AN121" i="14"/>
  <c r="AN122" i="14"/>
  <c r="AN123" i="14"/>
  <c r="AN124" i="14"/>
  <c r="AN125" i="14"/>
  <c r="AN126" i="14"/>
  <c r="AN127" i="14"/>
  <c r="AN128" i="14"/>
  <c r="AN129" i="14"/>
  <c r="AN130" i="14"/>
  <c r="AN131" i="14"/>
  <c r="AN132" i="14"/>
  <c r="AN133" i="14"/>
  <c r="AN134" i="14"/>
  <c r="AN135" i="14"/>
  <c r="AN136" i="14"/>
  <c r="AN137" i="14"/>
  <c r="AN138" i="14"/>
  <c r="AN139" i="14"/>
  <c r="AN140" i="14"/>
  <c r="AN141" i="14"/>
  <c r="AN142" i="14"/>
  <c r="AN143" i="14"/>
  <c r="AN144" i="14"/>
  <c r="AN145" i="14"/>
  <c r="AN146" i="14"/>
  <c r="AN147" i="14"/>
  <c r="AN148" i="14"/>
  <c r="AN149" i="14"/>
  <c r="AN150" i="14"/>
  <c r="AN151" i="14"/>
  <c r="AN152" i="14"/>
  <c r="AN153" i="14"/>
  <c r="AN154" i="14"/>
  <c r="AN155" i="14"/>
  <c r="AN156" i="14"/>
  <c r="AN157" i="14"/>
  <c r="AN158" i="14"/>
  <c r="AN159" i="14"/>
  <c r="AN160" i="14"/>
  <c r="AN161" i="14"/>
  <c r="AN162" i="14"/>
  <c r="AN163" i="14"/>
  <c r="AN164" i="14"/>
  <c r="AN165" i="14"/>
  <c r="AN166" i="14"/>
  <c r="AN167" i="14"/>
  <c r="AN168" i="14"/>
  <c r="AN169" i="14"/>
  <c r="AN170" i="14"/>
  <c r="AN171" i="14"/>
  <c r="AN172" i="14"/>
  <c r="AN173" i="14"/>
  <c r="AN174" i="14"/>
  <c r="AN175" i="14"/>
  <c r="AN176" i="14"/>
  <c r="AN177" i="14"/>
  <c r="AN178" i="14"/>
  <c r="AN179" i="14"/>
  <c r="AN180" i="14"/>
  <c r="AN181" i="14"/>
  <c r="AN182" i="14"/>
  <c r="AN183" i="14"/>
  <c r="AN184" i="14"/>
  <c r="AN185" i="14"/>
  <c r="AN186" i="14"/>
  <c r="AN187" i="14"/>
  <c r="AN188" i="14"/>
  <c r="AN189" i="14"/>
  <c r="AN190" i="14"/>
  <c r="AN191" i="14"/>
  <c r="AN192" i="14"/>
  <c r="AN193" i="14"/>
  <c r="AN194" i="14"/>
  <c r="AN195" i="14"/>
  <c r="AN196" i="14"/>
  <c r="AN197" i="14"/>
  <c r="AN198" i="14"/>
  <c r="AN199" i="14"/>
  <c r="AN200" i="14"/>
  <c r="AN201" i="14"/>
  <c r="AN202" i="14"/>
  <c r="AN203" i="14"/>
  <c r="AN204" i="14"/>
  <c r="AN205" i="14"/>
  <c r="AN206" i="14"/>
  <c r="AN207" i="14"/>
  <c r="AN208" i="14"/>
  <c r="AN209" i="14"/>
  <c r="AN210" i="14"/>
  <c r="AN211" i="14"/>
  <c r="AN212" i="14"/>
  <c r="AN213" i="14"/>
  <c r="AN214" i="14"/>
  <c r="AN215" i="14"/>
  <c r="AN216" i="14"/>
  <c r="AN217" i="14"/>
  <c r="AN218" i="14"/>
  <c r="AN219" i="14"/>
  <c r="AN220" i="14"/>
  <c r="AN221" i="14"/>
  <c r="AN222" i="14"/>
  <c r="AN223" i="14"/>
  <c r="AN224" i="14"/>
  <c r="AN225" i="14"/>
  <c r="AN226" i="14"/>
  <c r="AN227" i="14"/>
  <c r="AN228" i="14"/>
  <c r="AN229" i="14"/>
  <c r="AN230" i="14"/>
  <c r="AN231" i="14"/>
  <c r="AN232" i="14"/>
  <c r="AN233" i="14"/>
  <c r="AN234" i="14"/>
  <c r="AN235" i="14"/>
  <c r="AN236" i="14"/>
  <c r="AN237" i="14"/>
  <c r="AN238" i="14"/>
  <c r="AN239" i="14"/>
  <c r="AN240" i="14"/>
  <c r="AN241" i="14"/>
  <c r="AN242" i="14"/>
  <c r="AN243" i="14"/>
  <c r="AN244" i="14"/>
  <c r="AN245" i="14"/>
  <c r="AN246" i="14"/>
  <c r="AN247" i="14"/>
  <c r="AN248" i="14"/>
  <c r="AN249" i="14"/>
  <c r="AN250" i="14"/>
  <c r="AN251" i="14"/>
  <c r="AN252" i="14"/>
  <c r="AN253" i="14"/>
  <c r="AN254" i="14"/>
  <c r="AN255" i="14"/>
  <c r="AN256" i="14"/>
  <c r="AN257" i="14"/>
  <c r="AN258" i="14"/>
  <c r="AN259" i="14"/>
  <c r="AN260" i="14"/>
  <c r="AN261" i="14"/>
  <c r="AN262" i="14"/>
  <c r="AN263" i="14"/>
  <c r="AN264" i="14"/>
  <c r="AN265" i="14"/>
  <c r="AN266" i="14"/>
  <c r="AN267" i="14"/>
  <c r="AN268" i="14"/>
  <c r="AN269" i="14"/>
  <c r="AN270" i="14"/>
  <c r="AN271" i="14"/>
  <c r="AN272" i="14"/>
  <c r="AN273" i="14"/>
  <c r="AN274" i="14"/>
  <c r="AN275" i="14"/>
  <c r="AN276" i="14"/>
  <c r="AN277" i="14"/>
  <c r="AN278" i="14"/>
  <c r="AN279" i="14"/>
  <c r="AN280" i="14"/>
  <c r="AN281" i="14"/>
  <c r="AN282" i="14"/>
  <c r="AN283" i="14"/>
  <c r="AN284" i="14"/>
  <c r="AN285" i="14"/>
  <c r="AN286" i="14"/>
  <c r="AN287" i="14"/>
  <c r="AN288" i="14"/>
  <c r="AN289" i="14"/>
  <c r="AN290" i="14"/>
  <c r="AN291" i="14"/>
  <c r="AN292" i="14"/>
  <c r="AN293" i="14"/>
  <c r="AN294" i="14"/>
  <c r="AN295" i="14"/>
  <c r="AN296" i="14"/>
  <c r="AN297" i="14"/>
  <c r="AN298" i="14"/>
  <c r="AN299" i="14"/>
  <c r="AN300" i="14"/>
  <c r="AN301" i="14"/>
  <c r="AN302" i="14"/>
  <c r="AN303" i="14"/>
  <c r="AN304" i="14"/>
  <c r="AN305" i="14"/>
  <c r="AN306" i="14"/>
  <c r="AN307" i="14"/>
  <c r="AN308" i="14"/>
  <c r="AN309" i="14"/>
  <c r="AN310" i="14"/>
  <c r="AN311" i="14"/>
  <c r="AN312" i="14"/>
  <c r="AN313" i="14"/>
  <c r="AN314" i="14"/>
  <c r="AN315" i="14"/>
  <c r="AN316" i="14"/>
  <c r="AN317" i="14"/>
  <c r="AN318" i="14"/>
  <c r="AN319" i="14"/>
  <c r="AN320" i="14"/>
  <c r="AN321" i="14"/>
  <c r="AN322" i="14"/>
  <c r="AN323" i="14"/>
  <c r="AN324" i="14"/>
  <c r="AN325" i="14"/>
  <c r="AN326" i="14"/>
  <c r="AN327" i="14"/>
  <c r="AN328" i="14"/>
  <c r="AN329" i="14"/>
  <c r="AN330" i="14"/>
  <c r="AN331" i="14"/>
  <c r="AN332" i="14"/>
  <c r="AN333" i="14"/>
  <c r="AN334" i="14"/>
  <c r="AN335" i="14"/>
  <c r="AN336" i="14"/>
  <c r="AN337" i="14"/>
  <c r="AN338" i="14"/>
  <c r="AN339" i="14"/>
  <c r="AN340" i="14"/>
  <c r="AN341" i="14"/>
  <c r="AN342" i="14"/>
  <c r="AN343" i="14"/>
  <c r="AN344" i="14"/>
  <c r="AN345" i="14"/>
  <c r="AN346" i="14"/>
  <c r="AN347" i="14"/>
  <c r="AN348" i="14"/>
  <c r="AN349" i="14"/>
  <c r="AN350" i="14"/>
  <c r="AN351" i="14"/>
  <c r="AN352" i="14"/>
  <c r="AN353" i="14"/>
  <c r="AN354" i="14"/>
  <c r="AN355" i="14"/>
  <c r="AN356" i="14"/>
  <c r="AN357" i="14"/>
  <c r="AN358" i="14"/>
  <c r="AN359" i="14"/>
  <c r="AN360" i="14"/>
  <c r="AN361" i="14"/>
  <c r="AN362" i="14"/>
  <c r="AN363" i="14"/>
  <c r="AN364" i="14"/>
  <c r="AN365" i="14"/>
  <c r="AN366" i="14"/>
  <c r="AN367" i="14"/>
  <c r="AN368" i="14"/>
  <c r="AN369" i="14"/>
  <c r="AN370" i="14"/>
  <c r="AN371" i="14"/>
  <c r="AN372" i="14"/>
  <c r="AN373" i="14"/>
  <c r="AN2" i="14"/>
  <c r="F3" i="14"/>
  <c r="BD3" i="14"/>
  <c r="BD4" i="14"/>
  <c r="BD5" i="14"/>
  <c r="BD6" i="14"/>
  <c r="BD7" i="14"/>
  <c r="BD8" i="14"/>
  <c r="BD9" i="14"/>
  <c r="BD10" i="14"/>
  <c r="BD11" i="14"/>
  <c r="BD12" i="14"/>
  <c r="BD13" i="14"/>
  <c r="BD14" i="14"/>
  <c r="BD15" i="14"/>
  <c r="BD16" i="14"/>
  <c r="BD17" i="14"/>
  <c r="BD18" i="14"/>
  <c r="BD19" i="14"/>
  <c r="BD20" i="14"/>
  <c r="BD21" i="14"/>
  <c r="BD22" i="14"/>
  <c r="BD23" i="14"/>
  <c r="BD24" i="14"/>
  <c r="BD25" i="14"/>
  <c r="BD26" i="14"/>
  <c r="BD27" i="14"/>
  <c r="BD28" i="14"/>
  <c r="BD29" i="14"/>
  <c r="BD30" i="14"/>
  <c r="BD31" i="14"/>
  <c r="BD32" i="14"/>
  <c r="BD33" i="14"/>
  <c r="BD34" i="14"/>
  <c r="BD35" i="14"/>
  <c r="BD36" i="14"/>
  <c r="BD37" i="14"/>
  <c r="BD38" i="14"/>
  <c r="BD39" i="14"/>
  <c r="BD40" i="14"/>
  <c r="BD41" i="14"/>
  <c r="BD42" i="14"/>
  <c r="BD43" i="14"/>
  <c r="BD44" i="14"/>
  <c r="BD45" i="14"/>
  <c r="BD46" i="14"/>
  <c r="BD47" i="14"/>
  <c r="BD48" i="14"/>
  <c r="BD49" i="14"/>
  <c r="BD50" i="14"/>
  <c r="BD51" i="14"/>
  <c r="BD52" i="14"/>
  <c r="BD53" i="14"/>
  <c r="BD54" i="14"/>
  <c r="BD55" i="14"/>
  <c r="BD56" i="14"/>
  <c r="BD57" i="14"/>
  <c r="BD58" i="14"/>
  <c r="BD59" i="14"/>
  <c r="BD60" i="14"/>
  <c r="BD61" i="14"/>
  <c r="BD62" i="14"/>
  <c r="BD63" i="14"/>
  <c r="BD64" i="14"/>
  <c r="BD65" i="14"/>
  <c r="BD66" i="14"/>
  <c r="BD67" i="14"/>
  <c r="BD68" i="14"/>
  <c r="BD69" i="14"/>
  <c r="BD70" i="14"/>
  <c r="BD71" i="14"/>
  <c r="BD72" i="14"/>
  <c r="BD73" i="14"/>
  <c r="BD74" i="14"/>
  <c r="BD75" i="14"/>
  <c r="BD76" i="14"/>
  <c r="BD77" i="14"/>
  <c r="BD78" i="14"/>
  <c r="BD79" i="14"/>
  <c r="BD80" i="14"/>
  <c r="BD81" i="14"/>
  <c r="BD82" i="14"/>
  <c r="BD83" i="14"/>
  <c r="BD84" i="14"/>
  <c r="BD85" i="14"/>
  <c r="BD86" i="14"/>
  <c r="BD87" i="14"/>
  <c r="BD88" i="14"/>
  <c r="BD89" i="14"/>
  <c r="BD90" i="14"/>
  <c r="BD91" i="14"/>
  <c r="BD92" i="14"/>
  <c r="BD93" i="14"/>
  <c r="BD94" i="14"/>
  <c r="BD95" i="14"/>
  <c r="BD96" i="14"/>
  <c r="BD97" i="14"/>
  <c r="BD98" i="14"/>
  <c r="BD99" i="14"/>
  <c r="BD100" i="14"/>
  <c r="BD101" i="14"/>
  <c r="BD102" i="14"/>
  <c r="BD103" i="14"/>
  <c r="BD104" i="14"/>
  <c r="BD105" i="14"/>
  <c r="BD106" i="14"/>
  <c r="BD107" i="14"/>
  <c r="BD108" i="14"/>
  <c r="BD109" i="14"/>
  <c r="BD110" i="14"/>
  <c r="BD111" i="14"/>
  <c r="BD112" i="14"/>
  <c r="BD113" i="14"/>
  <c r="BD114" i="14"/>
  <c r="BD115" i="14"/>
  <c r="BD116" i="14"/>
  <c r="BD117" i="14"/>
  <c r="BD118" i="14"/>
  <c r="BD119" i="14"/>
  <c r="BD120" i="14"/>
  <c r="BD121" i="14"/>
  <c r="BD122" i="14"/>
  <c r="BD123" i="14"/>
  <c r="BD124" i="14"/>
  <c r="BD125" i="14"/>
  <c r="BD126" i="14"/>
  <c r="BD127" i="14"/>
  <c r="BD128" i="14"/>
  <c r="BD129" i="14"/>
  <c r="BD130" i="14"/>
  <c r="BD131" i="14"/>
  <c r="BD132" i="14"/>
  <c r="BD133" i="14"/>
  <c r="BD134" i="14"/>
  <c r="BD135" i="14"/>
  <c r="BD136" i="14"/>
  <c r="BD137" i="14"/>
  <c r="BD138" i="14"/>
  <c r="BD139" i="14"/>
  <c r="BD140" i="14"/>
  <c r="BD141" i="14"/>
  <c r="BD142" i="14"/>
  <c r="BD143" i="14"/>
  <c r="BD144" i="14"/>
  <c r="BD145" i="14"/>
  <c r="BD146" i="14"/>
  <c r="BD147" i="14"/>
  <c r="BD148" i="14"/>
  <c r="BD149" i="14"/>
  <c r="BD150" i="14"/>
  <c r="BD151" i="14"/>
  <c r="BD152" i="14"/>
  <c r="BD153" i="14"/>
  <c r="BD154" i="14"/>
  <c r="BD155" i="14"/>
  <c r="BD156" i="14"/>
  <c r="BD157" i="14"/>
  <c r="BD158" i="14"/>
  <c r="BD159" i="14"/>
  <c r="BD160" i="14"/>
  <c r="BD161" i="14"/>
  <c r="BD162" i="14"/>
  <c r="BD163" i="14"/>
  <c r="BD164" i="14"/>
  <c r="BD165" i="14"/>
  <c r="BD166" i="14"/>
  <c r="BD167" i="14"/>
  <c r="BD168" i="14"/>
  <c r="BD169" i="14"/>
  <c r="BD170" i="14"/>
  <c r="BD171" i="14"/>
  <c r="BD172" i="14"/>
  <c r="BD173" i="14"/>
  <c r="BD174" i="14"/>
  <c r="BD175" i="14"/>
  <c r="BD176" i="14"/>
  <c r="BD177" i="14"/>
  <c r="BD178" i="14"/>
  <c r="BD179" i="14"/>
  <c r="BD180" i="14"/>
  <c r="BD181" i="14"/>
  <c r="BD182" i="14"/>
  <c r="BD183" i="14"/>
  <c r="BD184" i="14"/>
  <c r="BD185" i="14"/>
  <c r="BD186" i="14"/>
  <c r="BD187" i="14"/>
  <c r="BD188" i="14"/>
  <c r="BD189" i="14"/>
  <c r="BD190" i="14"/>
  <c r="BD191" i="14"/>
  <c r="BD192" i="14"/>
  <c r="BD193" i="14"/>
  <c r="BD194" i="14"/>
  <c r="BD195" i="14"/>
  <c r="BD196" i="14"/>
  <c r="BD197" i="14"/>
  <c r="BD198" i="14"/>
  <c r="BD199" i="14"/>
  <c r="BD200" i="14"/>
  <c r="BD201" i="14"/>
  <c r="BD202" i="14"/>
  <c r="BD203" i="14"/>
  <c r="BD204" i="14"/>
  <c r="BD205" i="14"/>
  <c r="BD206" i="14"/>
  <c r="BD207" i="14"/>
  <c r="BD208" i="14"/>
  <c r="BD209" i="14"/>
  <c r="BD210" i="14"/>
  <c r="BD211" i="14"/>
  <c r="BD212" i="14"/>
  <c r="BD213" i="14"/>
  <c r="BD214" i="14"/>
  <c r="BD215" i="14"/>
  <c r="BD216" i="14"/>
  <c r="BD217" i="14"/>
  <c r="BD218" i="14"/>
  <c r="BD219" i="14"/>
  <c r="BD220" i="14"/>
  <c r="BD221" i="14"/>
  <c r="BD222" i="14"/>
  <c r="BD223" i="14"/>
  <c r="BD224" i="14"/>
  <c r="BD225" i="14"/>
  <c r="BD226" i="14"/>
  <c r="BD227" i="14"/>
  <c r="BD228" i="14"/>
  <c r="BD229" i="14"/>
  <c r="BD230" i="14"/>
  <c r="BD231" i="14"/>
  <c r="BD232" i="14"/>
  <c r="BD233" i="14"/>
  <c r="BD234" i="14"/>
  <c r="BD235" i="14"/>
  <c r="BD236" i="14"/>
  <c r="BD237" i="14"/>
  <c r="BD238" i="14"/>
  <c r="BD239" i="14"/>
  <c r="BD240" i="14"/>
  <c r="BD241" i="14"/>
  <c r="BD242" i="14"/>
  <c r="BD243" i="14"/>
  <c r="BD244" i="14"/>
  <c r="BD245" i="14"/>
  <c r="BD246" i="14"/>
  <c r="BD247" i="14"/>
  <c r="BD248" i="14"/>
  <c r="BD249" i="14"/>
  <c r="BD250" i="14"/>
  <c r="BD251" i="14"/>
  <c r="BD252" i="14"/>
  <c r="BD253" i="14"/>
  <c r="BD254" i="14"/>
  <c r="BD255" i="14"/>
  <c r="BD256" i="14"/>
  <c r="BD257" i="14"/>
  <c r="BD258" i="14"/>
  <c r="BD259" i="14"/>
  <c r="BD260" i="14"/>
  <c r="BD261" i="14"/>
  <c r="BD262" i="14"/>
  <c r="BD263" i="14"/>
  <c r="BD264" i="14"/>
  <c r="BD265" i="14"/>
  <c r="BD266" i="14"/>
  <c r="BD267" i="14"/>
  <c r="BD268" i="14"/>
  <c r="BD269" i="14"/>
  <c r="BD270" i="14"/>
  <c r="BD271" i="14"/>
  <c r="BD272" i="14"/>
  <c r="BD273" i="14"/>
  <c r="BD274" i="14"/>
  <c r="BD275" i="14"/>
  <c r="BD276" i="14"/>
  <c r="BD277" i="14"/>
  <c r="BD278" i="14"/>
  <c r="BD279" i="14"/>
  <c r="BD280" i="14"/>
  <c r="BD281" i="14"/>
  <c r="BD282" i="14"/>
  <c r="BD283" i="14"/>
  <c r="BD284" i="14"/>
  <c r="BD285" i="14"/>
  <c r="BD286" i="14"/>
  <c r="BD287" i="14"/>
  <c r="BD288" i="14"/>
  <c r="BD289" i="14"/>
  <c r="BD290" i="14"/>
  <c r="BD291" i="14"/>
  <c r="BD292" i="14"/>
  <c r="BD293" i="14"/>
  <c r="BD294" i="14"/>
  <c r="BD295" i="14"/>
  <c r="BD296" i="14"/>
  <c r="BD297" i="14"/>
  <c r="BD298" i="14"/>
  <c r="BD299" i="14"/>
  <c r="BD300" i="14"/>
  <c r="BD301" i="14"/>
  <c r="BD302" i="14"/>
  <c r="BD303" i="14"/>
  <c r="BD304" i="14"/>
  <c r="BD305" i="14"/>
  <c r="BD306" i="14"/>
  <c r="BD307" i="14"/>
  <c r="BD308" i="14"/>
  <c r="BD309" i="14"/>
  <c r="BD310" i="14"/>
  <c r="BD311" i="14"/>
  <c r="BD312" i="14"/>
  <c r="BD313" i="14"/>
  <c r="BD314" i="14"/>
  <c r="BD315" i="14"/>
  <c r="BD316" i="14"/>
  <c r="BD317" i="14"/>
  <c r="BD318" i="14"/>
  <c r="BD319" i="14"/>
  <c r="BD320" i="14"/>
  <c r="BD321" i="14"/>
  <c r="BD322" i="14"/>
  <c r="BD323" i="14"/>
  <c r="BD324" i="14"/>
  <c r="BD325" i="14"/>
  <c r="BD326" i="14"/>
  <c r="BD327" i="14"/>
  <c r="BD328" i="14"/>
  <c r="BD329" i="14"/>
  <c r="BD330" i="14"/>
  <c r="BD331" i="14"/>
  <c r="BD332" i="14"/>
  <c r="BD333" i="14"/>
  <c r="BD334" i="14"/>
  <c r="BD335" i="14"/>
  <c r="BD336" i="14"/>
  <c r="BD337" i="14"/>
  <c r="BD338" i="14"/>
  <c r="BD339" i="14"/>
  <c r="BD340" i="14"/>
  <c r="BD341" i="14"/>
  <c r="BD342" i="14"/>
  <c r="BD343" i="14"/>
  <c r="BD344" i="14"/>
  <c r="BD345" i="14"/>
  <c r="BD346" i="14"/>
  <c r="BD347" i="14"/>
  <c r="BD348" i="14"/>
  <c r="BD349" i="14"/>
  <c r="BD350" i="14"/>
  <c r="BD351" i="14"/>
  <c r="BD352" i="14"/>
  <c r="BD353" i="14"/>
  <c r="BD354" i="14"/>
  <c r="BD355" i="14"/>
  <c r="BD356" i="14"/>
  <c r="BD357" i="14"/>
  <c r="BD358" i="14"/>
  <c r="BD359" i="14"/>
  <c r="BD360" i="14"/>
  <c r="BD361" i="14"/>
  <c r="BD362" i="14"/>
  <c r="BD363" i="14"/>
  <c r="BD364" i="14"/>
  <c r="BD365" i="14"/>
  <c r="BD366" i="14"/>
  <c r="BD367" i="14"/>
  <c r="BD368" i="14"/>
  <c r="BD369" i="14"/>
  <c r="BD370" i="14"/>
  <c r="BD371" i="14"/>
  <c r="BD372" i="14"/>
  <c r="BD373" i="14"/>
  <c r="BB3" i="14"/>
  <c r="BB4" i="14"/>
  <c r="BB5" i="14"/>
  <c r="BB6" i="14"/>
  <c r="BB7" i="14"/>
  <c r="BB8" i="14"/>
  <c r="BB9" i="14"/>
  <c r="BB10" i="14"/>
  <c r="BB11" i="14"/>
  <c r="BB12" i="14"/>
  <c r="BB13" i="14"/>
  <c r="BB14" i="14"/>
  <c r="BB15" i="14"/>
  <c r="BB16" i="14"/>
  <c r="BB17" i="14"/>
  <c r="BB18" i="14"/>
  <c r="BB19" i="14"/>
  <c r="BB20" i="14"/>
  <c r="BB21" i="14"/>
  <c r="BB22" i="14"/>
  <c r="BB23" i="14"/>
  <c r="BB24" i="14"/>
  <c r="BB25" i="14"/>
  <c r="BB26" i="14"/>
  <c r="BB27" i="14"/>
  <c r="BB28" i="14"/>
  <c r="BB29" i="14"/>
  <c r="BB30" i="14"/>
  <c r="BB31" i="14"/>
  <c r="BB32" i="14"/>
  <c r="BB33" i="14"/>
  <c r="BB34" i="14"/>
  <c r="BB35" i="14"/>
  <c r="BB36" i="14"/>
  <c r="BB37" i="14"/>
  <c r="BB38" i="14"/>
  <c r="BB39" i="14"/>
  <c r="BB40" i="14"/>
  <c r="BB41" i="14"/>
  <c r="BB42" i="14"/>
  <c r="BB43" i="14"/>
  <c r="BB44" i="14"/>
  <c r="BB45" i="14"/>
  <c r="BB46" i="14"/>
  <c r="BB47" i="14"/>
  <c r="BB48" i="14"/>
  <c r="BB49" i="14"/>
  <c r="BB50" i="14"/>
  <c r="BB51" i="14"/>
  <c r="BB52" i="14"/>
  <c r="BB53" i="14"/>
  <c r="BB54" i="14"/>
  <c r="BB55" i="14"/>
  <c r="BB56" i="14"/>
  <c r="BB57" i="14"/>
  <c r="BB58" i="14"/>
  <c r="BB59" i="14"/>
  <c r="BB60" i="14"/>
  <c r="BB61" i="14"/>
  <c r="BB62" i="14"/>
  <c r="BB63" i="14"/>
  <c r="BB64" i="14"/>
  <c r="BB65" i="14"/>
  <c r="BB66" i="14"/>
  <c r="BB67" i="14"/>
  <c r="BB68" i="14"/>
  <c r="BB69" i="14"/>
  <c r="BB70" i="14"/>
  <c r="BB71" i="14"/>
  <c r="BB72" i="14"/>
  <c r="BB73" i="14"/>
  <c r="BB74" i="14"/>
  <c r="BB75" i="14"/>
  <c r="BB76" i="14"/>
  <c r="BB77" i="14"/>
  <c r="BB78" i="14"/>
  <c r="BB79" i="14"/>
  <c r="BB80" i="14"/>
  <c r="BB81" i="14"/>
  <c r="BB82" i="14"/>
  <c r="BB83" i="14"/>
  <c r="BB84" i="14"/>
  <c r="BB85" i="14"/>
  <c r="BB86" i="14"/>
  <c r="BB87" i="14"/>
  <c r="BB88" i="14"/>
  <c r="BB89" i="14"/>
  <c r="BB90" i="14"/>
  <c r="BB91" i="14"/>
  <c r="BB92" i="14"/>
  <c r="BB93" i="14"/>
  <c r="BB94" i="14"/>
  <c r="BB95" i="14"/>
  <c r="BB96" i="14"/>
  <c r="BB97" i="14"/>
  <c r="BB98" i="14"/>
  <c r="BB99" i="14"/>
  <c r="BB100" i="14"/>
  <c r="BB101" i="14"/>
  <c r="BB102" i="14"/>
  <c r="BB103" i="14"/>
  <c r="BB104" i="14"/>
  <c r="BB105" i="14"/>
  <c r="BB106" i="14"/>
  <c r="BB107" i="14"/>
  <c r="BB108" i="14"/>
  <c r="BB109" i="14"/>
  <c r="BB110" i="14"/>
  <c r="BB111" i="14"/>
  <c r="BB112" i="14"/>
  <c r="BB113" i="14"/>
  <c r="BB114" i="14"/>
  <c r="BB115" i="14"/>
  <c r="BB116" i="14"/>
  <c r="BB117" i="14"/>
  <c r="BB118" i="14"/>
  <c r="BB119" i="14"/>
  <c r="BB120" i="14"/>
  <c r="BB121" i="14"/>
  <c r="BB122" i="14"/>
  <c r="BB123" i="14"/>
  <c r="BB124" i="14"/>
  <c r="BB125" i="14"/>
  <c r="BB126" i="14"/>
  <c r="BB127" i="14"/>
  <c r="BB128" i="14"/>
  <c r="BB129" i="14"/>
  <c r="BB130" i="14"/>
  <c r="BB131" i="14"/>
  <c r="BB132" i="14"/>
  <c r="BB133" i="14"/>
  <c r="BB134" i="14"/>
  <c r="BB135" i="14"/>
  <c r="BB136" i="14"/>
  <c r="BB137" i="14"/>
  <c r="BB138" i="14"/>
  <c r="BB139" i="14"/>
  <c r="BB140" i="14"/>
  <c r="BB141" i="14"/>
  <c r="BB142" i="14"/>
  <c r="BB143" i="14"/>
  <c r="BB144" i="14"/>
  <c r="BB145" i="14"/>
  <c r="BB146" i="14"/>
  <c r="BB147" i="14"/>
  <c r="BB148" i="14"/>
  <c r="BB149" i="14"/>
  <c r="BB150" i="14"/>
  <c r="BB151" i="14"/>
  <c r="BB152" i="14"/>
  <c r="BB153" i="14"/>
  <c r="BB154" i="14"/>
  <c r="BB155" i="14"/>
  <c r="BB156" i="14"/>
  <c r="BB157" i="14"/>
  <c r="BB158" i="14"/>
  <c r="BB159" i="14"/>
  <c r="BB160" i="14"/>
  <c r="BB161" i="14"/>
  <c r="BB162" i="14"/>
  <c r="BB163" i="14"/>
  <c r="BB164" i="14"/>
  <c r="BB165" i="14"/>
  <c r="BB166" i="14"/>
  <c r="BB167" i="14"/>
  <c r="BB168" i="14"/>
  <c r="BB169" i="14"/>
  <c r="BB170" i="14"/>
  <c r="BB171" i="14"/>
  <c r="BB172" i="14"/>
  <c r="BB173" i="14"/>
  <c r="BB174" i="14"/>
  <c r="BB175" i="14"/>
  <c r="BB176" i="14"/>
  <c r="BB177" i="14"/>
  <c r="BB178" i="14"/>
  <c r="BB179" i="14"/>
  <c r="BB180" i="14"/>
  <c r="BB181" i="14"/>
  <c r="BB182" i="14"/>
  <c r="BB183" i="14"/>
  <c r="BB184" i="14"/>
  <c r="BB185" i="14"/>
  <c r="BB186" i="14"/>
  <c r="BB187" i="14"/>
  <c r="BB188" i="14"/>
  <c r="BB189" i="14"/>
  <c r="BB190" i="14"/>
  <c r="BB191" i="14"/>
  <c r="BB192" i="14"/>
  <c r="BB193" i="14"/>
  <c r="BB194" i="14"/>
  <c r="BB195" i="14"/>
  <c r="BB196" i="14"/>
  <c r="BB197" i="14"/>
  <c r="BB198" i="14"/>
  <c r="BB199" i="14"/>
  <c r="BB200" i="14"/>
  <c r="BB201" i="14"/>
  <c r="BB202" i="14"/>
  <c r="BB203" i="14"/>
  <c r="BB204" i="14"/>
  <c r="BB205" i="14"/>
  <c r="BB206" i="14"/>
  <c r="BB207" i="14"/>
  <c r="BB208" i="14"/>
  <c r="BB209" i="14"/>
  <c r="BB210" i="14"/>
  <c r="BB211" i="14"/>
  <c r="BB212" i="14"/>
  <c r="BB213" i="14"/>
  <c r="BB214" i="14"/>
  <c r="BB215" i="14"/>
  <c r="BB216" i="14"/>
  <c r="BB217" i="14"/>
  <c r="BB218" i="14"/>
  <c r="BB219" i="14"/>
  <c r="BB220" i="14"/>
  <c r="BB221" i="14"/>
  <c r="BB222" i="14"/>
  <c r="BB223" i="14"/>
  <c r="BB224" i="14"/>
  <c r="BB225" i="14"/>
  <c r="BB226" i="14"/>
  <c r="BB227" i="14"/>
  <c r="BB228" i="14"/>
  <c r="BB229" i="14"/>
  <c r="BB230" i="14"/>
  <c r="BB231" i="14"/>
  <c r="BB232" i="14"/>
  <c r="BB233" i="14"/>
  <c r="BB234" i="14"/>
  <c r="BB235" i="14"/>
  <c r="BB236" i="14"/>
  <c r="BB237" i="14"/>
  <c r="BB238" i="14"/>
  <c r="BB239" i="14"/>
  <c r="BB240" i="14"/>
  <c r="BB241" i="14"/>
  <c r="BB242" i="14"/>
  <c r="BB243" i="14"/>
  <c r="BB244" i="14"/>
  <c r="BB245" i="14"/>
  <c r="BB246" i="14"/>
  <c r="BB247" i="14"/>
  <c r="BB248" i="14"/>
  <c r="BB249" i="14"/>
  <c r="BB250" i="14"/>
  <c r="BB251" i="14"/>
  <c r="BB252" i="14"/>
  <c r="BB253" i="14"/>
  <c r="BB254" i="14"/>
  <c r="BB255" i="14"/>
  <c r="BB256" i="14"/>
  <c r="BB257" i="14"/>
  <c r="BB258" i="14"/>
  <c r="BB259" i="14"/>
  <c r="BB260" i="14"/>
  <c r="BB261" i="14"/>
  <c r="BB262" i="14"/>
  <c r="BB263" i="14"/>
  <c r="BB264" i="14"/>
  <c r="BB265" i="14"/>
  <c r="BB266" i="14"/>
  <c r="BB267" i="14"/>
  <c r="BB268" i="14"/>
  <c r="BB269" i="14"/>
  <c r="BB270" i="14"/>
  <c r="BB271" i="14"/>
  <c r="BB272" i="14"/>
  <c r="BB273" i="14"/>
  <c r="BB274" i="14"/>
  <c r="BB275" i="14"/>
  <c r="BB276" i="14"/>
  <c r="BB277" i="14"/>
  <c r="BB278" i="14"/>
  <c r="BB279" i="14"/>
  <c r="BB280" i="14"/>
  <c r="BB281" i="14"/>
  <c r="BB282" i="14"/>
  <c r="BB283" i="14"/>
  <c r="BB284" i="14"/>
  <c r="BB285" i="14"/>
  <c r="BB286" i="14"/>
  <c r="BB287" i="14"/>
  <c r="BB288" i="14"/>
  <c r="BB289" i="14"/>
  <c r="BB290" i="14"/>
  <c r="BB291" i="14"/>
  <c r="BB292" i="14"/>
  <c r="BB293" i="14"/>
  <c r="BB294" i="14"/>
  <c r="BB295" i="14"/>
  <c r="BB296" i="14"/>
  <c r="BB297" i="14"/>
  <c r="BB298" i="14"/>
  <c r="BB299" i="14"/>
  <c r="BB300" i="14"/>
  <c r="BB301" i="14"/>
  <c r="BB302" i="14"/>
  <c r="BB303" i="14"/>
  <c r="BB304" i="14"/>
  <c r="BB305" i="14"/>
  <c r="BB306" i="14"/>
  <c r="BB307" i="14"/>
  <c r="BB308" i="14"/>
  <c r="BB309" i="14"/>
  <c r="BB310" i="14"/>
  <c r="BB311" i="14"/>
  <c r="BB312" i="14"/>
  <c r="BB313" i="14"/>
  <c r="BB314" i="14"/>
  <c r="BB315" i="14"/>
  <c r="BB316" i="14"/>
  <c r="BB317" i="14"/>
  <c r="BB318" i="14"/>
  <c r="BB319" i="14"/>
  <c r="BB320" i="14"/>
  <c r="BB321" i="14"/>
  <c r="BB322" i="14"/>
  <c r="BB323" i="14"/>
  <c r="BB324" i="14"/>
  <c r="BB325" i="14"/>
  <c r="BB326" i="14"/>
  <c r="BB327" i="14"/>
  <c r="BB328" i="14"/>
  <c r="BB329" i="14"/>
  <c r="BB330" i="14"/>
  <c r="BB331" i="14"/>
  <c r="BB332" i="14"/>
  <c r="BB333" i="14"/>
  <c r="BB334" i="14"/>
  <c r="BB335" i="14"/>
  <c r="BB336" i="14"/>
  <c r="BB337" i="14"/>
  <c r="BB338" i="14"/>
  <c r="BB339" i="14"/>
  <c r="BB340" i="14"/>
  <c r="BB341" i="14"/>
  <c r="BB342" i="14"/>
  <c r="BB343" i="14"/>
  <c r="BB344" i="14"/>
  <c r="BB345" i="14"/>
  <c r="BB346" i="14"/>
  <c r="BB347" i="14"/>
  <c r="BB348" i="14"/>
  <c r="BB349" i="14"/>
  <c r="BB350" i="14"/>
  <c r="BB351" i="14"/>
  <c r="BB352" i="14"/>
  <c r="BB353" i="14"/>
  <c r="BB354" i="14"/>
  <c r="BB355" i="14"/>
  <c r="BB356" i="14"/>
  <c r="BB357" i="14"/>
  <c r="BB358" i="14"/>
  <c r="BB359" i="14"/>
  <c r="BB360" i="14"/>
  <c r="BB361" i="14"/>
  <c r="BB362" i="14"/>
  <c r="BB363" i="14"/>
  <c r="BB364" i="14"/>
  <c r="BB365" i="14"/>
  <c r="BB366" i="14"/>
  <c r="BB367" i="14"/>
  <c r="BB368" i="14"/>
  <c r="BB369" i="14"/>
  <c r="BB370" i="14"/>
  <c r="BB371" i="14"/>
  <c r="BB372" i="14"/>
  <c r="BB373" i="14"/>
  <c r="AZ3" i="14"/>
  <c r="AZ4" i="14"/>
  <c r="AZ5" i="14"/>
  <c r="AZ6" i="14"/>
  <c r="AZ7" i="14"/>
  <c r="AZ8" i="14"/>
  <c r="AZ9" i="14"/>
  <c r="AZ10" i="14"/>
  <c r="AZ11" i="14"/>
  <c r="AZ12" i="14"/>
  <c r="AZ13" i="14"/>
  <c r="AZ14" i="14"/>
  <c r="AZ15" i="14"/>
  <c r="AZ16" i="14"/>
  <c r="AZ17" i="14"/>
  <c r="AZ18" i="14"/>
  <c r="AZ19" i="14"/>
  <c r="AZ20" i="14"/>
  <c r="AZ21" i="14"/>
  <c r="AZ22" i="14"/>
  <c r="AZ23" i="14"/>
  <c r="AZ24" i="14"/>
  <c r="AZ25" i="14"/>
  <c r="AZ26" i="14"/>
  <c r="AZ27" i="14"/>
  <c r="AZ28" i="14"/>
  <c r="AZ29" i="14"/>
  <c r="AZ30" i="14"/>
  <c r="AZ31" i="14"/>
  <c r="AZ32" i="14"/>
  <c r="AZ33" i="14"/>
  <c r="AZ34" i="14"/>
  <c r="AZ35" i="14"/>
  <c r="AZ36" i="14"/>
  <c r="AZ37" i="14"/>
  <c r="AZ38" i="14"/>
  <c r="AZ39" i="14"/>
  <c r="AZ40" i="14"/>
  <c r="AZ41" i="14"/>
  <c r="AZ42" i="14"/>
  <c r="AZ43" i="14"/>
  <c r="AZ44" i="14"/>
  <c r="AZ45" i="14"/>
  <c r="AZ46" i="14"/>
  <c r="AZ47" i="14"/>
  <c r="AZ48" i="14"/>
  <c r="AZ49" i="14"/>
  <c r="AZ50" i="14"/>
  <c r="AZ51" i="14"/>
  <c r="AZ52" i="14"/>
  <c r="AZ53" i="14"/>
  <c r="AZ54" i="14"/>
  <c r="AZ55" i="14"/>
  <c r="AZ56" i="14"/>
  <c r="AZ57" i="14"/>
  <c r="AZ58" i="14"/>
  <c r="AZ59" i="14"/>
  <c r="AZ60" i="14"/>
  <c r="AZ61" i="14"/>
  <c r="AZ62" i="14"/>
  <c r="AZ63" i="14"/>
  <c r="AZ64" i="14"/>
  <c r="AZ65" i="14"/>
  <c r="AZ66" i="14"/>
  <c r="AZ67" i="14"/>
  <c r="AZ68" i="14"/>
  <c r="AZ69" i="14"/>
  <c r="AZ70" i="14"/>
  <c r="AZ71" i="14"/>
  <c r="AZ72" i="14"/>
  <c r="AZ73" i="14"/>
  <c r="AZ74" i="14"/>
  <c r="AZ75" i="14"/>
  <c r="AZ76" i="14"/>
  <c r="AZ77" i="14"/>
  <c r="AZ78" i="14"/>
  <c r="AZ79" i="14"/>
  <c r="AZ80" i="14"/>
  <c r="AZ81" i="14"/>
  <c r="AZ82" i="14"/>
  <c r="AZ83" i="14"/>
  <c r="AZ84" i="14"/>
  <c r="AZ85" i="14"/>
  <c r="AZ86" i="14"/>
  <c r="AZ87" i="14"/>
  <c r="AZ88" i="14"/>
  <c r="AZ89" i="14"/>
  <c r="AZ90" i="14"/>
  <c r="AZ91" i="14"/>
  <c r="AZ92" i="14"/>
  <c r="AZ93" i="14"/>
  <c r="AZ94" i="14"/>
  <c r="AZ95" i="14"/>
  <c r="AZ96" i="14"/>
  <c r="AZ97" i="14"/>
  <c r="AZ98" i="14"/>
  <c r="AZ99" i="14"/>
  <c r="AZ100" i="14"/>
  <c r="AZ101" i="14"/>
  <c r="AZ102" i="14"/>
  <c r="AZ103" i="14"/>
  <c r="AZ104" i="14"/>
  <c r="AZ105" i="14"/>
  <c r="AZ106" i="14"/>
  <c r="AZ107" i="14"/>
  <c r="AZ108" i="14"/>
  <c r="AZ109" i="14"/>
  <c r="AZ110" i="14"/>
  <c r="AZ111" i="14"/>
  <c r="AZ112" i="14"/>
  <c r="AZ113" i="14"/>
  <c r="AZ114" i="14"/>
  <c r="AZ115" i="14"/>
  <c r="AZ116" i="14"/>
  <c r="AZ117" i="14"/>
  <c r="AZ118" i="14"/>
  <c r="AZ119" i="14"/>
  <c r="AZ120" i="14"/>
  <c r="AZ121" i="14"/>
  <c r="AZ122" i="14"/>
  <c r="AZ123" i="14"/>
  <c r="AZ124" i="14"/>
  <c r="AZ125" i="14"/>
  <c r="AZ126" i="14"/>
  <c r="AZ127" i="14"/>
  <c r="AZ128" i="14"/>
  <c r="AZ129" i="14"/>
  <c r="AZ130" i="14"/>
  <c r="AZ131" i="14"/>
  <c r="AZ132" i="14"/>
  <c r="AZ133" i="14"/>
  <c r="AZ134" i="14"/>
  <c r="AZ135" i="14"/>
  <c r="AZ136" i="14"/>
  <c r="AZ137" i="14"/>
  <c r="AZ138" i="14"/>
  <c r="AZ139" i="14"/>
  <c r="AZ140" i="14"/>
  <c r="AZ141" i="14"/>
  <c r="AZ142" i="14"/>
  <c r="AZ143" i="14"/>
  <c r="AZ144" i="14"/>
  <c r="AZ145" i="14"/>
  <c r="AZ146" i="14"/>
  <c r="AZ147" i="14"/>
  <c r="AZ148" i="14"/>
  <c r="AZ149" i="14"/>
  <c r="AZ150" i="14"/>
  <c r="AZ151" i="14"/>
  <c r="AZ152" i="14"/>
  <c r="AZ153" i="14"/>
  <c r="AZ154" i="14"/>
  <c r="AZ155" i="14"/>
  <c r="AZ156" i="14"/>
  <c r="AZ157" i="14"/>
  <c r="AZ158" i="14"/>
  <c r="AZ159" i="14"/>
  <c r="AZ160" i="14"/>
  <c r="AZ161" i="14"/>
  <c r="AZ162" i="14"/>
  <c r="AZ163" i="14"/>
  <c r="AZ164" i="14"/>
  <c r="AZ165" i="14"/>
  <c r="AZ166" i="14"/>
  <c r="AZ167" i="14"/>
  <c r="AZ168" i="14"/>
  <c r="AZ169" i="14"/>
  <c r="AZ170" i="14"/>
  <c r="AZ171" i="14"/>
  <c r="AZ172" i="14"/>
  <c r="AZ173" i="14"/>
  <c r="AZ174" i="14"/>
  <c r="AZ175" i="14"/>
  <c r="AZ176" i="14"/>
  <c r="AZ177" i="14"/>
  <c r="AZ178" i="14"/>
  <c r="AZ179" i="14"/>
  <c r="AZ180" i="14"/>
  <c r="AZ181" i="14"/>
  <c r="AZ182" i="14"/>
  <c r="AZ183" i="14"/>
  <c r="AZ184" i="14"/>
  <c r="AZ185" i="14"/>
  <c r="AZ186" i="14"/>
  <c r="AZ187" i="14"/>
  <c r="AZ188" i="14"/>
  <c r="AZ189" i="14"/>
  <c r="AZ190" i="14"/>
  <c r="AZ191" i="14"/>
  <c r="AZ192" i="14"/>
  <c r="AZ193" i="14"/>
  <c r="AZ194" i="14"/>
  <c r="AZ195" i="14"/>
  <c r="AZ196" i="14"/>
  <c r="AZ197" i="14"/>
  <c r="AZ198" i="14"/>
  <c r="AZ199" i="14"/>
  <c r="AZ200" i="14"/>
  <c r="AZ201" i="14"/>
  <c r="AZ202" i="14"/>
  <c r="AZ203" i="14"/>
  <c r="AZ204" i="14"/>
  <c r="AZ205" i="14"/>
  <c r="AZ206" i="14"/>
  <c r="AZ207" i="14"/>
  <c r="AZ208" i="14"/>
  <c r="AZ209" i="14"/>
  <c r="AZ210" i="14"/>
  <c r="AZ211" i="14"/>
  <c r="AZ212" i="14"/>
  <c r="AZ213" i="14"/>
  <c r="AZ214" i="14"/>
  <c r="AZ215" i="14"/>
  <c r="AZ216" i="14"/>
  <c r="AZ217" i="14"/>
  <c r="AZ218" i="14"/>
  <c r="AZ219" i="14"/>
  <c r="AZ220" i="14"/>
  <c r="AZ221" i="14"/>
  <c r="AZ222" i="14"/>
  <c r="AZ223" i="14"/>
  <c r="AZ224" i="14"/>
  <c r="AZ225" i="14"/>
  <c r="AZ226" i="14"/>
  <c r="AZ227" i="14"/>
  <c r="AZ228" i="14"/>
  <c r="AZ229" i="14"/>
  <c r="AZ230" i="14"/>
  <c r="AZ231" i="14"/>
  <c r="AZ232" i="14"/>
  <c r="AZ233" i="14"/>
  <c r="AZ234" i="14"/>
  <c r="AZ235" i="14"/>
  <c r="AZ236" i="14"/>
  <c r="AZ237" i="14"/>
  <c r="AZ238" i="14"/>
  <c r="AZ239" i="14"/>
  <c r="AZ240" i="14"/>
  <c r="AZ241" i="14"/>
  <c r="AZ242" i="14"/>
  <c r="AZ243" i="14"/>
  <c r="AZ244" i="14"/>
  <c r="AZ245" i="14"/>
  <c r="AZ246" i="14"/>
  <c r="AZ247" i="14"/>
  <c r="AZ248" i="14"/>
  <c r="AZ249" i="14"/>
  <c r="AZ250" i="14"/>
  <c r="AZ251" i="14"/>
  <c r="AZ252" i="14"/>
  <c r="AZ253" i="14"/>
  <c r="AZ254" i="14"/>
  <c r="AZ255" i="14"/>
  <c r="AZ256" i="14"/>
  <c r="AZ257" i="14"/>
  <c r="AZ258" i="14"/>
  <c r="AZ259" i="14"/>
  <c r="AZ260" i="14"/>
  <c r="AZ261" i="14"/>
  <c r="AZ262" i="14"/>
  <c r="AZ263" i="14"/>
  <c r="AZ264" i="14"/>
  <c r="AZ265" i="14"/>
  <c r="AZ266" i="14"/>
  <c r="AZ267" i="14"/>
  <c r="AZ268" i="14"/>
  <c r="AZ269" i="14"/>
  <c r="AZ270" i="14"/>
  <c r="AZ271" i="14"/>
  <c r="AZ272" i="14"/>
  <c r="AZ273" i="14"/>
  <c r="AZ274" i="14"/>
  <c r="AZ275" i="14"/>
  <c r="AZ276" i="14"/>
  <c r="AZ277" i="14"/>
  <c r="AZ278" i="14"/>
  <c r="AZ279" i="14"/>
  <c r="AZ280" i="14"/>
  <c r="AZ281" i="14"/>
  <c r="AZ282" i="14"/>
  <c r="AZ283" i="14"/>
  <c r="AZ284" i="14"/>
  <c r="AZ285" i="14"/>
  <c r="AZ286" i="14"/>
  <c r="AZ287" i="14"/>
  <c r="AZ288" i="14"/>
  <c r="AZ289" i="14"/>
  <c r="AZ290" i="14"/>
  <c r="AZ291" i="14"/>
  <c r="AZ292" i="14"/>
  <c r="AZ293" i="14"/>
  <c r="AZ294" i="14"/>
  <c r="AZ295" i="14"/>
  <c r="AZ296" i="14"/>
  <c r="AZ297" i="14"/>
  <c r="AZ298" i="14"/>
  <c r="AZ299" i="14"/>
  <c r="AZ300" i="14"/>
  <c r="AZ301" i="14"/>
  <c r="AZ302" i="14"/>
  <c r="AZ303" i="14"/>
  <c r="AZ304" i="14"/>
  <c r="AZ305" i="14"/>
  <c r="AZ306" i="14"/>
  <c r="AZ307" i="14"/>
  <c r="AZ308" i="14"/>
  <c r="AZ309" i="14"/>
  <c r="AZ310" i="14"/>
  <c r="AZ311" i="14"/>
  <c r="AZ312" i="14"/>
  <c r="AZ313" i="14"/>
  <c r="AZ314" i="14"/>
  <c r="AZ315" i="14"/>
  <c r="AZ316" i="14"/>
  <c r="AZ317" i="14"/>
  <c r="AZ318" i="14"/>
  <c r="AZ319" i="14"/>
  <c r="AZ320" i="14"/>
  <c r="AZ321" i="14"/>
  <c r="AZ322" i="14"/>
  <c r="AZ323" i="14"/>
  <c r="AZ324" i="14"/>
  <c r="AZ325" i="14"/>
  <c r="AZ326" i="14"/>
  <c r="AZ327" i="14"/>
  <c r="AZ328" i="14"/>
  <c r="AZ329" i="14"/>
  <c r="AZ330" i="14"/>
  <c r="AZ331" i="14"/>
  <c r="AZ332" i="14"/>
  <c r="AZ333" i="14"/>
  <c r="AZ334" i="14"/>
  <c r="AZ335" i="14"/>
  <c r="AZ336" i="14"/>
  <c r="AZ337" i="14"/>
  <c r="AZ338" i="14"/>
  <c r="AZ339" i="14"/>
  <c r="AZ340" i="14"/>
  <c r="AZ341" i="14"/>
  <c r="AZ342" i="14"/>
  <c r="AZ343" i="14"/>
  <c r="AZ344" i="14"/>
  <c r="AZ345" i="14"/>
  <c r="AZ346" i="14"/>
  <c r="AZ347" i="14"/>
  <c r="AZ348" i="14"/>
  <c r="AZ349" i="14"/>
  <c r="AZ350" i="14"/>
  <c r="AZ351" i="14"/>
  <c r="AZ352" i="14"/>
  <c r="AZ353" i="14"/>
  <c r="AZ354" i="14"/>
  <c r="AZ355" i="14"/>
  <c r="AZ356" i="14"/>
  <c r="AZ357" i="14"/>
  <c r="AZ358" i="14"/>
  <c r="AZ359" i="14"/>
  <c r="AZ360" i="14"/>
  <c r="AZ361" i="14"/>
  <c r="AZ362" i="14"/>
  <c r="AZ363" i="14"/>
  <c r="AZ364" i="14"/>
  <c r="AZ365" i="14"/>
  <c r="AZ366" i="14"/>
  <c r="AZ367" i="14"/>
  <c r="AZ368" i="14"/>
  <c r="AZ369" i="14"/>
  <c r="AZ370" i="14"/>
  <c r="AZ371" i="14"/>
  <c r="AZ372" i="14"/>
  <c r="AZ373" i="14"/>
  <c r="AX3" i="14"/>
  <c r="AX4" i="14"/>
  <c r="AX5" i="14"/>
  <c r="AX6" i="14"/>
  <c r="AX7" i="14"/>
  <c r="AX8" i="14"/>
  <c r="AX9" i="14"/>
  <c r="AX10" i="14"/>
  <c r="AX11" i="14"/>
  <c r="AX12" i="14"/>
  <c r="AX13" i="14"/>
  <c r="AX14" i="14"/>
  <c r="AX15" i="14"/>
  <c r="AX16" i="14"/>
  <c r="AX17" i="14"/>
  <c r="AX18" i="14"/>
  <c r="AX19" i="14"/>
  <c r="AX20" i="14"/>
  <c r="AX21" i="14"/>
  <c r="AX22" i="14"/>
  <c r="AX23" i="14"/>
  <c r="AX24" i="14"/>
  <c r="AX25" i="14"/>
  <c r="AX26" i="14"/>
  <c r="AX27" i="14"/>
  <c r="AX28" i="14"/>
  <c r="AX29" i="14"/>
  <c r="AX30" i="14"/>
  <c r="AX31" i="14"/>
  <c r="AX32" i="14"/>
  <c r="AX33" i="14"/>
  <c r="AX34" i="14"/>
  <c r="AX35" i="14"/>
  <c r="AX36" i="14"/>
  <c r="AX37" i="14"/>
  <c r="AX38" i="14"/>
  <c r="AX39" i="14"/>
  <c r="AX40" i="14"/>
  <c r="AX41" i="14"/>
  <c r="AX42" i="14"/>
  <c r="AX43" i="14"/>
  <c r="AX44" i="14"/>
  <c r="AX45" i="14"/>
  <c r="AX46" i="14"/>
  <c r="AX47" i="14"/>
  <c r="AX48" i="14"/>
  <c r="AX49" i="14"/>
  <c r="AX50" i="14"/>
  <c r="AX51" i="14"/>
  <c r="AX52" i="14"/>
  <c r="AX53" i="14"/>
  <c r="AX54" i="14"/>
  <c r="AX55" i="14"/>
  <c r="AX56" i="14"/>
  <c r="AX57" i="14"/>
  <c r="AX58" i="14"/>
  <c r="AX59" i="14"/>
  <c r="AX60" i="14"/>
  <c r="AX61" i="14"/>
  <c r="AX62" i="14"/>
  <c r="AX63" i="14"/>
  <c r="AX64" i="14"/>
  <c r="AX65" i="14"/>
  <c r="AX66" i="14"/>
  <c r="AX67" i="14"/>
  <c r="AX68" i="14"/>
  <c r="AX69" i="14"/>
  <c r="AX70" i="14"/>
  <c r="AX71" i="14"/>
  <c r="AX72" i="14"/>
  <c r="AX73" i="14"/>
  <c r="AX74" i="14"/>
  <c r="AX75" i="14"/>
  <c r="AX76" i="14"/>
  <c r="AX77" i="14"/>
  <c r="AX78" i="14"/>
  <c r="AX79" i="14"/>
  <c r="AX80" i="14"/>
  <c r="AX81" i="14"/>
  <c r="AX82" i="14"/>
  <c r="AX83" i="14"/>
  <c r="AX84" i="14"/>
  <c r="AX85" i="14"/>
  <c r="AX86" i="14"/>
  <c r="AX87" i="14"/>
  <c r="AX88" i="14"/>
  <c r="AX89" i="14"/>
  <c r="AX90" i="14"/>
  <c r="AX91" i="14"/>
  <c r="AX92" i="14"/>
  <c r="AX93" i="14"/>
  <c r="AX94" i="14"/>
  <c r="AX95" i="14"/>
  <c r="AX96" i="14"/>
  <c r="AX97" i="14"/>
  <c r="AX98" i="14"/>
  <c r="AX99" i="14"/>
  <c r="AX100" i="14"/>
  <c r="AX101" i="14"/>
  <c r="AX102" i="14"/>
  <c r="AX103" i="14"/>
  <c r="AX104" i="14"/>
  <c r="AX105" i="14"/>
  <c r="AX106" i="14"/>
  <c r="AX107" i="14"/>
  <c r="AX108" i="14"/>
  <c r="AX109" i="14"/>
  <c r="AX110" i="14"/>
  <c r="AX111" i="14"/>
  <c r="AX112" i="14"/>
  <c r="AX113" i="14"/>
  <c r="AX114" i="14"/>
  <c r="AX115" i="14"/>
  <c r="AX116" i="14"/>
  <c r="AX117" i="14"/>
  <c r="AX118" i="14"/>
  <c r="AX119" i="14"/>
  <c r="AX120" i="14"/>
  <c r="AX121" i="14"/>
  <c r="AX122" i="14"/>
  <c r="AX123" i="14"/>
  <c r="AX124" i="14"/>
  <c r="AX125" i="14"/>
  <c r="AX126" i="14"/>
  <c r="AX127" i="14"/>
  <c r="AX128" i="14"/>
  <c r="AX129" i="14"/>
  <c r="AX130" i="14"/>
  <c r="AX131" i="14"/>
  <c r="AX132" i="14"/>
  <c r="AX133" i="14"/>
  <c r="AX134" i="14"/>
  <c r="AX135" i="14"/>
  <c r="AX136" i="14"/>
  <c r="AX137" i="14"/>
  <c r="AX138" i="14"/>
  <c r="AX139" i="14"/>
  <c r="AX140" i="14"/>
  <c r="AX141" i="14"/>
  <c r="AX142" i="14"/>
  <c r="AX143" i="14"/>
  <c r="AX144" i="14"/>
  <c r="AX145" i="14"/>
  <c r="AX146" i="14"/>
  <c r="AX147" i="14"/>
  <c r="AX148" i="14"/>
  <c r="AX149" i="14"/>
  <c r="AX150" i="14"/>
  <c r="AX151" i="14"/>
  <c r="AX152" i="14"/>
  <c r="AX153" i="14"/>
  <c r="AX154" i="14"/>
  <c r="AX155" i="14"/>
  <c r="AX156" i="14"/>
  <c r="AX157" i="14"/>
  <c r="AX158" i="14"/>
  <c r="AX159" i="14"/>
  <c r="AX160" i="14"/>
  <c r="AX161" i="14"/>
  <c r="AX162" i="14"/>
  <c r="AX163" i="14"/>
  <c r="AX164" i="14"/>
  <c r="AX165" i="14"/>
  <c r="AX166" i="14"/>
  <c r="AX167" i="14"/>
  <c r="AX168" i="14"/>
  <c r="AX169" i="14"/>
  <c r="AX170" i="14"/>
  <c r="AX171" i="14"/>
  <c r="AX172" i="14"/>
  <c r="AX173" i="14"/>
  <c r="AX174" i="14"/>
  <c r="AX175" i="14"/>
  <c r="AX176" i="14"/>
  <c r="AX177" i="14"/>
  <c r="AX178" i="14"/>
  <c r="AX179" i="14"/>
  <c r="AX180" i="14"/>
  <c r="AX181" i="14"/>
  <c r="AX182" i="14"/>
  <c r="AX183" i="14"/>
  <c r="AX184" i="14"/>
  <c r="AX185" i="14"/>
  <c r="AX186" i="14"/>
  <c r="AX187" i="14"/>
  <c r="AX188" i="14"/>
  <c r="AX189" i="14"/>
  <c r="AX190" i="14"/>
  <c r="AX191" i="14"/>
  <c r="AX192" i="14"/>
  <c r="AX193" i="14"/>
  <c r="AX194" i="14"/>
  <c r="AX195" i="14"/>
  <c r="AX196" i="14"/>
  <c r="AX197" i="14"/>
  <c r="AX198" i="14"/>
  <c r="AX199" i="14"/>
  <c r="AX200" i="14"/>
  <c r="AX201" i="14"/>
  <c r="AX202" i="14"/>
  <c r="AX203" i="14"/>
  <c r="AX204" i="14"/>
  <c r="AX205" i="14"/>
  <c r="AX206" i="14"/>
  <c r="AX207" i="14"/>
  <c r="AX208" i="14"/>
  <c r="AX209" i="14"/>
  <c r="AX210" i="14"/>
  <c r="AX211" i="14"/>
  <c r="AX212" i="14"/>
  <c r="AX213" i="14"/>
  <c r="AX214" i="14"/>
  <c r="AX215" i="14"/>
  <c r="AX216" i="14"/>
  <c r="AX217" i="14"/>
  <c r="AX218" i="14"/>
  <c r="AX219" i="14"/>
  <c r="AX220" i="14"/>
  <c r="AX221" i="14"/>
  <c r="AX222" i="14"/>
  <c r="AX223" i="14"/>
  <c r="AX224" i="14"/>
  <c r="AX225" i="14"/>
  <c r="AX226" i="14"/>
  <c r="AX227" i="14"/>
  <c r="AX228" i="14"/>
  <c r="AX229" i="14"/>
  <c r="AX230" i="14"/>
  <c r="AX231" i="14"/>
  <c r="AX232" i="14"/>
  <c r="AX233" i="14"/>
  <c r="AX234" i="14"/>
  <c r="AX235" i="14"/>
  <c r="AX236" i="14"/>
  <c r="AX237" i="14"/>
  <c r="AX238" i="14"/>
  <c r="AX239" i="14"/>
  <c r="AX240" i="14"/>
  <c r="AX241" i="14"/>
  <c r="AX242" i="14"/>
  <c r="AX243" i="14"/>
  <c r="AX244" i="14"/>
  <c r="AX245" i="14"/>
  <c r="AX246" i="14"/>
  <c r="AX247" i="14"/>
  <c r="AX248" i="14"/>
  <c r="AX249" i="14"/>
  <c r="AX250" i="14"/>
  <c r="AX251" i="14"/>
  <c r="AX252" i="14"/>
  <c r="AX253" i="14"/>
  <c r="AX254" i="14"/>
  <c r="AX255" i="14"/>
  <c r="AX256" i="14"/>
  <c r="AX257" i="14"/>
  <c r="AX258" i="14"/>
  <c r="AX259" i="14"/>
  <c r="AX260" i="14"/>
  <c r="AX261" i="14"/>
  <c r="AX262" i="14"/>
  <c r="AX263" i="14"/>
  <c r="AX264" i="14"/>
  <c r="AX265" i="14"/>
  <c r="AX266" i="14"/>
  <c r="AX267" i="14"/>
  <c r="AX268" i="14"/>
  <c r="AX269" i="14"/>
  <c r="AX270" i="14"/>
  <c r="AX271" i="14"/>
  <c r="AX272" i="14"/>
  <c r="AX273" i="14"/>
  <c r="AX274" i="14"/>
  <c r="AX275" i="14"/>
  <c r="AX276" i="14"/>
  <c r="AX277" i="14"/>
  <c r="AX278" i="14"/>
  <c r="AX279" i="14"/>
  <c r="AX280" i="14"/>
  <c r="AX281" i="14"/>
  <c r="AX282" i="14"/>
  <c r="AX283" i="14"/>
  <c r="AX284" i="14"/>
  <c r="AX285" i="14"/>
  <c r="AX286" i="14"/>
  <c r="AX287" i="14"/>
  <c r="AX288" i="14"/>
  <c r="AX289" i="14"/>
  <c r="AX290" i="14"/>
  <c r="AX291" i="14"/>
  <c r="AX292" i="14"/>
  <c r="AX293" i="14"/>
  <c r="AX294" i="14"/>
  <c r="AX295" i="14"/>
  <c r="AX296" i="14"/>
  <c r="AX297" i="14"/>
  <c r="AX298" i="14"/>
  <c r="AX299" i="14"/>
  <c r="AX300" i="14"/>
  <c r="AX301" i="14"/>
  <c r="AX302" i="14"/>
  <c r="AX303" i="14"/>
  <c r="AX304" i="14"/>
  <c r="AX305" i="14"/>
  <c r="AX306" i="14"/>
  <c r="AX307" i="14"/>
  <c r="AX308" i="14"/>
  <c r="AX309" i="14"/>
  <c r="AX310" i="14"/>
  <c r="AX311" i="14"/>
  <c r="AX312" i="14"/>
  <c r="AX313" i="14"/>
  <c r="AX314" i="14"/>
  <c r="AX315" i="14"/>
  <c r="AX316" i="14"/>
  <c r="AX317" i="14"/>
  <c r="AX318" i="14"/>
  <c r="AX319" i="14"/>
  <c r="AX320" i="14"/>
  <c r="AX321" i="14"/>
  <c r="AX322" i="14"/>
  <c r="AX323" i="14"/>
  <c r="AX324" i="14"/>
  <c r="AX325" i="14"/>
  <c r="AX326" i="14"/>
  <c r="AX327" i="14"/>
  <c r="AX328" i="14"/>
  <c r="AX329" i="14"/>
  <c r="AX330" i="14"/>
  <c r="AX331" i="14"/>
  <c r="AX332" i="14"/>
  <c r="AX333" i="14"/>
  <c r="AX334" i="14"/>
  <c r="AX335" i="14"/>
  <c r="AX336" i="14"/>
  <c r="AX337" i="14"/>
  <c r="AX338" i="14"/>
  <c r="AX339" i="14"/>
  <c r="AX340" i="14"/>
  <c r="AX341" i="14"/>
  <c r="AX342" i="14"/>
  <c r="AX343" i="14"/>
  <c r="AX344" i="14"/>
  <c r="AX345" i="14"/>
  <c r="AX346" i="14"/>
  <c r="AX347" i="14"/>
  <c r="AX348" i="14"/>
  <c r="AX349" i="14"/>
  <c r="AX350" i="14"/>
  <c r="AX351" i="14"/>
  <c r="AX352" i="14"/>
  <c r="AX353" i="14"/>
  <c r="AX354" i="14"/>
  <c r="AX355" i="14"/>
  <c r="AX356" i="14"/>
  <c r="AX357" i="14"/>
  <c r="AX358" i="14"/>
  <c r="AX359" i="14"/>
  <c r="AX360" i="14"/>
  <c r="AX361" i="14"/>
  <c r="AX362" i="14"/>
  <c r="AX363" i="14"/>
  <c r="AX364" i="14"/>
  <c r="AX365" i="14"/>
  <c r="AX366" i="14"/>
  <c r="AX367" i="14"/>
  <c r="AX368" i="14"/>
  <c r="AX369" i="14"/>
  <c r="AX370" i="14"/>
  <c r="AX371" i="14"/>
  <c r="AX372" i="14"/>
  <c r="AX373" i="14"/>
  <c r="AV3" i="14"/>
  <c r="AV4" i="14"/>
  <c r="AV5" i="14"/>
  <c r="AV6" i="14"/>
  <c r="AV7" i="14"/>
  <c r="AV8" i="14"/>
  <c r="AV9" i="14"/>
  <c r="AV10" i="14"/>
  <c r="AV11" i="14"/>
  <c r="AV12" i="14"/>
  <c r="AV13" i="14"/>
  <c r="AV14" i="14"/>
  <c r="AV15" i="14"/>
  <c r="AV16" i="14"/>
  <c r="AV17" i="14"/>
  <c r="AV18" i="14"/>
  <c r="AV19" i="14"/>
  <c r="AV20" i="14"/>
  <c r="AV21" i="14"/>
  <c r="AV22" i="14"/>
  <c r="AV23" i="14"/>
  <c r="AV24" i="14"/>
  <c r="AV25" i="14"/>
  <c r="AV26" i="14"/>
  <c r="AV27" i="14"/>
  <c r="AV28" i="14"/>
  <c r="AV29" i="14"/>
  <c r="AV30" i="14"/>
  <c r="AV31" i="14"/>
  <c r="AV32" i="14"/>
  <c r="AV33" i="14"/>
  <c r="AV34" i="14"/>
  <c r="AV35" i="14"/>
  <c r="AV36" i="14"/>
  <c r="AV37" i="14"/>
  <c r="AV38" i="14"/>
  <c r="AV39" i="14"/>
  <c r="AV40" i="14"/>
  <c r="AV41" i="14"/>
  <c r="AV42" i="14"/>
  <c r="AV43" i="14"/>
  <c r="AV44" i="14"/>
  <c r="AV45" i="14"/>
  <c r="AV46" i="14"/>
  <c r="AV47" i="14"/>
  <c r="AV48" i="14"/>
  <c r="AV49" i="14"/>
  <c r="AV50" i="14"/>
  <c r="AV51" i="14"/>
  <c r="AV52" i="14"/>
  <c r="AV53" i="14"/>
  <c r="AV54" i="14"/>
  <c r="AV55" i="14"/>
  <c r="AV56" i="14"/>
  <c r="AV57" i="14"/>
  <c r="AV58" i="14"/>
  <c r="AV59" i="14"/>
  <c r="AV60" i="14"/>
  <c r="AV61" i="14"/>
  <c r="AV62" i="14"/>
  <c r="AV63" i="14"/>
  <c r="AV64" i="14"/>
  <c r="AV65" i="14"/>
  <c r="AV66" i="14"/>
  <c r="AV67" i="14"/>
  <c r="AV68" i="14"/>
  <c r="AV69" i="14"/>
  <c r="AV70" i="14"/>
  <c r="AV71" i="14"/>
  <c r="AV72" i="14"/>
  <c r="AV73" i="14"/>
  <c r="AV74" i="14"/>
  <c r="AV75" i="14"/>
  <c r="AV76" i="14"/>
  <c r="AV77" i="14"/>
  <c r="AV78" i="14"/>
  <c r="AV79" i="14"/>
  <c r="AV80" i="14"/>
  <c r="AV81" i="14"/>
  <c r="AV82" i="14"/>
  <c r="AV83" i="14"/>
  <c r="AV84" i="14"/>
  <c r="AV85" i="14"/>
  <c r="AV86" i="14"/>
  <c r="AV87" i="14"/>
  <c r="AV88" i="14"/>
  <c r="AV89" i="14"/>
  <c r="AV90" i="14"/>
  <c r="AV91" i="14"/>
  <c r="AV92" i="14"/>
  <c r="AV93" i="14"/>
  <c r="AV94" i="14"/>
  <c r="AV95" i="14"/>
  <c r="AV96" i="14"/>
  <c r="AV97" i="14"/>
  <c r="AV98" i="14"/>
  <c r="AV99" i="14"/>
  <c r="AV100" i="14"/>
  <c r="AV101" i="14"/>
  <c r="AV102" i="14"/>
  <c r="AV103" i="14"/>
  <c r="AV104" i="14"/>
  <c r="AV105" i="14"/>
  <c r="AV106" i="14"/>
  <c r="AV107" i="14"/>
  <c r="AV108" i="14"/>
  <c r="AV109" i="14"/>
  <c r="AV110" i="14"/>
  <c r="AV111" i="14"/>
  <c r="AV112" i="14"/>
  <c r="AV113" i="14"/>
  <c r="AV114" i="14"/>
  <c r="AV115" i="14"/>
  <c r="AV116" i="14"/>
  <c r="AV117" i="14"/>
  <c r="AV118" i="14"/>
  <c r="AV119" i="14"/>
  <c r="AV120" i="14"/>
  <c r="AV121" i="14"/>
  <c r="AV122" i="14"/>
  <c r="AV123" i="14"/>
  <c r="AV124" i="14"/>
  <c r="AV125" i="14"/>
  <c r="AV126" i="14"/>
  <c r="AV127" i="14"/>
  <c r="AV128" i="14"/>
  <c r="AV129" i="14"/>
  <c r="AV130" i="14"/>
  <c r="AV131" i="14"/>
  <c r="AV132" i="14"/>
  <c r="AV133" i="14"/>
  <c r="AV134" i="14"/>
  <c r="AV135" i="14"/>
  <c r="AV136" i="14"/>
  <c r="AV137" i="14"/>
  <c r="AV138" i="14"/>
  <c r="AV139" i="14"/>
  <c r="AV140" i="14"/>
  <c r="AV141" i="14"/>
  <c r="AV142" i="14"/>
  <c r="AV143" i="14"/>
  <c r="AV144" i="14"/>
  <c r="AV145" i="14"/>
  <c r="AV146" i="14"/>
  <c r="AV147" i="14"/>
  <c r="AV148" i="14"/>
  <c r="AV149" i="14"/>
  <c r="AV150" i="14"/>
  <c r="AV151" i="14"/>
  <c r="AV152" i="14"/>
  <c r="AV153" i="14"/>
  <c r="AV154" i="14"/>
  <c r="AV155" i="14"/>
  <c r="AV156" i="14"/>
  <c r="AV157" i="14"/>
  <c r="AV158" i="14"/>
  <c r="AV159" i="14"/>
  <c r="AV160" i="14"/>
  <c r="AV161" i="14"/>
  <c r="AV162" i="14"/>
  <c r="AV163" i="14"/>
  <c r="AV164" i="14"/>
  <c r="AV165" i="14"/>
  <c r="AV166" i="14"/>
  <c r="AV167" i="14"/>
  <c r="AV168" i="14"/>
  <c r="AV169" i="14"/>
  <c r="AV170" i="14"/>
  <c r="AV171" i="14"/>
  <c r="AV172" i="14"/>
  <c r="AV173" i="14"/>
  <c r="AV174" i="14"/>
  <c r="AV175" i="14"/>
  <c r="AV176" i="14"/>
  <c r="AV177" i="14"/>
  <c r="AV178" i="14"/>
  <c r="AV179" i="14"/>
  <c r="AV180" i="14"/>
  <c r="AV181" i="14"/>
  <c r="AV182" i="14"/>
  <c r="AV183" i="14"/>
  <c r="AV184" i="14"/>
  <c r="AV185" i="14"/>
  <c r="AV186" i="14"/>
  <c r="AV187" i="14"/>
  <c r="AV188" i="14"/>
  <c r="AV189" i="14"/>
  <c r="AV190" i="14"/>
  <c r="AV191" i="14"/>
  <c r="AV192" i="14"/>
  <c r="AV193" i="14"/>
  <c r="AV194" i="14"/>
  <c r="AV195" i="14"/>
  <c r="AV196" i="14"/>
  <c r="AV197" i="14"/>
  <c r="AV198" i="14"/>
  <c r="AV199" i="14"/>
  <c r="AV200" i="14"/>
  <c r="AV201" i="14"/>
  <c r="AV202" i="14"/>
  <c r="AV203" i="14"/>
  <c r="AV204" i="14"/>
  <c r="AV205" i="14"/>
  <c r="AV206" i="14"/>
  <c r="AV207" i="14"/>
  <c r="AV208" i="14"/>
  <c r="AV209" i="14"/>
  <c r="AV210" i="14"/>
  <c r="AV211" i="14"/>
  <c r="AV212" i="14"/>
  <c r="AV213" i="14"/>
  <c r="AV214" i="14"/>
  <c r="AV215" i="14"/>
  <c r="AV216" i="14"/>
  <c r="AV217" i="14"/>
  <c r="AV218" i="14"/>
  <c r="AV219" i="14"/>
  <c r="AV220" i="14"/>
  <c r="AV221" i="14"/>
  <c r="AV222" i="14"/>
  <c r="AV223" i="14"/>
  <c r="AV224" i="14"/>
  <c r="AV225" i="14"/>
  <c r="AV226" i="14"/>
  <c r="AV227" i="14"/>
  <c r="AV228" i="14"/>
  <c r="AV229" i="14"/>
  <c r="AV230" i="14"/>
  <c r="AV231" i="14"/>
  <c r="AV232" i="14"/>
  <c r="AV233" i="14"/>
  <c r="AV234" i="14"/>
  <c r="AV235" i="14"/>
  <c r="AV236" i="14"/>
  <c r="AV237" i="14"/>
  <c r="AV238" i="14"/>
  <c r="AV239" i="14"/>
  <c r="AV240" i="14"/>
  <c r="AV241" i="14"/>
  <c r="AV242" i="14"/>
  <c r="AV243" i="14"/>
  <c r="AV244" i="14"/>
  <c r="AV245" i="14"/>
  <c r="AV246" i="14"/>
  <c r="AV247" i="14"/>
  <c r="AV248" i="14"/>
  <c r="AV249" i="14"/>
  <c r="AV250" i="14"/>
  <c r="AV251" i="14"/>
  <c r="AV252" i="14"/>
  <c r="AV253" i="14"/>
  <c r="AV254" i="14"/>
  <c r="AV255" i="14"/>
  <c r="AV256" i="14"/>
  <c r="AV257" i="14"/>
  <c r="AV258" i="14"/>
  <c r="AV259" i="14"/>
  <c r="AV260" i="14"/>
  <c r="AV261" i="14"/>
  <c r="AV262" i="14"/>
  <c r="AV263" i="14"/>
  <c r="AV264" i="14"/>
  <c r="AV265" i="14"/>
  <c r="AV266" i="14"/>
  <c r="AV267" i="14"/>
  <c r="AV268" i="14"/>
  <c r="AV269" i="14"/>
  <c r="AV270" i="14"/>
  <c r="AV271" i="14"/>
  <c r="AV272" i="14"/>
  <c r="AV273" i="14"/>
  <c r="AV274" i="14"/>
  <c r="AV275" i="14"/>
  <c r="AV276" i="14"/>
  <c r="AV277" i="14"/>
  <c r="AV278" i="14"/>
  <c r="AV279" i="14"/>
  <c r="AV280" i="14"/>
  <c r="AV281" i="14"/>
  <c r="AV282" i="14"/>
  <c r="AV283" i="14"/>
  <c r="AV284" i="14"/>
  <c r="AV285" i="14"/>
  <c r="AV286" i="14"/>
  <c r="AV287" i="14"/>
  <c r="AV288" i="14"/>
  <c r="AV289" i="14"/>
  <c r="AV290" i="14"/>
  <c r="AV291" i="14"/>
  <c r="AV292" i="14"/>
  <c r="AV293" i="14"/>
  <c r="AV294" i="14"/>
  <c r="AV295" i="14"/>
  <c r="AV296" i="14"/>
  <c r="AV297" i="14"/>
  <c r="AV298" i="14"/>
  <c r="AV299" i="14"/>
  <c r="AV300" i="14"/>
  <c r="AV301" i="14"/>
  <c r="AV302" i="14"/>
  <c r="AV303" i="14"/>
  <c r="AV304" i="14"/>
  <c r="AV305" i="14"/>
  <c r="AV306" i="14"/>
  <c r="AV307" i="14"/>
  <c r="AV308" i="14"/>
  <c r="AV309" i="14"/>
  <c r="AV310" i="14"/>
  <c r="AV311" i="14"/>
  <c r="AV312" i="14"/>
  <c r="AV313" i="14"/>
  <c r="AV314" i="14"/>
  <c r="AV315" i="14"/>
  <c r="AV316" i="14"/>
  <c r="AV317" i="14"/>
  <c r="AV318" i="14"/>
  <c r="AV319" i="14"/>
  <c r="AV320" i="14"/>
  <c r="AV321" i="14"/>
  <c r="AV322" i="14"/>
  <c r="AV323" i="14"/>
  <c r="AV324" i="14"/>
  <c r="AV325" i="14"/>
  <c r="AV326" i="14"/>
  <c r="AV327" i="14"/>
  <c r="AV328" i="14"/>
  <c r="AV329" i="14"/>
  <c r="AV330" i="14"/>
  <c r="AV331" i="14"/>
  <c r="AV332" i="14"/>
  <c r="AV333" i="14"/>
  <c r="AV334" i="14"/>
  <c r="AV335" i="14"/>
  <c r="AV336" i="14"/>
  <c r="AV337" i="14"/>
  <c r="AV338" i="14"/>
  <c r="AV339" i="14"/>
  <c r="AV340" i="14"/>
  <c r="AV341" i="14"/>
  <c r="AV342" i="14"/>
  <c r="AV343" i="14"/>
  <c r="AV344" i="14"/>
  <c r="AV345" i="14"/>
  <c r="AV346" i="14"/>
  <c r="AV347" i="14"/>
  <c r="AV348" i="14"/>
  <c r="AV349" i="14"/>
  <c r="AV350" i="14"/>
  <c r="AV351" i="14"/>
  <c r="AV352" i="14"/>
  <c r="AV353" i="14"/>
  <c r="AV354" i="14"/>
  <c r="AV355" i="14"/>
  <c r="AV356" i="14"/>
  <c r="AV357" i="14"/>
  <c r="AV358" i="14"/>
  <c r="AV359" i="14"/>
  <c r="AV360" i="14"/>
  <c r="AV361" i="14"/>
  <c r="AV362" i="14"/>
  <c r="AV363" i="14"/>
  <c r="AV364" i="14"/>
  <c r="AV365" i="14"/>
  <c r="AV366" i="14"/>
  <c r="AV367" i="14"/>
  <c r="AV368" i="14"/>
  <c r="AV369" i="14"/>
  <c r="AV370" i="14"/>
  <c r="AV371" i="14"/>
  <c r="AV372" i="14"/>
  <c r="AV373" i="14"/>
  <c r="AT3" i="14"/>
  <c r="AT4" i="14"/>
  <c r="AT5" i="14"/>
  <c r="AT6" i="14"/>
  <c r="AT7" i="14"/>
  <c r="AT8" i="14"/>
  <c r="AT9" i="14"/>
  <c r="AT10" i="14"/>
  <c r="AT11" i="14"/>
  <c r="AT12" i="14"/>
  <c r="AT13" i="14"/>
  <c r="AT14" i="14"/>
  <c r="AT15" i="14"/>
  <c r="AT16" i="14"/>
  <c r="AT17" i="14"/>
  <c r="AT18" i="14"/>
  <c r="AT19" i="14"/>
  <c r="AT20" i="14"/>
  <c r="AT21" i="14"/>
  <c r="AT22" i="14"/>
  <c r="AT23" i="14"/>
  <c r="AT24" i="14"/>
  <c r="AT25" i="14"/>
  <c r="AT26" i="14"/>
  <c r="AT27" i="14"/>
  <c r="AT28" i="14"/>
  <c r="AT29" i="14"/>
  <c r="AT30" i="14"/>
  <c r="AT31" i="14"/>
  <c r="AT32" i="14"/>
  <c r="AT33" i="14"/>
  <c r="AT34" i="14"/>
  <c r="AT35" i="14"/>
  <c r="AT36" i="14"/>
  <c r="AT37" i="14"/>
  <c r="AT38" i="14"/>
  <c r="AT39" i="14"/>
  <c r="AT40" i="14"/>
  <c r="AT41" i="14"/>
  <c r="AT42" i="14"/>
  <c r="AT43" i="14"/>
  <c r="AT44" i="14"/>
  <c r="AT45" i="14"/>
  <c r="AT46" i="14"/>
  <c r="AT47" i="14"/>
  <c r="AT48" i="14"/>
  <c r="AT49" i="14"/>
  <c r="AT50" i="14"/>
  <c r="AT51" i="14"/>
  <c r="AT52" i="14"/>
  <c r="AT53" i="14"/>
  <c r="AT54" i="14"/>
  <c r="AT55" i="14"/>
  <c r="AT56" i="14"/>
  <c r="AT57" i="14"/>
  <c r="AT58" i="14"/>
  <c r="AT59" i="14"/>
  <c r="AT60" i="14"/>
  <c r="AT61" i="14"/>
  <c r="AT62" i="14"/>
  <c r="AT63" i="14"/>
  <c r="AT64" i="14"/>
  <c r="AT65" i="14"/>
  <c r="AT66" i="14"/>
  <c r="AT67" i="14"/>
  <c r="AT68" i="14"/>
  <c r="AT69" i="14"/>
  <c r="AT70" i="14"/>
  <c r="AT71" i="14"/>
  <c r="AT72" i="14"/>
  <c r="AT73" i="14"/>
  <c r="AT74" i="14"/>
  <c r="AT75" i="14"/>
  <c r="AT76" i="14"/>
  <c r="AT77" i="14"/>
  <c r="AT78" i="14"/>
  <c r="AT79" i="14"/>
  <c r="AT80" i="14"/>
  <c r="AT81" i="14"/>
  <c r="AT82" i="14"/>
  <c r="AT83" i="14"/>
  <c r="AT84" i="14"/>
  <c r="AT85" i="14"/>
  <c r="AT86" i="14"/>
  <c r="AT87" i="14"/>
  <c r="AT88" i="14"/>
  <c r="AT89" i="14"/>
  <c r="AT90" i="14"/>
  <c r="AT91" i="14"/>
  <c r="AT92" i="14"/>
  <c r="AT93" i="14"/>
  <c r="AT94" i="14"/>
  <c r="AT95" i="14"/>
  <c r="AT96" i="14"/>
  <c r="AT97" i="14"/>
  <c r="AT98" i="14"/>
  <c r="AT99" i="14"/>
  <c r="AT100" i="14"/>
  <c r="AT101" i="14"/>
  <c r="AT102" i="14"/>
  <c r="AT103" i="14"/>
  <c r="AT104" i="14"/>
  <c r="AT105" i="14"/>
  <c r="AT106" i="14"/>
  <c r="AT107" i="14"/>
  <c r="AT108" i="14"/>
  <c r="AT109" i="14"/>
  <c r="AT110" i="14"/>
  <c r="AT111" i="14"/>
  <c r="AT112" i="14"/>
  <c r="AT113" i="14"/>
  <c r="AT114" i="14"/>
  <c r="AT115" i="14"/>
  <c r="AT116" i="14"/>
  <c r="AT117" i="14"/>
  <c r="AT118" i="14"/>
  <c r="AT119" i="14"/>
  <c r="AT120" i="14"/>
  <c r="AT121" i="14"/>
  <c r="AT122" i="14"/>
  <c r="AT123" i="14"/>
  <c r="AT124" i="14"/>
  <c r="AT125" i="14"/>
  <c r="AT126" i="14"/>
  <c r="AT127" i="14"/>
  <c r="AT128" i="14"/>
  <c r="AT129" i="14"/>
  <c r="AT130" i="14"/>
  <c r="AT131" i="14"/>
  <c r="AT132" i="14"/>
  <c r="AT133" i="14"/>
  <c r="AT134" i="14"/>
  <c r="AT135" i="14"/>
  <c r="AT136" i="14"/>
  <c r="AT137" i="14"/>
  <c r="AT138" i="14"/>
  <c r="AT139" i="14"/>
  <c r="AT140" i="14"/>
  <c r="AT141" i="14"/>
  <c r="AT142" i="14"/>
  <c r="AT143" i="14"/>
  <c r="AT144" i="14"/>
  <c r="AT145" i="14"/>
  <c r="AT146" i="14"/>
  <c r="AT147" i="14"/>
  <c r="AT148" i="14"/>
  <c r="AT149" i="14"/>
  <c r="AT150" i="14"/>
  <c r="AT151" i="14"/>
  <c r="AT152" i="14"/>
  <c r="AT153" i="14"/>
  <c r="AT154" i="14"/>
  <c r="AT155" i="14"/>
  <c r="AT156" i="14"/>
  <c r="AT157" i="14"/>
  <c r="AT158" i="14"/>
  <c r="AT159" i="14"/>
  <c r="AT160" i="14"/>
  <c r="AT161" i="14"/>
  <c r="AT162" i="14"/>
  <c r="AT163" i="14"/>
  <c r="AT164" i="14"/>
  <c r="AT165" i="14"/>
  <c r="AT166" i="14"/>
  <c r="AT167" i="14"/>
  <c r="AT168" i="14"/>
  <c r="AT169" i="14"/>
  <c r="AT170" i="14"/>
  <c r="AT171" i="14"/>
  <c r="AT172" i="14"/>
  <c r="AT173" i="14"/>
  <c r="AT174" i="14"/>
  <c r="AT175" i="14"/>
  <c r="AT176" i="14"/>
  <c r="AT177" i="14"/>
  <c r="AT178" i="14"/>
  <c r="AT179" i="14"/>
  <c r="AT180" i="14"/>
  <c r="AT181" i="14"/>
  <c r="AT182" i="14"/>
  <c r="AT183" i="14"/>
  <c r="AT184" i="14"/>
  <c r="AT185" i="14"/>
  <c r="AT186" i="14"/>
  <c r="AT187" i="14"/>
  <c r="AT188" i="14"/>
  <c r="AT189" i="14"/>
  <c r="AT190" i="14"/>
  <c r="AT191" i="14"/>
  <c r="AT192" i="14"/>
  <c r="AT193" i="14"/>
  <c r="AT194" i="14"/>
  <c r="AT195" i="14"/>
  <c r="AT196" i="14"/>
  <c r="AT197" i="14"/>
  <c r="AT198" i="14"/>
  <c r="AT199" i="14"/>
  <c r="AT200" i="14"/>
  <c r="AT201" i="14"/>
  <c r="AT202" i="14"/>
  <c r="AT203" i="14"/>
  <c r="AT204" i="14"/>
  <c r="AT205" i="14"/>
  <c r="AT206" i="14"/>
  <c r="AT207" i="14"/>
  <c r="AT208" i="14"/>
  <c r="AT209" i="14"/>
  <c r="AT210" i="14"/>
  <c r="AT211" i="14"/>
  <c r="AT212" i="14"/>
  <c r="AT213" i="14"/>
  <c r="AT214" i="14"/>
  <c r="AT215" i="14"/>
  <c r="AT216" i="14"/>
  <c r="AT217" i="14"/>
  <c r="AT218" i="14"/>
  <c r="AT219" i="14"/>
  <c r="AT220" i="14"/>
  <c r="AT221" i="14"/>
  <c r="AT222" i="14"/>
  <c r="AT223" i="14"/>
  <c r="AT224" i="14"/>
  <c r="AT225" i="14"/>
  <c r="AT226" i="14"/>
  <c r="AT227" i="14"/>
  <c r="AT228" i="14"/>
  <c r="AT229" i="14"/>
  <c r="AT230" i="14"/>
  <c r="AT231" i="14"/>
  <c r="AT232" i="14"/>
  <c r="AT233" i="14"/>
  <c r="AT234" i="14"/>
  <c r="AT235" i="14"/>
  <c r="AT236" i="14"/>
  <c r="AT237" i="14"/>
  <c r="AT238" i="14"/>
  <c r="AT239" i="14"/>
  <c r="AT240" i="14"/>
  <c r="AT241" i="14"/>
  <c r="AT242" i="14"/>
  <c r="AT243" i="14"/>
  <c r="AT244" i="14"/>
  <c r="AT245" i="14"/>
  <c r="AT246" i="14"/>
  <c r="AT247" i="14"/>
  <c r="AT248" i="14"/>
  <c r="AT249" i="14"/>
  <c r="AT250" i="14"/>
  <c r="AT251" i="14"/>
  <c r="AT252" i="14"/>
  <c r="AT253" i="14"/>
  <c r="AT254" i="14"/>
  <c r="AT255" i="14"/>
  <c r="AT256" i="14"/>
  <c r="AT257" i="14"/>
  <c r="AT258" i="14"/>
  <c r="AT259" i="14"/>
  <c r="AT260" i="14"/>
  <c r="AT261" i="14"/>
  <c r="AT262" i="14"/>
  <c r="AT263" i="14"/>
  <c r="AT264" i="14"/>
  <c r="AT265" i="14"/>
  <c r="AT266" i="14"/>
  <c r="AT267" i="14"/>
  <c r="AT268" i="14"/>
  <c r="AT269" i="14"/>
  <c r="AT270" i="14"/>
  <c r="AT271" i="14"/>
  <c r="AT272" i="14"/>
  <c r="AT273" i="14"/>
  <c r="AT274" i="14"/>
  <c r="AT275" i="14"/>
  <c r="AT276" i="14"/>
  <c r="AT277" i="14"/>
  <c r="AT278" i="14"/>
  <c r="AT279" i="14"/>
  <c r="AT280" i="14"/>
  <c r="AT281" i="14"/>
  <c r="AT282" i="14"/>
  <c r="AT283" i="14"/>
  <c r="AT284" i="14"/>
  <c r="AT285" i="14"/>
  <c r="AT286" i="14"/>
  <c r="AT287" i="14"/>
  <c r="AT288" i="14"/>
  <c r="AT289" i="14"/>
  <c r="AT290" i="14"/>
  <c r="AT291" i="14"/>
  <c r="AT292" i="14"/>
  <c r="AT293" i="14"/>
  <c r="AT294" i="14"/>
  <c r="AT295" i="14"/>
  <c r="AT296" i="14"/>
  <c r="AT297" i="14"/>
  <c r="AT298" i="14"/>
  <c r="AT299" i="14"/>
  <c r="AT300" i="14"/>
  <c r="AT301" i="14"/>
  <c r="AT302" i="14"/>
  <c r="AT303" i="14"/>
  <c r="AT304" i="14"/>
  <c r="AT305" i="14"/>
  <c r="AT306" i="14"/>
  <c r="AT307" i="14"/>
  <c r="AT308" i="14"/>
  <c r="AT309" i="14"/>
  <c r="AT310" i="14"/>
  <c r="AT311" i="14"/>
  <c r="AT312" i="14"/>
  <c r="AT313" i="14"/>
  <c r="AT314" i="14"/>
  <c r="AT315" i="14"/>
  <c r="AT316" i="14"/>
  <c r="AT317" i="14"/>
  <c r="AT318" i="14"/>
  <c r="AT319" i="14"/>
  <c r="AT320" i="14"/>
  <c r="AT321" i="14"/>
  <c r="AT322" i="14"/>
  <c r="AT323" i="14"/>
  <c r="AT324" i="14"/>
  <c r="AT325" i="14"/>
  <c r="AT326" i="14"/>
  <c r="AT327" i="14"/>
  <c r="AT328" i="14"/>
  <c r="AT329" i="14"/>
  <c r="AT330" i="14"/>
  <c r="AT331" i="14"/>
  <c r="AT332" i="14"/>
  <c r="AT333" i="14"/>
  <c r="AT334" i="14"/>
  <c r="AT335" i="14"/>
  <c r="AT336" i="14"/>
  <c r="AT337" i="14"/>
  <c r="AT338" i="14"/>
  <c r="AT339" i="14"/>
  <c r="AT340" i="14"/>
  <c r="AT341" i="14"/>
  <c r="AT342" i="14"/>
  <c r="AT343" i="14"/>
  <c r="AT344" i="14"/>
  <c r="AT345" i="14"/>
  <c r="AT346" i="14"/>
  <c r="AT347" i="14"/>
  <c r="AT348" i="14"/>
  <c r="AT349" i="14"/>
  <c r="AT350" i="14"/>
  <c r="AT351" i="14"/>
  <c r="AT352" i="14"/>
  <c r="AT353" i="14"/>
  <c r="AT354" i="14"/>
  <c r="AT355" i="14"/>
  <c r="AT356" i="14"/>
  <c r="AT357" i="14"/>
  <c r="AT358" i="14"/>
  <c r="AT359" i="14"/>
  <c r="AT360" i="14"/>
  <c r="AT361" i="14"/>
  <c r="AT362" i="14"/>
  <c r="AT363" i="14"/>
  <c r="AT364" i="14"/>
  <c r="AT365" i="14"/>
  <c r="AT366" i="14"/>
  <c r="AT367" i="14"/>
  <c r="AT368" i="14"/>
  <c r="AT369" i="14"/>
  <c r="AT370" i="14"/>
  <c r="AT371" i="14"/>
  <c r="AT372" i="14"/>
  <c r="AT373" i="14"/>
  <c r="AR3" i="14"/>
  <c r="AR4" i="14"/>
  <c r="AR5" i="14"/>
  <c r="AR6" i="14"/>
  <c r="AR7" i="14"/>
  <c r="AR8" i="14"/>
  <c r="AR9" i="14"/>
  <c r="AR10" i="14"/>
  <c r="AR11" i="14"/>
  <c r="AR12" i="14"/>
  <c r="AR13" i="14"/>
  <c r="AR14" i="14"/>
  <c r="AR15" i="14"/>
  <c r="AR16" i="14"/>
  <c r="AR17" i="14"/>
  <c r="AR18" i="14"/>
  <c r="AR19" i="14"/>
  <c r="AR20" i="14"/>
  <c r="AR21" i="14"/>
  <c r="AR22" i="14"/>
  <c r="AR23" i="14"/>
  <c r="AR24" i="14"/>
  <c r="AR25" i="14"/>
  <c r="AR26" i="14"/>
  <c r="AR27" i="14"/>
  <c r="AR28" i="14"/>
  <c r="AR29" i="14"/>
  <c r="AR30" i="14"/>
  <c r="AR31" i="14"/>
  <c r="AR32" i="14"/>
  <c r="AR33" i="14"/>
  <c r="AR34" i="14"/>
  <c r="AR35" i="14"/>
  <c r="AR36" i="14"/>
  <c r="AR37" i="14"/>
  <c r="AR38" i="14"/>
  <c r="AR39" i="14"/>
  <c r="AR40" i="14"/>
  <c r="AR41" i="14"/>
  <c r="AR42" i="14"/>
  <c r="AR43" i="14"/>
  <c r="AR44" i="14"/>
  <c r="AR45" i="14"/>
  <c r="AR46" i="14"/>
  <c r="AR47" i="14"/>
  <c r="AR48" i="14"/>
  <c r="AR49" i="14"/>
  <c r="AR50" i="14"/>
  <c r="AR51" i="14"/>
  <c r="AR52" i="14"/>
  <c r="AR53" i="14"/>
  <c r="AR54" i="14"/>
  <c r="AR55" i="14"/>
  <c r="AR56" i="14"/>
  <c r="AR57" i="14"/>
  <c r="AR58" i="14"/>
  <c r="AR59" i="14"/>
  <c r="AR60" i="14"/>
  <c r="AR61" i="14"/>
  <c r="AR62" i="14"/>
  <c r="AR63" i="14"/>
  <c r="AR64" i="14"/>
  <c r="AR65" i="14"/>
  <c r="AR66" i="14"/>
  <c r="AR67" i="14"/>
  <c r="AR68" i="14"/>
  <c r="AR69" i="14"/>
  <c r="AR70" i="14"/>
  <c r="AR71" i="14"/>
  <c r="AR72" i="14"/>
  <c r="AR73" i="14"/>
  <c r="AR74" i="14"/>
  <c r="AR75" i="14"/>
  <c r="AR76" i="14"/>
  <c r="AR77" i="14"/>
  <c r="AR78" i="14"/>
  <c r="AR79" i="14"/>
  <c r="AR80" i="14"/>
  <c r="AR81" i="14"/>
  <c r="AR82" i="14"/>
  <c r="AR83" i="14"/>
  <c r="AR84" i="14"/>
  <c r="AR85" i="14"/>
  <c r="AR86" i="14"/>
  <c r="AR87" i="14"/>
  <c r="AR88" i="14"/>
  <c r="AR89" i="14"/>
  <c r="AR90" i="14"/>
  <c r="AR91" i="14"/>
  <c r="AR92" i="14"/>
  <c r="AR93" i="14"/>
  <c r="AR94" i="14"/>
  <c r="AR95" i="14"/>
  <c r="AR96" i="14"/>
  <c r="AR97" i="14"/>
  <c r="AR98" i="14"/>
  <c r="AR99" i="14"/>
  <c r="AR100" i="14"/>
  <c r="AR101" i="14"/>
  <c r="AR102" i="14"/>
  <c r="AR103" i="14"/>
  <c r="AR104" i="14"/>
  <c r="AR105" i="14"/>
  <c r="AR106" i="14"/>
  <c r="AR107" i="14"/>
  <c r="AR108" i="14"/>
  <c r="AR109" i="14"/>
  <c r="AR110" i="14"/>
  <c r="AR111" i="14"/>
  <c r="AR112" i="14"/>
  <c r="AR113" i="14"/>
  <c r="AR114" i="14"/>
  <c r="AR115" i="14"/>
  <c r="AR116" i="14"/>
  <c r="AR117" i="14"/>
  <c r="AR118" i="14"/>
  <c r="AR119" i="14"/>
  <c r="AR120" i="14"/>
  <c r="AR121" i="14"/>
  <c r="AR122" i="14"/>
  <c r="AR123" i="14"/>
  <c r="AR124" i="14"/>
  <c r="AR125" i="14"/>
  <c r="AR126" i="14"/>
  <c r="AR127" i="14"/>
  <c r="AR128" i="14"/>
  <c r="AR129" i="14"/>
  <c r="AR130" i="14"/>
  <c r="AR131" i="14"/>
  <c r="AR132" i="14"/>
  <c r="AR133" i="14"/>
  <c r="AR134" i="14"/>
  <c r="AR135" i="14"/>
  <c r="AR136" i="14"/>
  <c r="AR137" i="14"/>
  <c r="AR138" i="14"/>
  <c r="AR139" i="14"/>
  <c r="AR140" i="14"/>
  <c r="AR141" i="14"/>
  <c r="AR142" i="14"/>
  <c r="AR143" i="14"/>
  <c r="AR144" i="14"/>
  <c r="AR145" i="14"/>
  <c r="AR146" i="14"/>
  <c r="AR147" i="14"/>
  <c r="AR148" i="14"/>
  <c r="AR149" i="14"/>
  <c r="AR150" i="14"/>
  <c r="AR151" i="14"/>
  <c r="AR152" i="14"/>
  <c r="AR153" i="14"/>
  <c r="AR154" i="14"/>
  <c r="AR155" i="14"/>
  <c r="AR156" i="14"/>
  <c r="AR157" i="14"/>
  <c r="AR158" i="14"/>
  <c r="AR159" i="14"/>
  <c r="AR160" i="14"/>
  <c r="AR161" i="14"/>
  <c r="AR162" i="14"/>
  <c r="AR163" i="14"/>
  <c r="AR164" i="14"/>
  <c r="AR165" i="14"/>
  <c r="AR166" i="14"/>
  <c r="AR167" i="14"/>
  <c r="AR168" i="14"/>
  <c r="AR169" i="14"/>
  <c r="AR170" i="14"/>
  <c r="AR171" i="14"/>
  <c r="AR172" i="14"/>
  <c r="AR173" i="14"/>
  <c r="AR174" i="14"/>
  <c r="AR175" i="14"/>
  <c r="AR176" i="14"/>
  <c r="AR177" i="14"/>
  <c r="AR178" i="14"/>
  <c r="AR179" i="14"/>
  <c r="AR180" i="14"/>
  <c r="AR181" i="14"/>
  <c r="AR182" i="14"/>
  <c r="AR183" i="14"/>
  <c r="AR184" i="14"/>
  <c r="AR185" i="14"/>
  <c r="AR186" i="14"/>
  <c r="AR187" i="14"/>
  <c r="AR188" i="14"/>
  <c r="AR189" i="14"/>
  <c r="AR190" i="14"/>
  <c r="AR191" i="14"/>
  <c r="AR192" i="14"/>
  <c r="AR193" i="14"/>
  <c r="AR194" i="14"/>
  <c r="AR195" i="14"/>
  <c r="AR196" i="14"/>
  <c r="AR197" i="14"/>
  <c r="AR198" i="14"/>
  <c r="AR199" i="14"/>
  <c r="AR200" i="14"/>
  <c r="AR201" i="14"/>
  <c r="AR202" i="14"/>
  <c r="AR203" i="14"/>
  <c r="AR204" i="14"/>
  <c r="AR205" i="14"/>
  <c r="AR206" i="14"/>
  <c r="AR207" i="14"/>
  <c r="AR208" i="14"/>
  <c r="AR209" i="14"/>
  <c r="AR210" i="14"/>
  <c r="AR211" i="14"/>
  <c r="AR212" i="14"/>
  <c r="AR213" i="14"/>
  <c r="AR214" i="14"/>
  <c r="AR215" i="14"/>
  <c r="AR216" i="14"/>
  <c r="AR217" i="14"/>
  <c r="AR218" i="14"/>
  <c r="AR219" i="14"/>
  <c r="AR220" i="14"/>
  <c r="AR221" i="14"/>
  <c r="AR222" i="14"/>
  <c r="AR223" i="14"/>
  <c r="AR224" i="14"/>
  <c r="AR225" i="14"/>
  <c r="AR226" i="14"/>
  <c r="AR227" i="14"/>
  <c r="AR228" i="14"/>
  <c r="AR229" i="14"/>
  <c r="AR230" i="14"/>
  <c r="AR231" i="14"/>
  <c r="AR232" i="14"/>
  <c r="AR233" i="14"/>
  <c r="AR234" i="14"/>
  <c r="AR235" i="14"/>
  <c r="AR236" i="14"/>
  <c r="AR237" i="14"/>
  <c r="AR238" i="14"/>
  <c r="AR239" i="14"/>
  <c r="AR240" i="14"/>
  <c r="AR241" i="14"/>
  <c r="AR242" i="14"/>
  <c r="AR243" i="14"/>
  <c r="AR244" i="14"/>
  <c r="AR245" i="14"/>
  <c r="AR246" i="14"/>
  <c r="AR247" i="14"/>
  <c r="AR248" i="14"/>
  <c r="AR249" i="14"/>
  <c r="AR250" i="14"/>
  <c r="AR251" i="14"/>
  <c r="AR252" i="14"/>
  <c r="AR253" i="14"/>
  <c r="AR254" i="14"/>
  <c r="AR255" i="14"/>
  <c r="AR256" i="14"/>
  <c r="AR257" i="14"/>
  <c r="AR258" i="14"/>
  <c r="AR259" i="14"/>
  <c r="AR260" i="14"/>
  <c r="AR261" i="14"/>
  <c r="AR262" i="14"/>
  <c r="AR263" i="14"/>
  <c r="AR264" i="14"/>
  <c r="AR265" i="14"/>
  <c r="AR266" i="14"/>
  <c r="AR267" i="14"/>
  <c r="AR268" i="14"/>
  <c r="AR269" i="14"/>
  <c r="AR270" i="14"/>
  <c r="AR271" i="14"/>
  <c r="AR272" i="14"/>
  <c r="AR273" i="14"/>
  <c r="AR274" i="14"/>
  <c r="AR275" i="14"/>
  <c r="AR276" i="14"/>
  <c r="AR277" i="14"/>
  <c r="AR278" i="14"/>
  <c r="AR279" i="14"/>
  <c r="AR280" i="14"/>
  <c r="AR281" i="14"/>
  <c r="AR282" i="14"/>
  <c r="AR283" i="14"/>
  <c r="AR284" i="14"/>
  <c r="AR285" i="14"/>
  <c r="AR286" i="14"/>
  <c r="AR287" i="14"/>
  <c r="AR288" i="14"/>
  <c r="AR289" i="14"/>
  <c r="AR290" i="14"/>
  <c r="AR291" i="14"/>
  <c r="AR292" i="14"/>
  <c r="AR293" i="14"/>
  <c r="AR294" i="14"/>
  <c r="AR295" i="14"/>
  <c r="AR296" i="14"/>
  <c r="AR297" i="14"/>
  <c r="AR298" i="14"/>
  <c r="AR299" i="14"/>
  <c r="AR300" i="14"/>
  <c r="AR301" i="14"/>
  <c r="AR302" i="14"/>
  <c r="AR303" i="14"/>
  <c r="AR304" i="14"/>
  <c r="AR305" i="14"/>
  <c r="AR306" i="14"/>
  <c r="AR307" i="14"/>
  <c r="AR308" i="14"/>
  <c r="AR309" i="14"/>
  <c r="AR310" i="14"/>
  <c r="AR311" i="14"/>
  <c r="AR312" i="14"/>
  <c r="AR313" i="14"/>
  <c r="AR314" i="14"/>
  <c r="AR315" i="14"/>
  <c r="AR316" i="14"/>
  <c r="AR317" i="14"/>
  <c r="AR318" i="14"/>
  <c r="AR319" i="14"/>
  <c r="AR320" i="14"/>
  <c r="AR321" i="14"/>
  <c r="AR322" i="14"/>
  <c r="AR323" i="14"/>
  <c r="AR324" i="14"/>
  <c r="AR325" i="14"/>
  <c r="AR326" i="14"/>
  <c r="AR327" i="14"/>
  <c r="AR328" i="14"/>
  <c r="AR329" i="14"/>
  <c r="AR330" i="14"/>
  <c r="AR331" i="14"/>
  <c r="AR332" i="14"/>
  <c r="AR333" i="14"/>
  <c r="AR334" i="14"/>
  <c r="AR335" i="14"/>
  <c r="AR336" i="14"/>
  <c r="AR337" i="14"/>
  <c r="AR338" i="14"/>
  <c r="AR339" i="14"/>
  <c r="AR340" i="14"/>
  <c r="AR341" i="14"/>
  <c r="AR342" i="14"/>
  <c r="AR343" i="14"/>
  <c r="AR344" i="14"/>
  <c r="AR345" i="14"/>
  <c r="AR346" i="14"/>
  <c r="AR347" i="14"/>
  <c r="AR348" i="14"/>
  <c r="AR349" i="14"/>
  <c r="AR350" i="14"/>
  <c r="AR351" i="14"/>
  <c r="AR352" i="14"/>
  <c r="AR353" i="14"/>
  <c r="AR354" i="14"/>
  <c r="AR355" i="14"/>
  <c r="AR356" i="14"/>
  <c r="AR357" i="14"/>
  <c r="AR358" i="14"/>
  <c r="AR359" i="14"/>
  <c r="AR360" i="14"/>
  <c r="AR361" i="14"/>
  <c r="AR362" i="14"/>
  <c r="AR363" i="14"/>
  <c r="AR364" i="14"/>
  <c r="AR365" i="14"/>
  <c r="AR366" i="14"/>
  <c r="AR367" i="14"/>
  <c r="AR368" i="14"/>
  <c r="AR369" i="14"/>
  <c r="AR370" i="14"/>
  <c r="AR371" i="14"/>
  <c r="AR372" i="14"/>
  <c r="AR373" i="14"/>
  <c r="AP3" i="14"/>
  <c r="AP4" i="14"/>
  <c r="AP5" i="14"/>
  <c r="AP6" i="14"/>
  <c r="AP7" i="14"/>
  <c r="AP8" i="14"/>
  <c r="AP9" i="14"/>
  <c r="AP10" i="14"/>
  <c r="AP11" i="14"/>
  <c r="AP12" i="14"/>
  <c r="AP13" i="14"/>
  <c r="AP14" i="14"/>
  <c r="AP15" i="14"/>
  <c r="AP16" i="14"/>
  <c r="AP17" i="14"/>
  <c r="AP18" i="14"/>
  <c r="AP19" i="14"/>
  <c r="AP20" i="14"/>
  <c r="AP21" i="14"/>
  <c r="AP22" i="14"/>
  <c r="AP23" i="14"/>
  <c r="AP24" i="14"/>
  <c r="AP25" i="14"/>
  <c r="AP26" i="14"/>
  <c r="AP27" i="14"/>
  <c r="AP28" i="14"/>
  <c r="AP29" i="14"/>
  <c r="AP30" i="14"/>
  <c r="AP31" i="14"/>
  <c r="AP32" i="14"/>
  <c r="AP33" i="14"/>
  <c r="AP34" i="14"/>
  <c r="AP35" i="14"/>
  <c r="AP36" i="14"/>
  <c r="AP37" i="14"/>
  <c r="AP38" i="14"/>
  <c r="AP39" i="14"/>
  <c r="AP40" i="14"/>
  <c r="AP41" i="14"/>
  <c r="AP42" i="14"/>
  <c r="AP43" i="14"/>
  <c r="AP44" i="14"/>
  <c r="AP45" i="14"/>
  <c r="AP46" i="14"/>
  <c r="AP47" i="14"/>
  <c r="AP48" i="14"/>
  <c r="AP49" i="14"/>
  <c r="AP50" i="14"/>
  <c r="AP51" i="14"/>
  <c r="AP52" i="14"/>
  <c r="AP53" i="14"/>
  <c r="AP54" i="14"/>
  <c r="AP55" i="14"/>
  <c r="AP56" i="14"/>
  <c r="AP57" i="14"/>
  <c r="AP58" i="14"/>
  <c r="AP59" i="14"/>
  <c r="AP60" i="14"/>
  <c r="AP61" i="14"/>
  <c r="AP62" i="14"/>
  <c r="AP63" i="14"/>
  <c r="AP64" i="14"/>
  <c r="AP65" i="14"/>
  <c r="AP66" i="14"/>
  <c r="AP67" i="14"/>
  <c r="AP68" i="14"/>
  <c r="AP69" i="14"/>
  <c r="AP70" i="14"/>
  <c r="AP71" i="14"/>
  <c r="AP72" i="14"/>
  <c r="AP73" i="14"/>
  <c r="AP74" i="14"/>
  <c r="AP75" i="14"/>
  <c r="AP76" i="14"/>
  <c r="AP77" i="14"/>
  <c r="AP78" i="14"/>
  <c r="AP79" i="14"/>
  <c r="AP80" i="14"/>
  <c r="AP81" i="14"/>
  <c r="AP82" i="14"/>
  <c r="AP83" i="14"/>
  <c r="AP84" i="14"/>
  <c r="AP85" i="14"/>
  <c r="AP86" i="14"/>
  <c r="AP87" i="14"/>
  <c r="AP88" i="14"/>
  <c r="AP89" i="14"/>
  <c r="AP90" i="14"/>
  <c r="AP91" i="14"/>
  <c r="AP92" i="14"/>
  <c r="AP93" i="14"/>
  <c r="AP94" i="14"/>
  <c r="AP95" i="14"/>
  <c r="AP96" i="14"/>
  <c r="AP97" i="14"/>
  <c r="AP98" i="14"/>
  <c r="AP99" i="14"/>
  <c r="AP100" i="14"/>
  <c r="AP101" i="14"/>
  <c r="AP102" i="14"/>
  <c r="AP103" i="14"/>
  <c r="AP104" i="14"/>
  <c r="AP105" i="14"/>
  <c r="AP106" i="14"/>
  <c r="AP107" i="14"/>
  <c r="AP108" i="14"/>
  <c r="AP109" i="14"/>
  <c r="AP110" i="14"/>
  <c r="AP111" i="14"/>
  <c r="AP112" i="14"/>
  <c r="AP113" i="14"/>
  <c r="AP114" i="14"/>
  <c r="AP115" i="14"/>
  <c r="AP116" i="14"/>
  <c r="AP117" i="14"/>
  <c r="AP118" i="14"/>
  <c r="AP119" i="14"/>
  <c r="AP120" i="14"/>
  <c r="AP121" i="14"/>
  <c r="AP122" i="14"/>
  <c r="AP123" i="14"/>
  <c r="AP124" i="14"/>
  <c r="AP125" i="14"/>
  <c r="AP126" i="14"/>
  <c r="AP127" i="14"/>
  <c r="AP128" i="14"/>
  <c r="AP129" i="14"/>
  <c r="AP130" i="14"/>
  <c r="AP131" i="14"/>
  <c r="AP132" i="14"/>
  <c r="AP133" i="14"/>
  <c r="AP134" i="14"/>
  <c r="AP135" i="14"/>
  <c r="AP136" i="14"/>
  <c r="AP137" i="14"/>
  <c r="AP138" i="14"/>
  <c r="AP139" i="14"/>
  <c r="AP140" i="14"/>
  <c r="AP141" i="14"/>
  <c r="AP142" i="14"/>
  <c r="AP143" i="14"/>
  <c r="AP144" i="14"/>
  <c r="AP145" i="14"/>
  <c r="AP146" i="14"/>
  <c r="AP147" i="14"/>
  <c r="AP148" i="14"/>
  <c r="AP149" i="14"/>
  <c r="AP150" i="14"/>
  <c r="AP151" i="14"/>
  <c r="AP152" i="14"/>
  <c r="AP153" i="14"/>
  <c r="AP154" i="14"/>
  <c r="AP155" i="14"/>
  <c r="AP156" i="14"/>
  <c r="AP157" i="14"/>
  <c r="AP158" i="14"/>
  <c r="AP159" i="14"/>
  <c r="AP160" i="14"/>
  <c r="AP161" i="14"/>
  <c r="AP162" i="14"/>
  <c r="AP163" i="14"/>
  <c r="AP164" i="14"/>
  <c r="AP165" i="14"/>
  <c r="AP166" i="14"/>
  <c r="AP167" i="14"/>
  <c r="AP168" i="14"/>
  <c r="AP169" i="14"/>
  <c r="AP170" i="14"/>
  <c r="AP171" i="14"/>
  <c r="AP172" i="14"/>
  <c r="AP173" i="14"/>
  <c r="AP174" i="14"/>
  <c r="AP175" i="14"/>
  <c r="AP176" i="14"/>
  <c r="AP177" i="14"/>
  <c r="AP178" i="14"/>
  <c r="AP179" i="14"/>
  <c r="AP180" i="14"/>
  <c r="AP181" i="14"/>
  <c r="AP182" i="14"/>
  <c r="AP183" i="14"/>
  <c r="AP184" i="14"/>
  <c r="AP185" i="14"/>
  <c r="AP186" i="14"/>
  <c r="AP187" i="14"/>
  <c r="AP188" i="14"/>
  <c r="AP189" i="14"/>
  <c r="AP190" i="14"/>
  <c r="AP191" i="14"/>
  <c r="AP192" i="14"/>
  <c r="AP193" i="14"/>
  <c r="AP194" i="14"/>
  <c r="AP195" i="14"/>
  <c r="AP196" i="14"/>
  <c r="AP197" i="14"/>
  <c r="AP198" i="14"/>
  <c r="AP199" i="14"/>
  <c r="AP200" i="14"/>
  <c r="AP201" i="14"/>
  <c r="AP202" i="14"/>
  <c r="AP203" i="14"/>
  <c r="AP204" i="14"/>
  <c r="AP205" i="14"/>
  <c r="AP206" i="14"/>
  <c r="AP207" i="14"/>
  <c r="AP208" i="14"/>
  <c r="AP209" i="14"/>
  <c r="AP210" i="14"/>
  <c r="AP211" i="14"/>
  <c r="AP212" i="14"/>
  <c r="AP213" i="14"/>
  <c r="AP214" i="14"/>
  <c r="AP215" i="14"/>
  <c r="AP216" i="14"/>
  <c r="AP217" i="14"/>
  <c r="AP218" i="14"/>
  <c r="AP219" i="14"/>
  <c r="AP220" i="14"/>
  <c r="AP221" i="14"/>
  <c r="AP222" i="14"/>
  <c r="AP223" i="14"/>
  <c r="AP224" i="14"/>
  <c r="AP225" i="14"/>
  <c r="AP226" i="14"/>
  <c r="AP227" i="14"/>
  <c r="AP228" i="14"/>
  <c r="AP229" i="14"/>
  <c r="AP230" i="14"/>
  <c r="AP231" i="14"/>
  <c r="AP232" i="14"/>
  <c r="AP233" i="14"/>
  <c r="AP234" i="14"/>
  <c r="AP235" i="14"/>
  <c r="AP236" i="14"/>
  <c r="AP237" i="14"/>
  <c r="AP238" i="14"/>
  <c r="AP239" i="14"/>
  <c r="AP240" i="14"/>
  <c r="AP241" i="14"/>
  <c r="AP242" i="14"/>
  <c r="AP243" i="14"/>
  <c r="AP244" i="14"/>
  <c r="AP245" i="14"/>
  <c r="AP246" i="14"/>
  <c r="AP247" i="14"/>
  <c r="AP248" i="14"/>
  <c r="AP249" i="14"/>
  <c r="AP250" i="14"/>
  <c r="AP251" i="14"/>
  <c r="AP252" i="14"/>
  <c r="AP253" i="14"/>
  <c r="AP254" i="14"/>
  <c r="AP255" i="14"/>
  <c r="AP256" i="14"/>
  <c r="AP257" i="14"/>
  <c r="AP258" i="14"/>
  <c r="AP259" i="14"/>
  <c r="AP260" i="14"/>
  <c r="AP261" i="14"/>
  <c r="AP262" i="14"/>
  <c r="AP263" i="14"/>
  <c r="AP264" i="14"/>
  <c r="AP265" i="14"/>
  <c r="AP266" i="14"/>
  <c r="AP267" i="14"/>
  <c r="AP268" i="14"/>
  <c r="AP269" i="14"/>
  <c r="AP270" i="14"/>
  <c r="AP271" i="14"/>
  <c r="AP272" i="14"/>
  <c r="AP273" i="14"/>
  <c r="AP274" i="14"/>
  <c r="AP275" i="14"/>
  <c r="AP276" i="14"/>
  <c r="AP277" i="14"/>
  <c r="AP278" i="14"/>
  <c r="AP279" i="14"/>
  <c r="AP280" i="14"/>
  <c r="AP281" i="14"/>
  <c r="AP282" i="14"/>
  <c r="AP283" i="14"/>
  <c r="AP284" i="14"/>
  <c r="AP285" i="14"/>
  <c r="AP286" i="14"/>
  <c r="AP287" i="14"/>
  <c r="AP288" i="14"/>
  <c r="AP289" i="14"/>
  <c r="AP290" i="14"/>
  <c r="AP291" i="14"/>
  <c r="AP292" i="14"/>
  <c r="AP293" i="14"/>
  <c r="AP294" i="14"/>
  <c r="AP295" i="14"/>
  <c r="AP296" i="14"/>
  <c r="AP297" i="14"/>
  <c r="AP298" i="14"/>
  <c r="AP299" i="14"/>
  <c r="AP300" i="14"/>
  <c r="AP301" i="14"/>
  <c r="AP302" i="14"/>
  <c r="AP303" i="14"/>
  <c r="AP304" i="14"/>
  <c r="AP305" i="14"/>
  <c r="AP306" i="14"/>
  <c r="AP307" i="14"/>
  <c r="AP308" i="14"/>
  <c r="AP309" i="14"/>
  <c r="AP310" i="14"/>
  <c r="AP311" i="14"/>
  <c r="AP312" i="14"/>
  <c r="AP313" i="14"/>
  <c r="AP314" i="14"/>
  <c r="AP315" i="14"/>
  <c r="AP316" i="14"/>
  <c r="AP317" i="14"/>
  <c r="AP318" i="14"/>
  <c r="AP319" i="14"/>
  <c r="AP320" i="14"/>
  <c r="AP321" i="14"/>
  <c r="AP322" i="14"/>
  <c r="AP323" i="14"/>
  <c r="AP324" i="14"/>
  <c r="AP325" i="14"/>
  <c r="AP326" i="14"/>
  <c r="AP327" i="14"/>
  <c r="AP328" i="14"/>
  <c r="AP329" i="14"/>
  <c r="AP330" i="14"/>
  <c r="AP331" i="14"/>
  <c r="AP332" i="14"/>
  <c r="AP333" i="14"/>
  <c r="AP334" i="14"/>
  <c r="AP335" i="14"/>
  <c r="AP336" i="14"/>
  <c r="AP337" i="14"/>
  <c r="AP338" i="14"/>
  <c r="AP339" i="14"/>
  <c r="AP340" i="14"/>
  <c r="AP341" i="14"/>
  <c r="AP342" i="14"/>
  <c r="AP343" i="14"/>
  <c r="AP344" i="14"/>
  <c r="AP345" i="14"/>
  <c r="AP346" i="14"/>
  <c r="AP347" i="14"/>
  <c r="AP348" i="14"/>
  <c r="AP349" i="14"/>
  <c r="AP350" i="14"/>
  <c r="AP351" i="14"/>
  <c r="AP352" i="14"/>
  <c r="AP353" i="14"/>
  <c r="AP354" i="14"/>
  <c r="AP355" i="14"/>
  <c r="AP356" i="14"/>
  <c r="AP357" i="14"/>
  <c r="AP358" i="14"/>
  <c r="AP359" i="14"/>
  <c r="AP360" i="14"/>
  <c r="AP361" i="14"/>
  <c r="AP362" i="14"/>
  <c r="AP363" i="14"/>
  <c r="AP364" i="14"/>
  <c r="AP365" i="14"/>
  <c r="AP366" i="14"/>
  <c r="AP367" i="14"/>
  <c r="AP368" i="14"/>
  <c r="AP369" i="14"/>
  <c r="AP370" i="14"/>
  <c r="AP371" i="14"/>
  <c r="AP372" i="14"/>
  <c r="AP373" i="14"/>
  <c r="AL3" i="14"/>
  <c r="AL4" i="14"/>
  <c r="AL5" i="14"/>
  <c r="AL6" i="14"/>
  <c r="AL7" i="14"/>
  <c r="AL8" i="14"/>
  <c r="AL9" i="14"/>
  <c r="AL10" i="14"/>
  <c r="AL11" i="14"/>
  <c r="AL12" i="14"/>
  <c r="AL13" i="14"/>
  <c r="AL14" i="14"/>
  <c r="AL15" i="14"/>
  <c r="AL16" i="14"/>
  <c r="AL17" i="14"/>
  <c r="AL18" i="14"/>
  <c r="AL19" i="14"/>
  <c r="AL20" i="14"/>
  <c r="AL21" i="14"/>
  <c r="AL22" i="14"/>
  <c r="AL23" i="14"/>
  <c r="AL24" i="14"/>
  <c r="AL25" i="14"/>
  <c r="AL26" i="14"/>
  <c r="AL27" i="14"/>
  <c r="AL28" i="14"/>
  <c r="AL29" i="14"/>
  <c r="AL30" i="14"/>
  <c r="AL31" i="14"/>
  <c r="AL32" i="14"/>
  <c r="AL33" i="14"/>
  <c r="AL34" i="14"/>
  <c r="AL35" i="14"/>
  <c r="AL36" i="14"/>
  <c r="AL37" i="14"/>
  <c r="AL38" i="14"/>
  <c r="AL39" i="14"/>
  <c r="AL40" i="14"/>
  <c r="AL41" i="14"/>
  <c r="AL42" i="14"/>
  <c r="AL43" i="14"/>
  <c r="AL44" i="14"/>
  <c r="AL45" i="14"/>
  <c r="AL46" i="14"/>
  <c r="AL47" i="14"/>
  <c r="AL48" i="14"/>
  <c r="AL49" i="14"/>
  <c r="AL50" i="14"/>
  <c r="AL51" i="14"/>
  <c r="AL52" i="14"/>
  <c r="AL53" i="14"/>
  <c r="AL54" i="14"/>
  <c r="AL55" i="14"/>
  <c r="AL56" i="14"/>
  <c r="AL57" i="14"/>
  <c r="AL58" i="14"/>
  <c r="AL59" i="14"/>
  <c r="AL60" i="14"/>
  <c r="AL61" i="14"/>
  <c r="AL62" i="14"/>
  <c r="AL63" i="14"/>
  <c r="AL64" i="14"/>
  <c r="AL65" i="14"/>
  <c r="AL66" i="14"/>
  <c r="AL67" i="14"/>
  <c r="AL68" i="14"/>
  <c r="AL69" i="14"/>
  <c r="AL70" i="14"/>
  <c r="AL71" i="14"/>
  <c r="AL72" i="14"/>
  <c r="AL73" i="14"/>
  <c r="AL74" i="14"/>
  <c r="AL75" i="14"/>
  <c r="AL76" i="14"/>
  <c r="AL77" i="14"/>
  <c r="AL78" i="14"/>
  <c r="AL79" i="14"/>
  <c r="AL80" i="14"/>
  <c r="AL81" i="14"/>
  <c r="AL82" i="14"/>
  <c r="AL83" i="14"/>
  <c r="AL84" i="14"/>
  <c r="AL85" i="14"/>
  <c r="AL86" i="14"/>
  <c r="AL87" i="14"/>
  <c r="AL88" i="14"/>
  <c r="AL89" i="14"/>
  <c r="AL90" i="14"/>
  <c r="AL91" i="14"/>
  <c r="AL92" i="14"/>
  <c r="AL93" i="14"/>
  <c r="AL94" i="14"/>
  <c r="AL95" i="14"/>
  <c r="AL96" i="14"/>
  <c r="AL97" i="14"/>
  <c r="AL98" i="14"/>
  <c r="AL99" i="14"/>
  <c r="AL100" i="14"/>
  <c r="AL101" i="14"/>
  <c r="AL102" i="14"/>
  <c r="AL103" i="14"/>
  <c r="AL104" i="14"/>
  <c r="AL105" i="14"/>
  <c r="AL106" i="14"/>
  <c r="AL107" i="14"/>
  <c r="AL108" i="14"/>
  <c r="AL109" i="14"/>
  <c r="AL110" i="14"/>
  <c r="AL111" i="14"/>
  <c r="AL112" i="14"/>
  <c r="AL113" i="14"/>
  <c r="AL114" i="14"/>
  <c r="AL115" i="14"/>
  <c r="AL116" i="14"/>
  <c r="AL117" i="14"/>
  <c r="AL118" i="14"/>
  <c r="AL119" i="14"/>
  <c r="AL120" i="14"/>
  <c r="AL121" i="14"/>
  <c r="AL122" i="14"/>
  <c r="AL123" i="14"/>
  <c r="AL124" i="14"/>
  <c r="AL125" i="14"/>
  <c r="AL126" i="14"/>
  <c r="AL127" i="14"/>
  <c r="AL128" i="14"/>
  <c r="AL129" i="14"/>
  <c r="AL130" i="14"/>
  <c r="AL131" i="14"/>
  <c r="AL132" i="14"/>
  <c r="AL133" i="14"/>
  <c r="AL134" i="14"/>
  <c r="AL135" i="14"/>
  <c r="AL136" i="14"/>
  <c r="AL137" i="14"/>
  <c r="AL138" i="14"/>
  <c r="AL139" i="14"/>
  <c r="AL140" i="14"/>
  <c r="AL141" i="14"/>
  <c r="AL142" i="14"/>
  <c r="AL143" i="14"/>
  <c r="AL144" i="14"/>
  <c r="AL145" i="14"/>
  <c r="AL146" i="14"/>
  <c r="AL147" i="14"/>
  <c r="AL148" i="14"/>
  <c r="AL149" i="14"/>
  <c r="AL150" i="14"/>
  <c r="AL151" i="14"/>
  <c r="AL152" i="14"/>
  <c r="AL153" i="14"/>
  <c r="AL154" i="14"/>
  <c r="AL155" i="14"/>
  <c r="AL156" i="14"/>
  <c r="AL157" i="14"/>
  <c r="AL158" i="14"/>
  <c r="AL159" i="14"/>
  <c r="AL160" i="14"/>
  <c r="AL161" i="14"/>
  <c r="AL162" i="14"/>
  <c r="AL163" i="14"/>
  <c r="AL164" i="14"/>
  <c r="AL165" i="14"/>
  <c r="AL166" i="14"/>
  <c r="AL167" i="14"/>
  <c r="AL168" i="14"/>
  <c r="AL169" i="14"/>
  <c r="AL170" i="14"/>
  <c r="AL171" i="14"/>
  <c r="AL172" i="14"/>
  <c r="AL173" i="14"/>
  <c r="AL174" i="14"/>
  <c r="AL175" i="14"/>
  <c r="AL176" i="14"/>
  <c r="AL177" i="14"/>
  <c r="AL178" i="14"/>
  <c r="AL179" i="14"/>
  <c r="AL180" i="14"/>
  <c r="AL181" i="14"/>
  <c r="AL182" i="14"/>
  <c r="AL183" i="14"/>
  <c r="AL184" i="14"/>
  <c r="AL185" i="14"/>
  <c r="AL186" i="14"/>
  <c r="AL187" i="14"/>
  <c r="AL188" i="14"/>
  <c r="AL189" i="14"/>
  <c r="AL190" i="14"/>
  <c r="AL191" i="14"/>
  <c r="AL192" i="14"/>
  <c r="AL193" i="14"/>
  <c r="AL194" i="14"/>
  <c r="AL195" i="14"/>
  <c r="AL196" i="14"/>
  <c r="AL197" i="14"/>
  <c r="AL198" i="14"/>
  <c r="AL199" i="14"/>
  <c r="AL200" i="14"/>
  <c r="AL201" i="14"/>
  <c r="AL202" i="14"/>
  <c r="AL203" i="14"/>
  <c r="AL204" i="14"/>
  <c r="AL205" i="14"/>
  <c r="AL206" i="14"/>
  <c r="AL207" i="14"/>
  <c r="AL208" i="14"/>
  <c r="AL209" i="14"/>
  <c r="AL210" i="14"/>
  <c r="AL211" i="14"/>
  <c r="AL212" i="14"/>
  <c r="AL213" i="14"/>
  <c r="AL214" i="14"/>
  <c r="AL215" i="14"/>
  <c r="AL216" i="14"/>
  <c r="AL217" i="14"/>
  <c r="AL218" i="14"/>
  <c r="AL219" i="14"/>
  <c r="AL220" i="14"/>
  <c r="AL221" i="14"/>
  <c r="AL222" i="14"/>
  <c r="AL223" i="14"/>
  <c r="AL224" i="14"/>
  <c r="AL225" i="14"/>
  <c r="AL226" i="14"/>
  <c r="AL227" i="14"/>
  <c r="AL228" i="14"/>
  <c r="AL229" i="14"/>
  <c r="AL230" i="14"/>
  <c r="AL231" i="14"/>
  <c r="AL232" i="14"/>
  <c r="AL233" i="14"/>
  <c r="AL234" i="14"/>
  <c r="AL235" i="14"/>
  <c r="AL236" i="14"/>
  <c r="AL237" i="14"/>
  <c r="AL238" i="14"/>
  <c r="AL239" i="14"/>
  <c r="AL240" i="14"/>
  <c r="AL241" i="14"/>
  <c r="AL242" i="14"/>
  <c r="AL243" i="14"/>
  <c r="AL244" i="14"/>
  <c r="AL245" i="14"/>
  <c r="AL246" i="14"/>
  <c r="AL247" i="14"/>
  <c r="AL248" i="14"/>
  <c r="AL249" i="14"/>
  <c r="AL250" i="14"/>
  <c r="AL251" i="14"/>
  <c r="AL252" i="14"/>
  <c r="AL253" i="14"/>
  <c r="AL254" i="14"/>
  <c r="AL255" i="14"/>
  <c r="AL256" i="14"/>
  <c r="AL257" i="14"/>
  <c r="AL258" i="14"/>
  <c r="AL259" i="14"/>
  <c r="AL260" i="14"/>
  <c r="AL261" i="14"/>
  <c r="AL262" i="14"/>
  <c r="AL263" i="14"/>
  <c r="AL264" i="14"/>
  <c r="AL265" i="14"/>
  <c r="AL266" i="14"/>
  <c r="AL267" i="14"/>
  <c r="AL268" i="14"/>
  <c r="AL269" i="14"/>
  <c r="AL270" i="14"/>
  <c r="AL271" i="14"/>
  <c r="AL272" i="14"/>
  <c r="AL273" i="14"/>
  <c r="AL274" i="14"/>
  <c r="AL275" i="14"/>
  <c r="AL276" i="14"/>
  <c r="AL277" i="14"/>
  <c r="AL278" i="14"/>
  <c r="AL279" i="14"/>
  <c r="AL280" i="14"/>
  <c r="AL281" i="14"/>
  <c r="AL282" i="14"/>
  <c r="AL283" i="14"/>
  <c r="AL284" i="14"/>
  <c r="AL285" i="14"/>
  <c r="AL286" i="14"/>
  <c r="AL287" i="14"/>
  <c r="AL288" i="14"/>
  <c r="AL289" i="14"/>
  <c r="AL290" i="14"/>
  <c r="AL291" i="14"/>
  <c r="AL292" i="14"/>
  <c r="AL293" i="14"/>
  <c r="AL294" i="14"/>
  <c r="AL295" i="14"/>
  <c r="AL296" i="14"/>
  <c r="AL297" i="14"/>
  <c r="AL298" i="14"/>
  <c r="AL299" i="14"/>
  <c r="AL300" i="14"/>
  <c r="AL301" i="14"/>
  <c r="AL302" i="14"/>
  <c r="AL303" i="14"/>
  <c r="AL304" i="14"/>
  <c r="AL305" i="14"/>
  <c r="AL306" i="14"/>
  <c r="AL307" i="14"/>
  <c r="AL308" i="14"/>
  <c r="AL309" i="14"/>
  <c r="AL310" i="14"/>
  <c r="AL311" i="14"/>
  <c r="AL312" i="14"/>
  <c r="AL313" i="14"/>
  <c r="AL314" i="14"/>
  <c r="AL315" i="14"/>
  <c r="AL316" i="14"/>
  <c r="AL317" i="14"/>
  <c r="AL318" i="14"/>
  <c r="AL319" i="14"/>
  <c r="AL320" i="14"/>
  <c r="AL321" i="14"/>
  <c r="AL322" i="14"/>
  <c r="AL323" i="14"/>
  <c r="AL324" i="14"/>
  <c r="AL325" i="14"/>
  <c r="AL326" i="14"/>
  <c r="AL327" i="14"/>
  <c r="AL328" i="14"/>
  <c r="AL329" i="14"/>
  <c r="AL330" i="14"/>
  <c r="AL331" i="14"/>
  <c r="AL332" i="14"/>
  <c r="AL333" i="14"/>
  <c r="AL334" i="14"/>
  <c r="AL335" i="14"/>
  <c r="AL336" i="14"/>
  <c r="AL337" i="14"/>
  <c r="AL338" i="14"/>
  <c r="AL339" i="14"/>
  <c r="AL340" i="14"/>
  <c r="AL341" i="14"/>
  <c r="AL342" i="14"/>
  <c r="AL343" i="14"/>
  <c r="AL344" i="14"/>
  <c r="AL345" i="14"/>
  <c r="AL346" i="14"/>
  <c r="AL347" i="14"/>
  <c r="AL348" i="14"/>
  <c r="AL349" i="14"/>
  <c r="AL350" i="14"/>
  <c r="AL351" i="14"/>
  <c r="AL352" i="14"/>
  <c r="AL353" i="14"/>
  <c r="AL354" i="14"/>
  <c r="AL355" i="14"/>
  <c r="AL356" i="14"/>
  <c r="AL357" i="14"/>
  <c r="AL358" i="14"/>
  <c r="AL359" i="14"/>
  <c r="AL360" i="14"/>
  <c r="AL361" i="14"/>
  <c r="AL362" i="14"/>
  <c r="AL363" i="14"/>
  <c r="AL364" i="14"/>
  <c r="AL365" i="14"/>
  <c r="AL366" i="14"/>
  <c r="AL367" i="14"/>
  <c r="AL368" i="14"/>
  <c r="AL369" i="14"/>
  <c r="AL370" i="14"/>
  <c r="AL371" i="14"/>
  <c r="AL372" i="14"/>
  <c r="AL373" i="14"/>
  <c r="AJ3" i="14"/>
  <c r="AJ4" i="14"/>
  <c r="AJ5" i="14"/>
  <c r="AJ6" i="14"/>
  <c r="AJ7" i="14"/>
  <c r="AJ8" i="14"/>
  <c r="AJ9" i="14"/>
  <c r="AJ10" i="14"/>
  <c r="AJ11" i="14"/>
  <c r="AJ12" i="14"/>
  <c r="AJ13" i="14"/>
  <c r="AJ14" i="14"/>
  <c r="AJ15" i="14"/>
  <c r="AJ16" i="14"/>
  <c r="AJ17" i="14"/>
  <c r="AJ18" i="14"/>
  <c r="AJ19" i="14"/>
  <c r="AJ20" i="14"/>
  <c r="AJ21" i="14"/>
  <c r="AJ22" i="14"/>
  <c r="AJ23" i="14"/>
  <c r="AJ24" i="14"/>
  <c r="AJ25" i="14"/>
  <c r="AJ26" i="14"/>
  <c r="AJ27" i="14"/>
  <c r="AJ28" i="14"/>
  <c r="AJ29" i="14"/>
  <c r="AJ30" i="14"/>
  <c r="AJ31" i="14"/>
  <c r="AJ32" i="14"/>
  <c r="AJ33" i="14"/>
  <c r="AJ34" i="14"/>
  <c r="AJ35" i="14"/>
  <c r="AJ36" i="14"/>
  <c r="AJ37" i="14"/>
  <c r="AJ38" i="14"/>
  <c r="AJ39" i="14"/>
  <c r="AJ40" i="14"/>
  <c r="AJ41" i="14"/>
  <c r="AJ42" i="14"/>
  <c r="AJ43" i="14"/>
  <c r="AJ44" i="14"/>
  <c r="AJ45" i="14"/>
  <c r="AJ46" i="14"/>
  <c r="AJ47" i="14"/>
  <c r="AJ48" i="14"/>
  <c r="AJ49" i="14"/>
  <c r="AJ50" i="14"/>
  <c r="AJ51" i="14"/>
  <c r="AJ52" i="14"/>
  <c r="AJ53" i="14"/>
  <c r="AJ54" i="14"/>
  <c r="AJ55" i="14"/>
  <c r="AJ56" i="14"/>
  <c r="AJ57" i="14"/>
  <c r="AJ58" i="14"/>
  <c r="AJ59" i="14"/>
  <c r="AJ60" i="14"/>
  <c r="AJ61" i="14"/>
  <c r="AJ62" i="14"/>
  <c r="AJ63" i="14"/>
  <c r="AJ64" i="14"/>
  <c r="AJ65" i="14"/>
  <c r="AJ66" i="14"/>
  <c r="AJ67" i="14"/>
  <c r="AJ68" i="14"/>
  <c r="AJ69" i="14"/>
  <c r="AJ70" i="14"/>
  <c r="AJ71" i="14"/>
  <c r="AJ72" i="14"/>
  <c r="AJ73" i="14"/>
  <c r="AJ74" i="14"/>
  <c r="AJ75" i="14"/>
  <c r="AJ76" i="14"/>
  <c r="AJ77" i="14"/>
  <c r="AJ78" i="14"/>
  <c r="AJ79" i="14"/>
  <c r="AJ80" i="14"/>
  <c r="AJ81" i="14"/>
  <c r="AJ82" i="14"/>
  <c r="AJ83" i="14"/>
  <c r="AJ84" i="14"/>
  <c r="AJ85" i="14"/>
  <c r="AJ86" i="14"/>
  <c r="AJ87" i="14"/>
  <c r="AJ88" i="14"/>
  <c r="AJ89" i="14"/>
  <c r="AJ90" i="14"/>
  <c r="AJ91" i="14"/>
  <c r="AJ92" i="14"/>
  <c r="AJ93" i="14"/>
  <c r="AJ94" i="14"/>
  <c r="AJ95" i="14"/>
  <c r="AJ96" i="14"/>
  <c r="AJ97" i="14"/>
  <c r="AJ98" i="14"/>
  <c r="AJ99" i="14"/>
  <c r="AJ100" i="14"/>
  <c r="AJ101" i="14"/>
  <c r="AJ102" i="14"/>
  <c r="AJ103" i="14"/>
  <c r="AJ104" i="14"/>
  <c r="AJ105" i="14"/>
  <c r="AJ106" i="14"/>
  <c r="AJ107" i="14"/>
  <c r="AJ108" i="14"/>
  <c r="AJ109" i="14"/>
  <c r="AJ110" i="14"/>
  <c r="AJ111" i="14"/>
  <c r="AJ112" i="14"/>
  <c r="AJ113" i="14"/>
  <c r="AJ114" i="14"/>
  <c r="AJ115" i="14"/>
  <c r="AJ116" i="14"/>
  <c r="AJ117" i="14"/>
  <c r="AJ118" i="14"/>
  <c r="AJ119" i="14"/>
  <c r="AJ120" i="14"/>
  <c r="AJ121" i="14"/>
  <c r="AJ122" i="14"/>
  <c r="AJ123" i="14"/>
  <c r="AJ124" i="14"/>
  <c r="AJ125" i="14"/>
  <c r="AJ126" i="14"/>
  <c r="AJ127" i="14"/>
  <c r="AJ128" i="14"/>
  <c r="AJ129" i="14"/>
  <c r="AJ130" i="14"/>
  <c r="AJ131" i="14"/>
  <c r="AJ132" i="14"/>
  <c r="AJ133" i="14"/>
  <c r="AJ134" i="14"/>
  <c r="AJ135" i="14"/>
  <c r="AJ136" i="14"/>
  <c r="AJ137" i="14"/>
  <c r="AJ138" i="14"/>
  <c r="AJ139" i="14"/>
  <c r="AJ140" i="14"/>
  <c r="AJ141" i="14"/>
  <c r="AJ142" i="14"/>
  <c r="AJ143" i="14"/>
  <c r="AJ144" i="14"/>
  <c r="AJ145" i="14"/>
  <c r="AJ146" i="14"/>
  <c r="AJ147" i="14"/>
  <c r="AJ148" i="14"/>
  <c r="AJ149" i="14"/>
  <c r="AJ150" i="14"/>
  <c r="AJ151" i="14"/>
  <c r="AJ152" i="14"/>
  <c r="AJ153" i="14"/>
  <c r="AJ154" i="14"/>
  <c r="AJ155" i="14"/>
  <c r="AJ156" i="14"/>
  <c r="AJ157" i="14"/>
  <c r="AJ158" i="14"/>
  <c r="AJ159" i="14"/>
  <c r="AJ160" i="14"/>
  <c r="AJ161" i="14"/>
  <c r="AJ162" i="14"/>
  <c r="AJ163" i="14"/>
  <c r="AJ164" i="14"/>
  <c r="AJ165" i="14"/>
  <c r="AJ166" i="14"/>
  <c r="AJ167" i="14"/>
  <c r="AJ168" i="14"/>
  <c r="AJ169" i="14"/>
  <c r="AJ170" i="14"/>
  <c r="AJ171" i="14"/>
  <c r="AJ172" i="14"/>
  <c r="AJ173" i="14"/>
  <c r="AJ174" i="14"/>
  <c r="AJ175" i="14"/>
  <c r="AJ176" i="14"/>
  <c r="AJ177" i="14"/>
  <c r="AJ178" i="14"/>
  <c r="AJ179" i="14"/>
  <c r="AJ180" i="14"/>
  <c r="AJ181" i="14"/>
  <c r="AJ182" i="14"/>
  <c r="AJ183" i="14"/>
  <c r="AJ184" i="14"/>
  <c r="AJ185" i="14"/>
  <c r="AJ186" i="14"/>
  <c r="AJ187" i="14"/>
  <c r="AJ188" i="14"/>
  <c r="AJ189" i="14"/>
  <c r="AJ190" i="14"/>
  <c r="AJ191" i="14"/>
  <c r="AJ192" i="14"/>
  <c r="AJ193" i="14"/>
  <c r="AJ194" i="14"/>
  <c r="AJ195" i="14"/>
  <c r="AJ196" i="14"/>
  <c r="AJ197" i="14"/>
  <c r="AJ198" i="14"/>
  <c r="AJ199" i="14"/>
  <c r="AJ200" i="14"/>
  <c r="AJ201" i="14"/>
  <c r="AJ202" i="14"/>
  <c r="AJ203" i="14"/>
  <c r="AJ204" i="14"/>
  <c r="AJ205" i="14"/>
  <c r="AJ206" i="14"/>
  <c r="AJ207" i="14"/>
  <c r="AJ208" i="14"/>
  <c r="AJ209" i="14"/>
  <c r="AJ210" i="14"/>
  <c r="AJ211" i="14"/>
  <c r="AJ212" i="14"/>
  <c r="AJ213" i="14"/>
  <c r="AJ214" i="14"/>
  <c r="AJ215" i="14"/>
  <c r="AJ216" i="14"/>
  <c r="AJ217" i="14"/>
  <c r="AJ218" i="14"/>
  <c r="AJ219" i="14"/>
  <c r="AJ220" i="14"/>
  <c r="AJ221" i="14"/>
  <c r="AJ222" i="14"/>
  <c r="AJ223" i="14"/>
  <c r="AJ224" i="14"/>
  <c r="AJ225" i="14"/>
  <c r="AJ226" i="14"/>
  <c r="AJ227" i="14"/>
  <c r="AJ228" i="14"/>
  <c r="AJ229" i="14"/>
  <c r="AJ230" i="14"/>
  <c r="AJ231" i="14"/>
  <c r="AJ232" i="14"/>
  <c r="AJ233" i="14"/>
  <c r="AJ234" i="14"/>
  <c r="AJ235" i="14"/>
  <c r="AJ236" i="14"/>
  <c r="AJ237" i="14"/>
  <c r="AJ238" i="14"/>
  <c r="AJ239" i="14"/>
  <c r="AJ240" i="14"/>
  <c r="AJ241" i="14"/>
  <c r="AJ242" i="14"/>
  <c r="AJ243" i="14"/>
  <c r="AJ244" i="14"/>
  <c r="AJ245" i="14"/>
  <c r="AJ246" i="14"/>
  <c r="AJ247" i="14"/>
  <c r="AJ248" i="14"/>
  <c r="AJ249" i="14"/>
  <c r="AJ250" i="14"/>
  <c r="AJ251" i="14"/>
  <c r="AJ252" i="14"/>
  <c r="AJ253" i="14"/>
  <c r="AJ254" i="14"/>
  <c r="AJ255" i="14"/>
  <c r="AJ256" i="14"/>
  <c r="AJ257" i="14"/>
  <c r="AJ258" i="14"/>
  <c r="AJ259" i="14"/>
  <c r="AJ260" i="14"/>
  <c r="AJ261" i="14"/>
  <c r="AJ262" i="14"/>
  <c r="AJ263" i="14"/>
  <c r="AJ264" i="14"/>
  <c r="AJ265" i="14"/>
  <c r="AJ266" i="14"/>
  <c r="AJ267" i="14"/>
  <c r="AJ268" i="14"/>
  <c r="AJ269" i="14"/>
  <c r="AJ270" i="14"/>
  <c r="AJ271" i="14"/>
  <c r="AJ272" i="14"/>
  <c r="AJ273" i="14"/>
  <c r="AJ274" i="14"/>
  <c r="AJ275" i="14"/>
  <c r="AJ276" i="14"/>
  <c r="AJ277" i="14"/>
  <c r="AJ278" i="14"/>
  <c r="AJ279" i="14"/>
  <c r="AJ280" i="14"/>
  <c r="AJ281" i="14"/>
  <c r="AJ282" i="14"/>
  <c r="AJ283" i="14"/>
  <c r="AJ284" i="14"/>
  <c r="AJ285" i="14"/>
  <c r="AJ286" i="14"/>
  <c r="AJ287" i="14"/>
  <c r="AJ288" i="14"/>
  <c r="AJ289" i="14"/>
  <c r="AJ290" i="14"/>
  <c r="AJ291" i="14"/>
  <c r="AJ292" i="14"/>
  <c r="AJ293" i="14"/>
  <c r="AJ294" i="14"/>
  <c r="AJ295" i="14"/>
  <c r="AJ296" i="14"/>
  <c r="AJ297" i="14"/>
  <c r="AJ298" i="14"/>
  <c r="AJ299" i="14"/>
  <c r="AJ300" i="14"/>
  <c r="AJ301" i="14"/>
  <c r="AJ302" i="14"/>
  <c r="AJ303" i="14"/>
  <c r="AJ304" i="14"/>
  <c r="AJ305" i="14"/>
  <c r="AJ306" i="14"/>
  <c r="AJ307" i="14"/>
  <c r="AJ308" i="14"/>
  <c r="AJ309" i="14"/>
  <c r="AJ310" i="14"/>
  <c r="AJ311" i="14"/>
  <c r="AJ312" i="14"/>
  <c r="AJ313" i="14"/>
  <c r="AJ314" i="14"/>
  <c r="AJ315" i="14"/>
  <c r="AJ316" i="14"/>
  <c r="AJ317" i="14"/>
  <c r="AJ318" i="14"/>
  <c r="AJ319" i="14"/>
  <c r="AJ320" i="14"/>
  <c r="AJ321" i="14"/>
  <c r="AJ322" i="14"/>
  <c r="AJ323" i="14"/>
  <c r="AJ324" i="14"/>
  <c r="AJ325" i="14"/>
  <c r="AJ326" i="14"/>
  <c r="AJ327" i="14"/>
  <c r="AJ328" i="14"/>
  <c r="AJ329" i="14"/>
  <c r="AJ330" i="14"/>
  <c r="AJ331" i="14"/>
  <c r="AJ332" i="14"/>
  <c r="AJ333" i="14"/>
  <c r="AJ334" i="14"/>
  <c r="AJ335" i="14"/>
  <c r="AJ336" i="14"/>
  <c r="AJ337" i="14"/>
  <c r="AJ338" i="14"/>
  <c r="AJ339" i="14"/>
  <c r="AJ340" i="14"/>
  <c r="AJ341" i="14"/>
  <c r="AJ342" i="14"/>
  <c r="AJ343" i="14"/>
  <c r="AJ344" i="14"/>
  <c r="AJ345" i="14"/>
  <c r="AJ346" i="14"/>
  <c r="AJ347" i="14"/>
  <c r="AJ348" i="14"/>
  <c r="AJ349" i="14"/>
  <c r="AJ350" i="14"/>
  <c r="AJ351" i="14"/>
  <c r="AJ352" i="14"/>
  <c r="AJ353" i="14"/>
  <c r="AJ354" i="14"/>
  <c r="AJ355" i="14"/>
  <c r="AJ356" i="14"/>
  <c r="AJ357" i="14"/>
  <c r="AJ358" i="14"/>
  <c r="AJ359" i="14"/>
  <c r="AJ360" i="14"/>
  <c r="AJ361" i="14"/>
  <c r="AJ362" i="14"/>
  <c r="AJ363" i="14"/>
  <c r="AJ364" i="14"/>
  <c r="AJ365" i="14"/>
  <c r="AJ366" i="14"/>
  <c r="AJ367" i="14"/>
  <c r="AJ368" i="14"/>
  <c r="AJ369" i="14"/>
  <c r="AJ370" i="14"/>
  <c r="AJ371" i="14"/>
  <c r="AJ372" i="14"/>
  <c r="AJ373" i="14"/>
  <c r="AH3" i="14"/>
  <c r="AH4" i="14"/>
  <c r="AH5" i="14"/>
  <c r="AH6" i="14"/>
  <c r="AH7" i="14"/>
  <c r="AH8" i="14"/>
  <c r="AH9" i="14"/>
  <c r="AH10" i="14"/>
  <c r="AH11" i="14"/>
  <c r="AH12" i="14"/>
  <c r="AH13" i="14"/>
  <c r="AH14" i="14"/>
  <c r="AH15" i="14"/>
  <c r="AH16" i="14"/>
  <c r="AH17" i="14"/>
  <c r="AH18" i="14"/>
  <c r="AH19" i="14"/>
  <c r="AH20" i="14"/>
  <c r="AH21" i="14"/>
  <c r="AH22" i="14"/>
  <c r="AH23" i="14"/>
  <c r="AH24" i="14"/>
  <c r="AH25" i="14"/>
  <c r="AH26" i="14"/>
  <c r="AH27" i="14"/>
  <c r="AH28" i="14"/>
  <c r="AH29" i="14"/>
  <c r="AH30" i="14"/>
  <c r="AH31" i="14"/>
  <c r="AH32" i="14"/>
  <c r="AH33" i="14"/>
  <c r="AH34" i="14"/>
  <c r="AH35" i="14"/>
  <c r="AH36" i="14"/>
  <c r="AH37" i="14"/>
  <c r="AH38" i="14"/>
  <c r="AH39" i="14"/>
  <c r="AH40" i="14"/>
  <c r="AH41" i="14"/>
  <c r="AH42" i="14"/>
  <c r="AH43" i="14"/>
  <c r="AH44" i="14"/>
  <c r="AH45" i="14"/>
  <c r="AH46" i="14"/>
  <c r="AH47" i="14"/>
  <c r="AH48" i="14"/>
  <c r="AH49" i="14"/>
  <c r="AH50" i="14"/>
  <c r="AH51" i="14"/>
  <c r="AH52" i="14"/>
  <c r="AH53" i="14"/>
  <c r="AH54" i="14"/>
  <c r="AH55" i="14"/>
  <c r="AH56" i="14"/>
  <c r="AH57" i="14"/>
  <c r="AH58" i="14"/>
  <c r="AH59" i="14"/>
  <c r="AH60" i="14"/>
  <c r="AH61" i="14"/>
  <c r="AH62" i="14"/>
  <c r="AH63" i="14"/>
  <c r="AH64" i="14"/>
  <c r="AH65" i="14"/>
  <c r="AH66" i="14"/>
  <c r="AH67" i="14"/>
  <c r="AH68" i="14"/>
  <c r="AH69" i="14"/>
  <c r="AH70" i="14"/>
  <c r="AH71" i="14"/>
  <c r="AH72" i="14"/>
  <c r="AH73" i="14"/>
  <c r="AH74" i="14"/>
  <c r="AH75" i="14"/>
  <c r="AH76" i="14"/>
  <c r="AH77" i="14"/>
  <c r="AH78" i="14"/>
  <c r="AH79" i="14"/>
  <c r="AH80" i="14"/>
  <c r="AH81" i="14"/>
  <c r="AH82" i="14"/>
  <c r="AH83" i="14"/>
  <c r="AH84" i="14"/>
  <c r="AH85" i="14"/>
  <c r="AH86" i="14"/>
  <c r="AH87" i="14"/>
  <c r="AH88" i="14"/>
  <c r="AH89" i="14"/>
  <c r="AH90" i="14"/>
  <c r="AH91" i="14"/>
  <c r="AH92" i="14"/>
  <c r="AH93" i="14"/>
  <c r="AH94" i="14"/>
  <c r="AH95" i="14"/>
  <c r="AH96" i="14"/>
  <c r="AH97" i="14"/>
  <c r="AH98" i="14"/>
  <c r="AH99" i="14"/>
  <c r="AH100" i="14"/>
  <c r="AH101" i="14"/>
  <c r="AH102" i="14"/>
  <c r="AH103" i="14"/>
  <c r="AH104" i="14"/>
  <c r="AH105" i="14"/>
  <c r="AH106" i="14"/>
  <c r="AH107" i="14"/>
  <c r="AH108" i="14"/>
  <c r="AH109" i="14"/>
  <c r="AH110" i="14"/>
  <c r="AH111" i="14"/>
  <c r="AH112" i="14"/>
  <c r="AH113" i="14"/>
  <c r="AH114" i="14"/>
  <c r="AH115" i="14"/>
  <c r="AH116" i="14"/>
  <c r="AH117" i="14"/>
  <c r="AH118" i="14"/>
  <c r="AH119" i="14"/>
  <c r="AH120" i="14"/>
  <c r="AH121" i="14"/>
  <c r="AH122" i="14"/>
  <c r="AH123" i="14"/>
  <c r="AH124" i="14"/>
  <c r="AH125" i="14"/>
  <c r="AH126" i="14"/>
  <c r="AH127" i="14"/>
  <c r="AH128" i="14"/>
  <c r="AH129" i="14"/>
  <c r="AH130" i="14"/>
  <c r="AH131" i="14"/>
  <c r="AH132" i="14"/>
  <c r="AH133" i="14"/>
  <c r="AH134" i="14"/>
  <c r="AH135" i="14"/>
  <c r="AH136" i="14"/>
  <c r="AH137" i="14"/>
  <c r="AH138" i="14"/>
  <c r="AH139" i="14"/>
  <c r="AH140" i="14"/>
  <c r="AH141" i="14"/>
  <c r="AH142" i="14"/>
  <c r="AH143" i="14"/>
  <c r="AH144" i="14"/>
  <c r="AH145" i="14"/>
  <c r="AH146" i="14"/>
  <c r="AH147" i="14"/>
  <c r="AH148" i="14"/>
  <c r="AH149" i="14"/>
  <c r="AH150" i="14"/>
  <c r="AH151" i="14"/>
  <c r="AH152" i="14"/>
  <c r="AH153" i="14"/>
  <c r="AH154" i="14"/>
  <c r="AH155" i="14"/>
  <c r="AH156" i="14"/>
  <c r="AH157" i="14"/>
  <c r="AH158" i="14"/>
  <c r="AH159" i="14"/>
  <c r="AH160" i="14"/>
  <c r="AH161" i="14"/>
  <c r="AH162" i="14"/>
  <c r="AH163" i="14"/>
  <c r="AH164" i="14"/>
  <c r="AH165" i="14"/>
  <c r="AH166" i="14"/>
  <c r="AH167" i="14"/>
  <c r="AH168" i="14"/>
  <c r="AH169" i="14"/>
  <c r="AH170" i="14"/>
  <c r="AH171" i="14"/>
  <c r="AH172" i="14"/>
  <c r="AH173" i="14"/>
  <c r="AH174" i="14"/>
  <c r="AH175" i="14"/>
  <c r="AH176" i="14"/>
  <c r="AH177" i="14"/>
  <c r="AH178" i="14"/>
  <c r="AH179" i="14"/>
  <c r="AH180" i="14"/>
  <c r="AH181" i="14"/>
  <c r="AH182" i="14"/>
  <c r="AH183" i="14"/>
  <c r="AH184" i="14"/>
  <c r="AH185" i="14"/>
  <c r="AH186" i="14"/>
  <c r="AH187" i="14"/>
  <c r="AH188" i="14"/>
  <c r="AH189" i="14"/>
  <c r="AH190" i="14"/>
  <c r="AH191" i="14"/>
  <c r="AH192" i="14"/>
  <c r="AH193" i="14"/>
  <c r="AH194" i="14"/>
  <c r="AH195" i="14"/>
  <c r="AH196" i="14"/>
  <c r="AH197" i="14"/>
  <c r="AH198" i="14"/>
  <c r="AH199" i="14"/>
  <c r="AH200" i="14"/>
  <c r="AH201" i="14"/>
  <c r="AH202" i="14"/>
  <c r="AH203" i="14"/>
  <c r="AH204" i="14"/>
  <c r="AH205" i="14"/>
  <c r="AH206" i="14"/>
  <c r="AH207" i="14"/>
  <c r="AH208" i="14"/>
  <c r="AH209" i="14"/>
  <c r="AH210" i="14"/>
  <c r="AH211" i="14"/>
  <c r="AH212" i="14"/>
  <c r="AH213" i="14"/>
  <c r="AH214" i="14"/>
  <c r="AH215" i="14"/>
  <c r="AH216" i="14"/>
  <c r="AH217" i="14"/>
  <c r="AH218" i="14"/>
  <c r="AH219" i="14"/>
  <c r="AH220" i="14"/>
  <c r="AH221" i="14"/>
  <c r="AH222" i="14"/>
  <c r="AH223" i="14"/>
  <c r="AH224" i="14"/>
  <c r="AH225" i="14"/>
  <c r="AH226" i="14"/>
  <c r="AH227" i="14"/>
  <c r="AH228" i="14"/>
  <c r="AH229" i="14"/>
  <c r="AH230" i="14"/>
  <c r="AH231" i="14"/>
  <c r="AH232" i="14"/>
  <c r="AH233" i="14"/>
  <c r="AH234" i="14"/>
  <c r="AH235" i="14"/>
  <c r="AH236" i="14"/>
  <c r="AH237" i="14"/>
  <c r="AH238" i="14"/>
  <c r="AH239" i="14"/>
  <c r="AH240" i="14"/>
  <c r="AH241" i="14"/>
  <c r="AH242" i="14"/>
  <c r="AH243" i="14"/>
  <c r="AH244" i="14"/>
  <c r="AH245" i="14"/>
  <c r="AH246" i="14"/>
  <c r="AH247" i="14"/>
  <c r="AH248" i="14"/>
  <c r="AH249" i="14"/>
  <c r="AH250" i="14"/>
  <c r="AH251" i="14"/>
  <c r="AH252" i="14"/>
  <c r="AH253" i="14"/>
  <c r="AH254" i="14"/>
  <c r="AH255" i="14"/>
  <c r="AH256" i="14"/>
  <c r="AH257" i="14"/>
  <c r="AH258" i="14"/>
  <c r="AH259" i="14"/>
  <c r="AH260" i="14"/>
  <c r="AH261" i="14"/>
  <c r="AH262" i="14"/>
  <c r="AH263" i="14"/>
  <c r="AH264" i="14"/>
  <c r="AH265" i="14"/>
  <c r="AH266" i="14"/>
  <c r="AH267" i="14"/>
  <c r="AH268" i="14"/>
  <c r="AH269" i="14"/>
  <c r="AH270" i="14"/>
  <c r="AH271" i="14"/>
  <c r="AH272" i="14"/>
  <c r="AH273" i="14"/>
  <c r="AH274" i="14"/>
  <c r="AH275" i="14"/>
  <c r="AH276" i="14"/>
  <c r="AH277" i="14"/>
  <c r="AH278" i="14"/>
  <c r="AH279" i="14"/>
  <c r="AH280" i="14"/>
  <c r="AH281" i="14"/>
  <c r="AH282" i="14"/>
  <c r="AH283" i="14"/>
  <c r="AH284" i="14"/>
  <c r="AH285" i="14"/>
  <c r="AH286" i="14"/>
  <c r="AH287" i="14"/>
  <c r="AH288" i="14"/>
  <c r="AH289" i="14"/>
  <c r="AH290" i="14"/>
  <c r="AH291" i="14"/>
  <c r="AH292" i="14"/>
  <c r="AH293" i="14"/>
  <c r="AH294" i="14"/>
  <c r="AH295" i="14"/>
  <c r="AH296" i="14"/>
  <c r="AH297" i="14"/>
  <c r="AH298" i="14"/>
  <c r="AH299" i="14"/>
  <c r="AH300" i="14"/>
  <c r="AH301" i="14"/>
  <c r="AH302" i="14"/>
  <c r="AH303" i="14"/>
  <c r="AH304" i="14"/>
  <c r="AH305" i="14"/>
  <c r="AH306" i="14"/>
  <c r="AH307" i="14"/>
  <c r="AH308" i="14"/>
  <c r="AH309" i="14"/>
  <c r="AH310" i="14"/>
  <c r="AH311" i="14"/>
  <c r="AH312" i="14"/>
  <c r="AH313" i="14"/>
  <c r="AH314" i="14"/>
  <c r="AH315" i="14"/>
  <c r="AH316" i="14"/>
  <c r="AH317" i="14"/>
  <c r="AH318" i="14"/>
  <c r="AH319" i="14"/>
  <c r="AH320" i="14"/>
  <c r="AH321" i="14"/>
  <c r="AH322" i="14"/>
  <c r="AH323" i="14"/>
  <c r="AH324" i="14"/>
  <c r="AH325" i="14"/>
  <c r="AH326" i="14"/>
  <c r="AH327" i="14"/>
  <c r="AH328" i="14"/>
  <c r="AH329" i="14"/>
  <c r="AH330" i="14"/>
  <c r="AH331" i="14"/>
  <c r="AH332" i="14"/>
  <c r="AH333" i="14"/>
  <c r="AH334" i="14"/>
  <c r="AH335" i="14"/>
  <c r="AH336" i="14"/>
  <c r="AH337" i="14"/>
  <c r="AH338" i="14"/>
  <c r="AH339" i="14"/>
  <c r="AH340" i="14"/>
  <c r="AH341" i="14"/>
  <c r="AH342" i="14"/>
  <c r="AH343" i="14"/>
  <c r="AH344" i="14"/>
  <c r="AH345" i="14"/>
  <c r="AH346" i="14"/>
  <c r="AH347" i="14"/>
  <c r="AH348" i="14"/>
  <c r="AH349" i="14"/>
  <c r="AH350" i="14"/>
  <c r="AH351" i="14"/>
  <c r="AH352" i="14"/>
  <c r="AH353" i="14"/>
  <c r="AH354" i="14"/>
  <c r="AH355" i="14"/>
  <c r="AH356" i="14"/>
  <c r="AH357" i="14"/>
  <c r="AH358" i="14"/>
  <c r="AH359" i="14"/>
  <c r="AH360" i="14"/>
  <c r="AH361" i="14"/>
  <c r="AH362" i="14"/>
  <c r="AH363" i="14"/>
  <c r="AH364" i="14"/>
  <c r="AH365" i="14"/>
  <c r="AH366" i="14"/>
  <c r="AH367" i="14"/>
  <c r="AH368" i="14"/>
  <c r="AH369" i="14"/>
  <c r="AH370" i="14"/>
  <c r="AH371" i="14"/>
  <c r="AH372" i="14"/>
  <c r="AH373" i="14"/>
  <c r="AF3" i="14"/>
  <c r="AF4" i="14"/>
  <c r="AF5" i="14"/>
  <c r="AF6" i="14"/>
  <c r="AF7" i="14"/>
  <c r="AF8" i="14"/>
  <c r="AF9" i="14"/>
  <c r="AF10" i="14"/>
  <c r="AF11" i="14"/>
  <c r="AF12" i="14"/>
  <c r="AF13" i="14"/>
  <c r="AF14" i="14"/>
  <c r="AF15" i="14"/>
  <c r="AF16" i="14"/>
  <c r="AF17" i="14"/>
  <c r="AF18" i="14"/>
  <c r="AF19" i="14"/>
  <c r="AF20" i="14"/>
  <c r="AF21" i="14"/>
  <c r="AF22" i="14"/>
  <c r="AF23" i="14"/>
  <c r="AF24" i="14"/>
  <c r="AF25" i="14"/>
  <c r="AF26" i="14"/>
  <c r="AF27" i="14"/>
  <c r="AF28" i="14"/>
  <c r="AF29" i="14"/>
  <c r="AF30" i="14"/>
  <c r="AF31" i="14"/>
  <c r="AF32" i="14"/>
  <c r="AF33" i="14"/>
  <c r="AF34" i="14"/>
  <c r="AF35" i="14"/>
  <c r="AF36" i="14"/>
  <c r="AF37" i="14"/>
  <c r="AF38" i="14"/>
  <c r="AF39" i="14"/>
  <c r="AF40" i="14"/>
  <c r="AF41" i="14"/>
  <c r="AF42" i="14"/>
  <c r="AF43" i="14"/>
  <c r="AF44" i="14"/>
  <c r="AF45" i="14"/>
  <c r="AF46" i="14"/>
  <c r="AF47" i="14"/>
  <c r="AF48" i="14"/>
  <c r="AF49" i="14"/>
  <c r="AF50" i="14"/>
  <c r="AF51" i="14"/>
  <c r="AF52" i="14"/>
  <c r="AF53" i="14"/>
  <c r="AF54" i="14"/>
  <c r="AF55" i="14"/>
  <c r="AF56" i="14"/>
  <c r="AF57" i="14"/>
  <c r="AF58" i="14"/>
  <c r="AF59" i="14"/>
  <c r="AF60" i="14"/>
  <c r="AF61" i="14"/>
  <c r="AF62" i="14"/>
  <c r="AF63" i="14"/>
  <c r="AF64" i="14"/>
  <c r="AF65" i="14"/>
  <c r="AF66" i="14"/>
  <c r="AF67" i="14"/>
  <c r="AF68" i="14"/>
  <c r="AF69" i="14"/>
  <c r="AF70" i="14"/>
  <c r="AF71" i="14"/>
  <c r="AF72" i="14"/>
  <c r="AF73" i="14"/>
  <c r="AF74" i="14"/>
  <c r="AF75" i="14"/>
  <c r="AF76" i="14"/>
  <c r="AF77" i="14"/>
  <c r="AF78" i="14"/>
  <c r="AF79" i="14"/>
  <c r="AF80" i="14"/>
  <c r="AF81" i="14"/>
  <c r="AF82" i="14"/>
  <c r="AF83" i="14"/>
  <c r="AF84" i="14"/>
  <c r="AF85" i="14"/>
  <c r="AF86" i="14"/>
  <c r="AF87" i="14"/>
  <c r="AF88" i="14"/>
  <c r="AF89" i="14"/>
  <c r="AF90" i="14"/>
  <c r="AF91" i="14"/>
  <c r="AF92" i="14"/>
  <c r="AF93" i="14"/>
  <c r="AF94" i="14"/>
  <c r="AF95" i="14"/>
  <c r="AF96" i="14"/>
  <c r="AF97" i="14"/>
  <c r="AF98" i="14"/>
  <c r="AF99" i="14"/>
  <c r="AF100" i="14"/>
  <c r="AF101" i="14"/>
  <c r="AF102" i="14"/>
  <c r="AF103" i="14"/>
  <c r="AF104" i="14"/>
  <c r="AF105" i="14"/>
  <c r="AF106" i="14"/>
  <c r="AF107" i="14"/>
  <c r="AF108" i="14"/>
  <c r="AF109" i="14"/>
  <c r="AF110" i="14"/>
  <c r="AF111" i="14"/>
  <c r="AF112" i="14"/>
  <c r="AF113" i="14"/>
  <c r="AF114" i="14"/>
  <c r="AF115" i="14"/>
  <c r="AF116" i="14"/>
  <c r="AF117" i="14"/>
  <c r="AF118" i="14"/>
  <c r="AF119" i="14"/>
  <c r="AF120" i="14"/>
  <c r="AF121" i="14"/>
  <c r="AF122" i="14"/>
  <c r="AF123" i="14"/>
  <c r="AF124" i="14"/>
  <c r="AF125" i="14"/>
  <c r="AF126" i="14"/>
  <c r="AF127" i="14"/>
  <c r="AF128" i="14"/>
  <c r="AF129" i="14"/>
  <c r="AF130" i="14"/>
  <c r="AF131" i="14"/>
  <c r="AF132" i="14"/>
  <c r="AF133" i="14"/>
  <c r="AF134" i="14"/>
  <c r="AF135" i="14"/>
  <c r="AF136" i="14"/>
  <c r="AF137" i="14"/>
  <c r="AF138" i="14"/>
  <c r="AF139" i="14"/>
  <c r="AF140" i="14"/>
  <c r="AF141" i="14"/>
  <c r="AF142" i="14"/>
  <c r="AF143" i="14"/>
  <c r="AF144" i="14"/>
  <c r="AF145" i="14"/>
  <c r="AF146" i="14"/>
  <c r="AF147" i="14"/>
  <c r="AF148" i="14"/>
  <c r="AF149" i="14"/>
  <c r="AF150" i="14"/>
  <c r="AF151" i="14"/>
  <c r="AF152" i="14"/>
  <c r="AF153" i="14"/>
  <c r="AF154" i="14"/>
  <c r="AF155" i="14"/>
  <c r="AF156" i="14"/>
  <c r="AF157" i="14"/>
  <c r="AF158" i="14"/>
  <c r="AF159" i="14"/>
  <c r="AF160" i="14"/>
  <c r="AF161" i="14"/>
  <c r="AF162" i="14"/>
  <c r="AF163" i="14"/>
  <c r="AF164" i="14"/>
  <c r="AF165" i="14"/>
  <c r="AF166" i="14"/>
  <c r="AF167" i="14"/>
  <c r="AF168" i="14"/>
  <c r="AF169" i="14"/>
  <c r="AF170" i="14"/>
  <c r="AF171" i="14"/>
  <c r="AF172" i="14"/>
  <c r="AF173" i="14"/>
  <c r="AF174" i="14"/>
  <c r="AF175" i="14"/>
  <c r="AF176" i="14"/>
  <c r="AF177" i="14"/>
  <c r="AF178" i="14"/>
  <c r="AF179" i="14"/>
  <c r="AF180" i="14"/>
  <c r="AF181" i="14"/>
  <c r="AF182" i="14"/>
  <c r="AF183" i="14"/>
  <c r="AF184" i="14"/>
  <c r="AF185" i="14"/>
  <c r="AF186" i="14"/>
  <c r="AF187" i="14"/>
  <c r="AF188" i="14"/>
  <c r="AF189" i="14"/>
  <c r="AF190" i="14"/>
  <c r="AF191" i="14"/>
  <c r="AF192" i="14"/>
  <c r="AF193" i="14"/>
  <c r="AF194" i="14"/>
  <c r="AF195" i="14"/>
  <c r="AF196" i="14"/>
  <c r="AF197" i="14"/>
  <c r="AF198" i="14"/>
  <c r="AF199" i="14"/>
  <c r="AF200" i="14"/>
  <c r="AF201" i="14"/>
  <c r="AF202" i="14"/>
  <c r="AF203" i="14"/>
  <c r="AF204" i="14"/>
  <c r="AF205" i="14"/>
  <c r="AF206" i="14"/>
  <c r="AF207" i="14"/>
  <c r="AF208" i="14"/>
  <c r="AF209" i="14"/>
  <c r="AF210" i="14"/>
  <c r="AF211" i="14"/>
  <c r="AF212" i="14"/>
  <c r="AF213" i="14"/>
  <c r="AF214" i="14"/>
  <c r="AF215" i="14"/>
  <c r="AF216" i="14"/>
  <c r="AF217" i="14"/>
  <c r="AF218" i="14"/>
  <c r="AF219" i="14"/>
  <c r="AF220" i="14"/>
  <c r="AF221" i="14"/>
  <c r="AF222" i="14"/>
  <c r="AF223" i="14"/>
  <c r="AF224" i="14"/>
  <c r="AF225" i="14"/>
  <c r="AF226" i="14"/>
  <c r="AF227" i="14"/>
  <c r="AF228" i="14"/>
  <c r="AF229" i="14"/>
  <c r="AF230" i="14"/>
  <c r="AF231" i="14"/>
  <c r="AF232" i="14"/>
  <c r="AF233" i="14"/>
  <c r="AF234" i="14"/>
  <c r="AF235" i="14"/>
  <c r="AF236" i="14"/>
  <c r="AF237" i="14"/>
  <c r="AF238" i="14"/>
  <c r="AF239" i="14"/>
  <c r="AF240" i="14"/>
  <c r="AF241" i="14"/>
  <c r="AF242" i="14"/>
  <c r="AF243" i="14"/>
  <c r="AF244" i="14"/>
  <c r="AF245" i="14"/>
  <c r="AF246" i="14"/>
  <c r="AF247" i="14"/>
  <c r="AF248" i="14"/>
  <c r="AF249" i="14"/>
  <c r="AF250" i="14"/>
  <c r="AF251" i="14"/>
  <c r="AF252" i="14"/>
  <c r="AF253" i="14"/>
  <c r="AF254" i="14"/>
  <c r="AF255" i="14"/>
  <c r="AF256" i="14"/>
  <c r="AF257" i="14"/>
  <c r="AF258" i="14"/>
  <c r="AF259" i="14"/>
  <c r="AF260" i="14"/>
  <c r="AF261" i="14"/>
  <c r="AF262" i="14"/>
  <c r="AF263" i="14"/>
  <c r="AF264" i="14"/>
  <c r="AF265" i="14"/>
  <c r="AF266" i="14"/>
  <c r="AF267" i="14"/>
  <c r="AF268" i="14"/>
  <c r="AF269" i="14"/>
  <c r="AF270" i="14"/>
  <c r="AF271" i="14"/>
  <c r="AF272" i="14"/>
  <c r="AF273" i="14"/>
  <c r="AF274" i="14"/>
  <c r="AF275" i="14"/>
  <c r="AF276" i="14"/>
  <c r="AF277" i="14"/>
  <c r="AF278" i="14"/>
  <c r="AF279" i="14"/>
  <c r="AF280" i="14"/>
  <c r="AF281" i="14"/>
  <c r="AF282" i="14"/>
  <c r="AF283" i="14"/>
  <c r="AF284" i="14"/>
  <c r="AF285" i="14"/>
  <c r="AF286" i="14"/>
  <c r="AF287" i="14"/>
  <c r="AF288" i="14"/>
  <c r="AF289" i="14"/>
  <c r="AF290" i="14"/>
  <c r="AF291" i="14"/>
  <c r="AF292" i="14"/>
  <c r="AF293" i="14"/>
  <c r="AF294" i="14"/>
  <c r="AF295" i="14"/>
  <c r="AF296" i="14"/>
  <c r="AF297" i="14"/>
  <c r="AF298" i="14"/>
  <c r="AF299" i="14"/>
  <c r="AF300" i="14"/>
  <c r="AF301" i="14"/>
  <c r="AF302" i="14"/>
  <c r="AF303" i="14"/>
  <c r="AF304" i="14"/>
  <c r="AF305" i="14"/>
  <c r="AF306" i="14"/>
  <c r="AF307" i="14"/>
  <c r="AF308" i="14"/>
  <c r="AF309" i="14"/>
  <c r="AF310" i="14"/>
  <c r="AF311" i="14"/>
  <c r="AF312" i="14"/>
  <c r="AF313" i="14"/>
  <c r="AF314" i="14"/>
  <c r="AF315" i="14"/>
  <c r="AF316" i="14"/>
  <c r="AF317" i="14"/>
  <c r="AF318" i="14"/>
  <c r="AF319" i="14"/>
  <c r="AF320" i="14"/>
  <c r="AF321" i="14"/>
  <c r="AF322" i="14"/>
  <c r="AF323" i="14"/>
  <c r="AF324" i="14"/>
  <c r="AF325" i="14"/>
  <c r="AF326" i="14"/>
  <c r="AF327" i="14"/>
  <c r="AF328" i="14"/>
  <c r="AF329" i="14"/>
  <c r="AF330" i="14"/>
  <c r="AF331" i="14"/>
  <c r="AF332" i="14"/>
  <c r="AF333" i="14"/>
  <c r="AF334" i="14"/>
  <c r="AF335" i="14"/>
  <c r="AF336" i="14"/>
  <c r="AF337" i="14"/>
  <c r="AF338" i="14"/>
  <c r="AF339" i="14"/>
  <c r="AF340" i="14"/>
  <c r="AF341" i="14"/>
  <c r="AF342" i="14"/>
  <c r="AF343" i="14"/>
  <c r="AF344" i="14"/>
  <c r="AF345" i="14"/>
  <c r="AF346" i="14"/>
  <c r="AF347" i="14"/>
  <c r="AF348" i="14"/>
  <c r="AF349" i="14"/>
  <c r="AF350" i="14"/>
  <c r="AF351" i="14"/>
  <c r="AF352" i="14"/>
  <c r="AF353" i="14"/>
  <c r="AF354" i="14"/>
  <c r="AF355" i="14"/>
  <c r="AF356" i="14"/>
  <c r="AF357" i="14"/>
  <c r="AF358" i="14"/>
  <c r="AF359" i="14"/>
  <c r="AF360" i="14"/>
  <c r="AF361" i="14"/>
  <c r="AF362" i="14"/>
  <c r="AF363" i="14"/>
  <c r="AF364" i="14"/>
  <c r="AF365" i="14"/>
  <c r="AF366" i="14"/>
  <c r="AF367" i="14"/>
  <c r="AF368" i="14"/>
  <c r="AF369" i="14"/>
  <c r="AF370" i="14"/>
  <c r="AF371" i="14"/>
  <c r="AF372" i="14"/>
  <c r="AF373" i="14"/>
  <c r="AD3" i="14"/>
  <c r="AD4" i="14"/>
  <c r="AD5" i="14"/>
  <c r="AD6" i="14"/>
  <c r="AD7" i="14"/>
  <c r="AD8" i="14"/>
  <c r="AD9" i="14"/>
  <c r="AD10" i="14"/>
  <c r="AD11" i="14"/>
  <c r="AD12" i="14"/>
  <c r="AD13" i="14"/>
  <c r="AD14" i="14"/>
  <c r="AD15" i="14"/>
  <c r="AD16" i="14"/>
  <c r="AD17" i="14"/>
  <c r="AD18" i="14"/>
  <c r="AD19" i="14"/>
  <c r="AD20" i="14"/>
  <c r="AD21" i="14"/>
  <c r="AD22" i="14"/>
  <c r="AD23" i="14"/>
  <c r="AD24" i="14"/>
  <c r="AD25" i="14"/>
  <c r="AD26" i="14"/>
  <c r="AD27" i="14"/>
  <c r="AD28" i="14"/>
  <c r="AD29" i="14"/>
  <c r="AD30" i="14"/>
  <c r="AD31" i="14"/>
  <c r="AD32" i="14"/>
  <c r="AD33" i="14"/>
  <c r="AD34" i="14"/>
  <c r="AD35" i="14"/>
  <c r="AD36" i="14"/>
  <c r="AD37" i="14"/>
  <c r="AD38" i="14"/>
  <c r="AD39" i="14"/>
  <c r="AD40" i="14"/>
  <c r="AD41" i="14"/>
  <c r="AD42" i="14"/>
  <c r="AD43" i="14"/>
  <c r="AD44" i="14"/>
  <c r="AD45" i="14"/>
  <c r="AD46" i="14"/>
  <c r="AD47" i="14"/>
  <c r="AD48" i="14"/>
  <c r="AD49" i="14"/>
  <c r="AD50" i="14"/>
  <c r="AD51" i="14"/>
  <c r="AD52" i="14"/>
  <c r="AD53" i="14"/>
  <c r="AD54" i="14"/>
  <c r="AD55" i="14"/>
  <c r="AD56" i="14"/>
  <c r="AD57" i="14"/>
  <c r="AD58" i="14"/>
  <c r="AD59" i="14"/>
  <c r="AD60" i="14"/>
  <c r="AD61" i="14"/>
  <c r="AD62" i="14"/>
  <c r="AD63" i="14"/>
  <c r="AD64" i="14"/>
  <c r="AD65" i="14"/>
  <c r="AD66" i="14"/>
  <c r="AD67" i="14"/>
  <c r="AD68" i="14"/>
  <c r="AD69" i="14"/>
  <c r="AD70" i="14"/>
  <c r="AD71" i="14"/>
  <c r="AD72" i="14"/>
  <c r="AD73" i="14"/>
  <c r="AD74" i="14"/>
  <c r="AD75" i="14"/>
  <c r="AD76" i="14"/>
  <c r="AD77" i="14"/>
  <c r="AD78" i="14"/>
  <c r="AD79" i="14"/>
  <c r="AD80" i="14"/>
  <c r="AD81" i="14"/>
  <c r="AD82" i="14"/>
  <c r="AD83" i="14"/>
  <c r="AD84" i="14"/>
  <c r="AD85" i="14"/>
  <c r="AD86" i="14"/>
  <c r="AD87" i="14"/>
  <c r="AD88" i="14"/>
  <c r="AD89" i="14"/>
  <c r="AD90" i="14"/>
  <c r="AD91" i="14"/>
  <c r="AD92" i="14"/>
  <c r="AD93" i="14"/>
  <c r="AD94" i="14"/>
  <c r="AD95" i="14"/>
  <c r="AD96" i="14"/>
  <c r="AD97" i="14"/>
  <c r="AD98" i="14"/>
  <c r="AD99" i="14"/>
  <c r="AD100" i="14"/>
  <c r="AD101" i="14"/>
  <c r="AD102" i="14"/>
  <c r="AD103" i="14"/>
  <c r="AD104" i="14"/>
  <c r="AD105" i="14"/>
  <c r="AD106" i="14"/>
  <c r="AD107" i="14"/>
  <c r="AD108" i="14"/>
  <c r="AD109" i="14"/>
  <c r="AD110" i="14"/>
  <c r="AD111" i="14"/>
  <c r="AD112" i="14"/>
  <c r="AD113" i="14"/>
  <c r="AD114" i="14"/>
  <c r="AD115" i="14"/>
  <c r="AD116" i="14"/>
  <c r="AD117" i="14"/>
  <c r="AD118" i="14"/>
  <c r="AD119" i="14"/>
  <c r="AD120" i="14"/>
  <c r="AD121" i="14"/>
  <c r="AD122" i="14"/>
  <c r="AD123" i="14"/>
  <c r="AD124" i="14"/>
  <c r="AD125" i="14"/>
  <c r="AD126" i="14"/>
  <c r="AD127" i="14"/>
  <c r="AD128" i="14"/>
  <c r="AD129" i="14"/>
  <c r="AD130" i="14"/>
  <c r="AD131" i="14"/>
  <c r="AD132" i="14"/>
  <c r="AD133" i="14"/>
  <c r="AD134" i="14"/>
  <c r="AD135" i="14"/>
  <c r="AD136" i="14"/>
  <c r="AD137" i="14"/>
  <c r="AD138" i="14"/>
  <c r="AD139" i="14"/>
  <c r="AD140" i="14"/>
  <c r="AD141" i="14"/>
  <c r="AD142" i="14"/>
  <c r="AD143" i="14"/>
  <c r="AD144" i="14"/>
  <c r="AD145" i="14"/>
  <c r="AD146" i="14"/>
  <c r="AD147" i="14"/>
  <c r="AD148" i="14"/>
  <c r="AD149" i="14"/>
  <c r="AD150" i="14"/>
  <c r="AD151" i="14"/>
  <c r="AD152" i="14"/>
  <c r="AD153" i="14"/>
  <c r="AD154" i="14"/>
  <c r="AD155" i="14"/>
  <c r="AD156" i="14"/>
  <c r="AD157" i="14"/>
  <c r="AD158" i="14"/>
  <c r="AD159" i="14"/>
  <c r="AD160" i="14"/>
  <c r="AD161" i="14"/>
  <c r="AD162" i="14"/>
  <c r="AD163" i="14"/>
  <c r="AD164" i="14"/>
  <c r="AD165" i="14"/>
  <c r="AD166" i="14"/>
  <c r="AD167" i="14"/>
  <c r="AD168" i="14"/>
  <c r="AD169" i="14"/>
  <c r="AD170" i="14"/>
  <c r="AD171" i="14"/>
  <c r="AD172" i="14"/>
  <c r="AD173" i="14"/>
  <c r="AD174" i="14"/>
  <c r="AD175" i="14"/>
  <c r="AD176" i="14"/>
  <c r="AD177" i="14"/>
  <c r="AD178" i="14"/>
  <c r="AD179" i="14"/>
  <c r="AD180" i="14"/>
  <c r="AD181" i="14"/>
  <c r="AD182" i="14"/>
  <c r="AD183" i="14"/>
  <c r="AD184" i="14"/>
  <c r="AD185" i="14"/>
  <c r="AD186" i="14"/>
  <c r="AD187" i="14"/>
  <c r="AD188" i="14"/>
  <c r="AD189" i="14"/>
  <c r="AD190" i="14"/>
  <c r="AD191" i="14"/>
  <c r="AD192" i="14"/>
  <c r="AD193" i="14"/>
  <c r="AD194" i="14"/>
  <c r="AD195" i="14"/>
  <c r="AD196" i="14"/>
  <c r="AD197" i="14"/>
  <c r="AD198" i="14"/>
  <c r="AD199" i="14"/>
  <c r="AD200" i="14"/>
  <c r="AD201" i="14"/>
  <c r="AD202" i="14"/>
  <c r="AD203" i="14"/>
  <c r="AD204" i="14"/>
  <c r="AD205" i="14"/>
  <c r="AD206" i="14"/>
  <c r="AD207" i="14"/>
  <c r="AD208" i="14"/>
  <c r="AD209" i="14"/>
  <c r="AD210" i="14"/>
  <c r="AD211" i="14"/>
  <c r="AD212" i="14"/>
  <c r="AD213" i="14"/>
  <c r="AD214" i="14"/>
  <c r="AD215" i="14"/>
  <c r="AD216" i="14"/>
  <c r="AD217" i="14"/>
  <c r="AD218" i="14"/>
  <c r="AD219" i="14"/>
  <c r="AD220" i="14"/>
  <c r="AD221" i="14"/>
  <c r="AD222" i="14"/>
  <c r="AD223" i="14"/>
  <c r="AD224" i="14"/>
  <c r="AD225" i="14"/>
  <c r="AD226" i="14"/>
  <c r="AD227" i="14"/>
  <c r="AD228" i="14"/>
  <c r="AD229" i="14"/>
  <c r="AD230" i="14"/>
  <c r="AD231" i="14"/>
  <c r="AD232" i="14"/>
  <c r="AD233" i="14"/>
  <c r="AD234" i="14"/>
  <c r="AD235" i="14"/>
  <c r="AD236" i="14"/>
  <c r="AD237" i="14"/>
  <c r="AD238" i="14"/>
  <c r="AD239" i="14"/>
  <c r="AD240" i="14"/>
  <c r="AD241" i="14"/>
  <c r="AD242" i="14"/>
  <c r="AD243" i="14"/>
  <c r="AD244" i="14"/>
  <c r="AD245" i="14"/>
  <c r="AD246" i="14"/>
  <c r="AD247" i="14"/>
  <c r="AD248" i="14"/>
  <c r="AD249" i="14"/>
  <c r="AD250" i="14"/>
  <c r="AD251" i="14"/>
  <c r="AD252" i="14"/>
  <c r="AD253" i="14"/>
  <c r="AD254" i="14"/>
  <c r="AD255" i="14"/>
  <c r="AD256" i="14"/>
  <c r="AD257" i="14"/>
  <c r="AD258" i="14"/>
  <c r="AD259" i="14"/>
  <c r="AD260" i="14"/>
  <c r="AD261" i="14"/>
  <c r="AD262" i="14"/>
  <c r="AD263" i="14"/>
  <c r="AD264" i="14"/>
  <c r="AD265" i="14"/>
  <c r="AD266" i="14"/>
  <c r="AD267" i="14"/>
  <c r="AD268" i="14"/>
  <c r="AD269" i="14"/>
  <c r="AD270" i="14"/>
  <c r="AD271" i="14"/>
  <c r="AD272" i="14"/>
  <c r="AD273" i="14"/>
  <c r="AD274" i="14"/>
  <c r="AD275" i="14"/>
  <c r="AD276" i="14"/>
  <c r="AD277" i="14"/>
  <c r="AD278" i="14"/>
  <c r="AD279" i="14"/>
  <c r="AD280" i="14"/>
  <c r="AD281" i="14"/>
  <c r="AD282" i="14"/>
  <c r="AD283" i="14"/>
  <c r="AD284" i="14"/>
  <c r="AD285" i="14"/>
  <c r="AD286" i="14"/>
  <c r="AD287" i="14"/>
  <c r="AD288" i="14"/>
  <c r="AD289" i="14"/>
  <c r="AD290" i="14"/>
  <c r="AD291" i="14"/>
  <c r="AD292" i="14"/>
  <c r="AD293" i="14"/>
  <c r="AD294" i="14"/>
  <c r="AD295" i="14"/>
  <c r="AD296" i="14"/>
  <c r="AD297" i="14"/>
  <c r="AD298" i="14"/>
  <c r="AD299" i="14"/>
  <c r="AD300" i="14"/>
  <c r="AD301" i="14"/>
  <c r="AD302" i="14"/>
  <c r="AD303" i="14"/>
  <c r="AD304" i="14"/>
  <c r="AD305" i="14"/>
  <c r="AD306" i="14"/>
  <c r="AD307" i="14"/>
  <c r="AD308" i="14"/>
  <c r="AD309" i="14"/>
  <c r="AD310" i="14"/>
  <c r="AD311" i="14"/>
  <c r="AD312" i="14"/>
  <c r="AD313" i="14"/>
  <c r="AD314" i="14"/>
  <c r="AD315" i="14"/>
  <c r="AD316" i="14"/>
  <c r="AD317" i="14"/>
  <c r="AD318" i="14"/>
  <c r="AD319" i="14"/>
  <c r="AD320" i="14"/>
  <c r="AD321" i="14"/>
  <c r="AD322" i="14"/>
  <c r="AD323" i="14"/>
  <c r="AD324" i="14"/>
  <c r="AD325" i="14"/>
  <c r="AD326" i="14"/>
  <c r="AD327" i="14"/>
  <c r="AD328" i="14"/>
  <c r="AD329" i="14"/>
  <c r="AD330" i="14"/>
  <c r="AD331" i="14"/>
  <c r="AD332" i="14"/>
  <c r="AD333" i="14"/>
  <c r="AD334" i="14"/>
  <c r="AD335" i="14"/>
  <c r="AD336" i="14"/>
  <c r="AD337" i="14"/>
  <c r="AD338" i="14"/>
  <c r="AD339" i="14"/>
  <c r="AD340" i="14"/>
  <c r="AD341" i="14"/>
  <c r="AD342" i="14"/>
  <c r="AD343" i="14"/>
  <c r="AD344" i="14"/>
  <c r="AD345" i="14"/>
  <c r="AD346" i="14"/>
  <c r="AD347" i="14"/>
  <c r="AD348" i="14"/>
  <c r="AD349" i="14"/>
  <c r="AD350" i="14"/>
  <c r="AD351" i="14"/>
  <c r="AD352" i="14"/>
  <c r="AD353" i="14"/>
  <c r="AD354" i="14"/>
  <c r="AD355" i="14"/>
  <c r="AD356" i="14"/>
  <c r="AD357" i="14"/>
  <c r="AD358" i="14"/>
  <c r="AD359" i="14"/>
  <c r="AD360" i="14"/>
  <c r="AD361" i="14"/>
  <c r="AD362" i="14"/>
  <c r="AD363" i="14"/>
  <c r="AD364" i="14"/>
  <c r="AD365" i="14"/>
  <c r="AD366" i="14"/>
  <c r="AD367" i="14"/>
  <c r="AD368" i="14"/>
  <c r="AD369" i="14"/>
  <c r="AD370" i="14"/>
  <c r="AD371" i="14"/>
  <c r="AD372" i="14"/>
  <c r="AD373" i="14"/>
  <c r="AB3" i="14"/>
  <c r="AB4" i="14"/>
  <c r="AB5" i="14"/>
  <c r="AB6" i="14"/>
  <c r="AB7" i="14"/>
  <c r="AB8" i="14"/>
  <c r="AB9" i="14"/>
  <c r="AB10" i="14"/>
  <c r="AB11" i="14"/>
  <c r="AB12" i="14"/>
  <c r="AB13" i="14"/>
  <c r="AB14" i="14"/>
  <c r="AB15" i="14"/>
  <c r="AB16" i="14"/>
  <c r="AB17" i="14"/>
  <c r="AB18" i="14"/>
  <c r="AB19" i="14"/>
  <c r="AB20" i="14"/>
  <c r="AB21" i="14"/>
  <c r="AB22" i="14"/>
  <c r="AB23" i="14"/>
  <c r="AB24" i="14"/>
  <c r="AB25" i="14"/>
  <c r="AB26" i="14"/>
  <c r="AB27" i="14"/>
  <c r="AB28" i="14"/>
  <c r="AB29" i="14"/>
  <c r="AB30" i="14"/>
  <c r="AB31" i="14"/>
  <c r="AB32" i="14"/>
  <c r="AB33" i="14"/>
  <c r="AB34" i="14"/>
  <c r="AB35" i="14"/>
  <c r="AB36" i="14"/>
  <c r="AB37" i="14"/>
  <c r="AB38" i="14"/>
  <c r="AB39" i="14"/>
  <c r="AB40" i="14"/>
  <c r="AB41" i="14"/>
  <c r="AB42" i="14"/>
  <c r="AB43" i="14"/>
  <c r="AB44" i="14"/>
  <c r="AB45" i="14"/>
  <c r="AB46" i="14"/>
  <c r="AB47" i="14"/>
  <c r="AB48" i="14"/>
  <c r="AB49" i="14"/>
  <c r="AB50" i="14"/>
  <c r="AB51" i="14"/>
  <c r="AB52" i="14"/>
  <c r="AB53" i="14"/>
  <c r="AB54" i="14"/>
  <c r="AB55" i="14"/>
  <c r="AB56" i="14"/>
  <c r="AB57" i="14"/>
  <c r="AB58" i="14"/>
  <c r="AB59" i="14"/>
  <c r="AB60" i="14"/>
  <c r="AB61" i="14"/>
  <c r="AB62" i="14"/>
  <c r="AB63" i="14"/>
  <c r="AB64" i="14"/>
  <c r="AB65" i="14"/>
  <c r="AB66" i="14"/>
  <c r="AB67" i="14"/>
  <c r="AB68" i="14"/>
  <c r="AB69" i="14"/>
  <c r="AB70" i="14"/>
  <c r="AB71" i="14"/>
  <c r="AB72" i="14"/>
  <c r="AB73" i="14"/>
  <c r="AB74" i="14"/>
  <c r="AB75" i="14"/>
  <c r="AB76" i="14"/>
  <c r="AB77" i="14"/>
  <c r="AB78" i="14"/>
  <c r="AB79" i="14"/>
  <c r="AB80" i="14"/>
  <c r="AB81" i="14"/>
  <c r="AB82" i="14"/>
  <c r="AB83" i="14"/>
  <c r="AB84" i="14"/>
  <c r="AB85" i="14"/>
  <c r="AB86" i="14"/>
  <c r="AB87" i="14"/>
  <c r="AB88" i="14"/>
  <c r="AB89" i="14"/>
  <c r="AB90" i="14"/>
  <c r="AB91" i="14"/>
  <c r="AB92" i="14"/>
  <c r="AB93" i="14"/>
  <c r="AB94" i="14"/>
  <c r="AB95" i="14"/>
  <c r="AB96" i="14"/>
  <c r="AB97" i="14"/>
  <c r="AB98" i="14"/>
  <c r="AB99" i="14"/>
  <c r="AB100" i="14"/>
  <c r="AB101" i="14"/>
  <c r="AB102" i="14"/>
  <c r="AB103" i="14"/>
  <c r="AB104" i="14"/>
  <c r="AB105" i="14"/>
  <c r="AB106" i="14"/>
  <c r="AB107" i="14"/>
  <c r="AB108" i="14"/>
  <c r="AB109" i="14"/>
  <c r="AB110" i="14"/>
  <c r="AB111" i="14"/>
  <c r="AB112" i="14"/>
  <c r="AB113" i="14"/>
  <c r="AB114" i="14"/>
  <c r="AB115" i="14"/>
  <c r="AB116" i="14"/>
  <c r="AB117" i="14"/>
  <c r="AB118" i="14"/>
  <c r="AB119" i="14"/>
  <c r="AB120" i="14"/>
  <c r="AB121" i="14"/>
  <c r="AB122" i="14"/>
  <c r="AB123" i="14"/>
  <c r="AB124" i="14"/>
  <c r="AB125" i="14"/>
  <c r="AB126" i="14"/>
  <c r="AB127" i="14"/>
  <c r="AB128" i="14"/>
  <c r="AB129" i="14"/>
  <c r="AB130" i="14"/>
  <c r="AB131" i="14"/>
  <c r="AB132" i="14"/>
  <c r="AB133" i="14"/>
  <c r="AB134" i="14"/>
  <c r="AB135" i="14"/>
  <c r="AB136" i="14"/>
  <c r="AB137" i="14"/>
  <c r="AB138" i="14"/>
  <c r="AB139" i="14"/>
  <c r="AB140" i="14"/>
  <c r="AB141" i="14"/>
  <c r="AB142" i="14"/>
  <c r="AB143" i="14"/>
  <c r="AB144" i="14"/>
  <c r="AB145" i="14"/>
  <c r="AB146" i="14"/>
  <c r="AB147" i="14"/>
  <c r="AB148" i="14"/>
  <c r="AB149" i="14"/>
  <c r="AB150" i="14"/>
  <c r="AB151" i="14"/>
  <c r="AB152" i="14"/>
  <c r="AB153" i="14"/>
  <c r="AB154" i="14"/>
  <c r="AB155" i="14"/>
  <c r="AB156" i="14"/>
  <c r="AB157" i="14"/>
  <c r="AB158" i="14"/>
  <c r="AB159" i="14"/>
  <c r="AB160" i="14"/>
  <c r="AB161" i="14"/>
  <c r="AB162" i="14"/>
  <c r="AB163" i="14"/>
  <c r="AB164" i="14"/>
  <c r="AB165" i="14"/>
  <c r="AB166" i="14"/>
  <c r="AB167" i="14"/>
  <c r="AB168" i="14"/>
  <c r="AB169" i="14"/>
  <c r="AB170" i="14"/>
  <c r="AB171" i="14"/>
  <c r="AB172" i="14"/>
  <c r="AB173" i="14"/>
  <c r="AB174" i="14"/>
  <c r="AB175" i="14"/>
  <c r="AB176" i="14"/>
  <c r="AB177" i="14"/>
  <c r="AB178" i="14"/>
  <c r="AB179" i="14"/>
  <c r="AB180" i="14"/>
  <c r="AB181" i="14"/>
  <c r="AB182" i="14"/>
  <c r="AB183" i="14"/>
  <c r="AB184" i="14"/>
  <c r="AB185" i="14"/>
  <c r="AB186" i="14"/>
  <c r="AB187" i="14"/>
  <c r="AB188" i="14"/>
  <c r="AB189" i="14"/>
  <c r="AB190" i="14"/>
  <c r="AB191" i="14"/>
  <c r="AB192" i="14"/>
  <c r="AB193" i="14"/>
  <c r="AB194" i="14"/>
  <c r="AB195" i="14"/>
  <c r="AB196" i="14"/>
  <c r="AB197" i="14"/>
  <c r="AB198" i="14"/>
  <c r="AB199" i="14"/>
  <c r="AB200" i="14"/>
  <c r="AB201" i="14"/>
  <c r="AB202" i="14"/>
  <c r="AB203" i="14"/>
  <c r="AB204" i="14"/>
  <c r="AB205" i="14"/>
  <c r="AB206" i="14"/>
  <c r="AB207" i="14"/>
  <c r="AB208" i="14"/>
  <c r="AB209" i="14"/>
  <c r="AB210" i="14"/>
  <c r="AB211" i="14"/>
  <c r="AB212" i="14"/>
  <c r="AB213" i="14"/>
  <c r="AB214" i="14"/>
  <c r="AB215" i="14"/>
  <c r="AB216" i="14"/>
  <c r="AB217" i="14"/>
  <c r="AB218" i="14"/>
  <c r="AB219" i="14"/>
  <c r="AB220" i="14"/>
  <c r="AB221" i="14"/>
  <c r="AB222" i="14"/>
  <c r="AB223" i="14"/>
  <c r="AB224" i="14"/>
  <c r="AB225" i="14"/>
  <c r="AB226" i="14"/>
  <c r="AB227" i="14"/>
  <c r="AB228" i="14"/>
  <c r="AB229" i="14"/>
  <c r="AB230" i="14"/>
  <c r="AB231" i="14"/>
  <c r="AB232" i="14"/>
  <c r="AB233" i="14"/>
  <c r="AB234" i="14"/>
  <c r="AB235" i="14"/>
  <c r="AB236" i="14"/>
  <c r="AB237" i="14"/>
  <c r="AB238" i="14"/>
  <c r="AB239" i="14"/>
  <c r="AB240" i="14"/>
  <c r="AB241" i="14"/>
  <c r="AB242" i="14"/>
  <c r="AB243" i="14"/>
  <c r="AB244" i="14"/>
  <c r="AB245" i="14"/>
  <c r="AB246" i="14"/>
  <c r="AB247" i="14"/>
  <c r="AB248" i="14"/>
  <c r="AB249" i="14"/>
  <c r="AB250" i="14"/>
  <c r="AB251" i="14"/>
  <c r="AB252" i="14"/>
  <c r="AB253" i="14"/>
  <c r="AB254" i="14"/>
  <c r="AB255" i="14"/>
  <c r="AB256" i="14"/>
  <c r="AB257" i="14"/>
  <c r="AB258" i="14"/>
  <c r="AB259" i="14"/>
  <c r="AB260" i="14"/>
  <c r="AB261" i="14"/>
  <c r="AB262" i="14"/>
  <c r="AB263" i="14"/>
  <c r="AB264" i="14"/>
  <c r="AB265" i="14"/>
  <c r="AB266" i="14"/>
  <c r="AB267" i="14"/>
  <c r="AB268" i="14"/>
  <c r="AB269" i="14"/>
  <c r="AB270" i="14"/>
  <c r="AB271" i="14"/>
  <c r="AB272" i="14"/>
  <c r="AB273" i="14"/>
  <c r="AB274" i="14"/>
  <c r="AB275" i="14"/>
  <c r="AB276" i="14"/>
  <c r="AB277" i="14"/>
  <c r="AB278" i="14"/>
  <c r="AB279" i="14"/>
  <c r="AB280" i="14"/>
  <c r="AB281" i="14"/>
  <c r="AB282" i="14"/>
  <c r="AB283" i="14"/>
  <c r="AB284" i="14"/>
  <c r="AB285" i="14"/>
  <c r="AB286" i="14"/>
  <c r="AB287" i="14"/>
  <c r="AB288" i="14"/>
  <c r="AB289" i="14"/>
  <c r="AB290" i="14"/>
  <c r="AB291" i="14"/>
  <c r="AB292" i="14"/>
  <c r="AB293" i="14"/>
  <c r="AB294" i="14"/>
  <c r="AB295" i="14"/>
  <c r="AB296" i="14"/>
  <c r="AB297" i="14"/>
  <c r="AB298" i="14"/>
  <c r="AB299" i="14"/>
  <c r="AB300" i="14"/>
  <c r="AB301" i="14"/>
  <c r="AB302" i="14"/>
  <c r="AB303" i="14"/>
  <c r="AB304" i="14"/>
  <c r="AB305" i="14"/>
  <c r="AB306" i="14"/>
  <c r="AB307" i="14"/>
  <c r="AB308" i="14"/>
  <c r="AB309" i="14"/>
  <c r="AB310" i="14"/>
  <c r="AB311" i="14"/>
  <c r="AB312" i="14"/>
  <c r="AB313" i="14"/>
  <c r="AB314" i="14"/>
  <c r="AB315" i="14"/>
  <c r="AB316" i="14"/>
  <c r="AB317" i="14"/>
  <c r="AB318" i="14"/>
  <c r="AB319" i="14"/>
  <c r="AB320" i="14"/>
  <c r="AB321" i="14"/>
  <c r="AB322" i="14"/>
  <c r="AB323" i="14"/>
  <c r="AB324" i="14"/>
  <c r="AB325" i="14"/>
  <c r="AB326" i="14"/>
  <c r="AB327" i="14"/>
  <c r="AB328" i="14"/>
  <c r="AB329" i="14"/>
  <c r="AB330" i="14"/>
  <c r="AB331" i="14"/>
  <c r="AB332" i="14"/>
  <c r="AB333" i="14"/>
  <c r="AB334" i="14"/>
  <c r="AB335" i="14"/>
  <c r="AB336" i="14"/>
  <c r="AB337" i="14"/>
  <c r="AB338" i="14"/>
  <c r="AB339" i="14"/>
  <c r="AB340" i="14"/>
  <c r="AB341" i="14"/>
  <c r="AB342" i="14"/>
  <c r="AB343" i="14"/>
  <c r="AB344" i="14"/>
  <c r="AB345" i="14"/>
  <c r="AB346" i="14"/>
  <c r="AB347" i="14"/>
  <c r="AB348" i="14"/>
  <c r="AB349" i="14"/>
  <c r="AB350" i="14"/>
  <c r="AB351" i="14"/>
  <c r="AB352" i="14"/>
  <c r="AB353" i="14"/>
  <c r="AB354" i="14"/>
  <c r="AB355" i="14"/>
  <c r="AB356" i="14"/>
  <c r="AB357" i="14"/>
  <c r="AB358" i="14"/>
  <c r="AB359" i="14"/>
  <c r="AB360" i="14"/>
  <c r="AB361" i="14"/>
  <c r="AB362" i="14"/>
  <c r="AB363" i="14"/>
  <c r="AB364" i="14"/>
  <c r="AB365" i="14"/>
  <c r="AB366" i="14"/>
  <c r="AB367" i="14"/>
  <c r="AB368" i="14"/>
  <c r="AB369" i="14"/>
  <c r="AB370" i="14"/>
  <c r="AB371" i="14"/>
  <c r="AB372" i="14"/>
  <c r="AB373" i="14"/>
  <c r="Z3" i="14"/>
  <c r="Z4" i="14"/>
  <c r="Z5" i="14"/>
  <c r="Z6" i="14"/>
  <c r="Z7" i="14"/>
  <c r="Z8" i="14"/>
  <c r="Z9" i="14"/>
  <c r="Z10" i="14"/>
  <c r="Z11" i="14"/>
  <c r="Z12" i="14"/>
  <c r="Z13" i="14"/>
  <c r="Z14" i="14"/>
  <c r="Z15" i="14"/>
  <c r="Z16" i="14"/>
  <c r="Z17" i="14"/>
  <c r="Z18" i="14"/>
  <c r="Z19" i="14"/>
  <c r="Z20" i="14"/>
  <c r="Z21" i="14"/>
  <c r="Z22" i="14"/>
  <c r="Z23" i="14"/>
  <c r="Z24" i="14"/>
  <c r="Z25" i="14"/>
  <c r="Z26" i="14"/>
  <c r="Z27" i="14"/>
  <c r="Z28" i="14"/>
  <c r="Z29" i="14"/>
  <c r="Z30" i="14"/>
  <c r="Z31" i="14"/>
  <c r="Z32" i="14"/>
  <c r="Z33" i="14"/>
  <c r="Z34" i="14"/>
  <c r="Z35" i="14"/>
  <c r="Z36" i="14"/>
  <c r="Z37" i="14"/>
  <c r="Z38" i="14"/>
  <c r="Z39" i="14"/>
  <c r="Z40" i="14"/>
  <c r="Z41" i="14"/>
  <c r="Z42" i="14"/>
  <c r="Z43" i="14"/>
  <c r="Z44" i="14"/>
  <c r="Z45" i="14"/>
  <c r="Z46" i="14"/>
  <c r="Z47" i="14"/>
  <c r="Z48" i="14"/>
  <c r="Z49" i="14"/>
  <c r="Z50" i="14"/>
  <c r="Z51" i="14"/>
  <c r="Z52" i="14"/>
  <c r="Z53" i="14"/>
  <c r="Z54" i="14"/>
  <c r="Z55" i="14"/>
  <c r="Z56" i="14"/>
  <c r="Z57" i="14"/>
  <c r="Z58" i="14"/>
  <c r="Z59" i="14"/>
  <c r="Z60" i="14"/>
  <c r="Z61" i="14"/>
  <c r="Z62" i="14"/>
  <c r="Z63" i="14"/>
  <c r="Z64" i="14"/>
  <c r="Z65" i="14"/>
  <c r="Z66" i="14"/>
  <c r="Z67" i="14"/>
  <c r="Z68" i="14"/>
  <c r="Z69" i="14"/>
  <c r="Z70" i="14"/>
  <c r="Z71" i="14"/>
  <c r="Z72" i="14"/>
  <c r="Z73" i="14"/>
  <c r="Z74" i="14"/>
  <c r="Z75" i="14"/>
  <c r="Z76" i="14"/>
  <c r="Z77" i="14"/>
  <c r="Z78" i="14"/>
  <c r="Z79" i="14"/>
  <c r="Z80" i="14"/>
  <c r="Z81" i="14"/>
  <c r="Z82" i="14"/>
  <c r="Z83" i="14"/>
  <c r="Z84" i="14"/>
  <c r="Z85" i="14"/>
  <c r="Z86" i="14"/>
  <c r="Z87" i="14"/>
  <c r="Z88" i="14"/>
  <c r="Z89" i="14"/>
  <c r="Z90" i="14"/>
  <c r="Z91" i="14"/>
  <c r="Z92" i="14"/>
  <c r="Z93" i="14"/>
  <c r="Z94" i="14"/>
  <c r="Z95" i="14"/>
  <c r="Z96" i="14"/>
  <c r="Z97" i="14"/>
  <c r="Z98" i="14"/>
  <c r="Z99" i="14"/>
  <c r="Z100" i="14"/>
  <c r="Z101" i="14"/>
  <c r="Z102" i="14"/>
  <c r="Z103" i="14"/>
  <c r="Z104" i="14"/>
  <c r="Z105" i="14"/>
  <c r="Z106" i="14"/>
  <c r="Z107" i="14"/>
  <c r="Z108" i="14"/>
  <c r="Z109" i="14"/>
  <c r="Z110" i="14"/>
  <c r="Z111" i="14"/>
  <c r="Z112" i="14"/>
  <c r="Z113" i="14"/>
  <c r="Z114" i="14"/>
  <c r="Z115" i="14"/>
  <c r="Z116" i="14"/>
  <c r="Z117" i="14"/>
  <c r="Z118" i="14"/>
  <c r="Z119" i="14"/>
  <c r="Z120" i="14"/>
  <c r="Z121" i="14"/>
  <c r="Z122" i="14"/>
  <c r="Z123" i="14"/>
  <c r="Z124" i="14"/>
  <c r="Z125" i="14"/>
  <c r="Z126" i="14"/>
  <c r="Z127" i="14"/>
  <c r="Z128" i="14"/>
  <c r="Z129" i="14"/>
  <c r="Z130" i="14"/>
  <c r="Z131" i="14"/>
  <c r="Z132" i="14"/>
  <c r="Z133" i="14"/>
  <c r="Z134" i="14"/>
  <c r="Z135" i="14"/>
  <c r="Z136" i="14"/>
  <c r="Z137" i="14"/>
  <c r="Z138" i="14"/>
  <c r="Z139" i="14"/>
  <c r="Z140" i="14"/>
  <c r="Z141" i="14"/>
  <c r="Z142" i="14"/>
  <c r="Z143" i="14"/>
  <c r="Z144" i="14"/>
  <c r="Z145" i="14"/>
  <c r="Z146" i="14"/>
  <c r="Z147" i="14"/>
  <c r="Z148" i="14"/>
  <c r="Z149" i="14"/>
  <c r="Z150" i="14"/>
  <c r="Z151" i="14"/>
  <c r="Z152" i="14"/>
  <c r="Z153" i="14"/>
  <c r="Z154" i="14"/>
  <c r="Z155" i="14"/>
  <c r="Z156" i="14"/>
  <c r="Z157" i="14"/>
  <c r="Z158" i="14"/>
  <c r="Z159" i="14"/>
  <c r="Z160" i="14"/>
  <c r="Z161" i="14"/>
  <c r="Z162" i="14"/>
  <c r="Z163" i="14"/>
  <c r="Z164" i="14"/>
  <c r="Z165" i="14"/>
  <c r="Z166" i="14"/>
  <c r="Z167" i="14"/>
  <c r="Z168" i="14"/>
  <c r="Z169" i="14"/>
  <c r="Z170" i="14"/>
  <c r="Z171" i="14"/>
  <c r="Z172" i="14"/>
  <c r="Z173" i="14"/>
  <c r="Z174" i="14"/>
  <c r="Z175" i="14"/>
  <c r="Z176" i="14"/>
  <c r="Z177" i="14"/>
  <c r="Z178" i="14"/>
  <c r="Z179" i="14"/>
  <c r="Z180" i="14"/>
  <c r="Z181" i="14"/>
  <c r="Z182" i="14"/>
  <c r="Z183" i="14"/>
  <c r="Z184" i="14"/>
  <c r="Z185" i="14"/>
  <c r="Z186" i="14"/>
  <c r="Z187" i="14"/>
  <c r="Z188" i="14"/>
  <c r="Z189" i="14"/>
  <c r="Z190" i="14"/>
  <c r="Z191" i="14"/>
  <c r="Z192" i="14"/>
  <c r="Z193" i="14"/>
  <c r="Z194" i="14"/>
  <c r="Z195" i="14"/>
  <c r="Z196" i="14"/>
  <c r="Z197" i="14"/>
  <c r="Z198" i="14"/>
  <c r="Z199" i="14"/>
  <c r="Z200" i="14"/>
  <c r="Z201" i="14"/>
  <c r="Z202" i="14"/>
  <c r="Z203" i="14"/>
  <c r="Z204" i="14"/>
  <c r="Z205" i="14"/>
  <c r="Z206" i="14"/>
  <c r="Z207" i="14"/>
  <c r="Z208" i="14"/>
  <c r="Z209" i="14"/>
  <c r="Z210" i="14"/>
  <c r="Z211" i="14"/>
  <c r="Z212" i="14"/>
  <c r="Z213" i="14"/>
  <c r="Z214" i="14"/>
  <c r="Z215" i="14"/>
  <c r="Z216" i="14"/>
  <c r="Z217" i="14"/>
  <c r="Z218" i="14"/>
  <c r="Z219" i="14"/>
  <c r="Z220" i="14"/>
  <c r="Z221" i="14"/>
  <c r="Z222" i="14"/>
  <c r="Z223" i="14"/>
  <c r="Z224" i="14"/>
  <c r="Z225" i="14"/>
  <c r="Z226" i="14"/>
  <c r="Z227" i="14"/>
  <c r="Z228" i="14"/>
  <c r="Z229" i="14"/>
  <c r="Z230" i="14"/>
  <c r="Z231" i="14"/>
  <c r="Z232" i="14"/>
  <c r="Z233" i="14"/>
  <c r="Z234" i="14"/>
  <c r="Z235" i="14"/>
  <c r="Z236" i="14"/>
  <c r="Z237" i="14"/>
  <c r="Z238" i="14"/>
  <c r="Z239" i="14"/>
  <c r="Z240" i="14"/>
  <c r="Z241" i="14"/>
  <c r="Z242" i="14"/>
  <c r="Z243" i="14"/>
  <c r="Z244" i="14"/>
  <c r="Z245" i="14"/>
  <c r="Z246" i="14"/>
  <c r="Z247" i="14"/>
  <c r="Z248" i="14"/>
  <c r="Z249" i="14"/>
  <c r="Z250" i="14"/>
  <c r="Z251" i="14"/>
  <c r="Z252" i="14"/>
  <c r="Z253" i="14"/>
  <c r="Z254" i="14"/>
  <c r="Z255" i="14"/>
  <c r="Z256" i="14"/>
  <c r="Z257" i="14"/>
  <c r="Z258" i="14"/>
  <c r="Z259" i="14"/>
  <c r="Z260" i="14"/>
  <c r="Z261" i="14"/>
  <c r="Z262" i="14"/>
  <c r="Z263" i="14"/>
  <c r="Z264" i="14"/>
  <c r="Z265" i="14"/>
  <c r="Z266" i="14"/>
  <c r="Z267" i="14"/>
  <c r="Z268" i="14"/>
  <c r="Z269" i="14"/>
  <c r="Z270" i="14"/>
  <c r="Z271" i="14"/>
  <c r="Z272" i="14"/>
  <c r="Z273" i="14"/>
  <c r="Z274" i="14"/>
  <c r="Z275" i="14"/>
  <c r="Z276" i="14"/>
  <c r="Z277" i="14"/>
  <c r="Z278" i="14"/>
  <c r="Z279" i="14"/>
  <c r="Z280" i="14"/>
  <c r="Z281" i="14"/>
  <c r="Z282" i="14"/>
  <c r="Z283" i="14"/>
  <c r="Z284" i="14"/>
  <c r="Z285" i="14"/>
  <c r="Z286" i="14"/>
  <c r="Z287" i="14"/>
  <c r="Z288" i="14"/>
  <c r="Z289" i="14"/>
  <c r="Z290" i="14"/>
  <c r="Z291" i="14"/>
  <c r="Z292" i="14"/>
  <c r="Z293" i="14"/>
  <c r="Z294" i="14"/>
  <c r="Z295" i="14"/>
  <c r="Z296" i="14"/>
  <c r="Z297" i="14"/>
  <c r="Z298" i="14"/>
  <c r="Z299" i="14"/>
  <c r="Z300" i="14"/>
  <c r="Z301" i="14"/>
  <c r="Z302" i="14"/>
  <c r="Z303" i="14"/>
  <c r="Z304" i="14"/>
  <c r="Z305" i="14"/>
  <c r="Z306" i="14"/>
  <c r="Z307" i="14"/>
  <c r="Z308" i="14"/>
  <c r="Z309" i="14"/>
  <c r="Z310" i="14"/>
  <c r="Z311" i="14"/>
  <c r="Z312" i="14"/>
  <c r="Z313" i="14"/>
  <c r="Z314" i="14"/>
  <c r="Z315" i="14"/>
  <c r="Z316" i="14"/>
  <c r="Z317" i="14"/>
  <c r="Z318" i="14"/>
  <c r="Z319" i="14"/>
  <c r="Z320" i="14"/>
  <c r="Z321" i="14"/>
  <c r="Z322" i="14"/>
  <c r="Z323" i="14"/>
  <c r="Z324" i="14"/>
  <c r="Z325" i="14"/>
  <c r="Z326" i="14"/>
  <c r="Z327" i="14"/>
  <c r="Z328" i="14"/>
  <c r="Z329" i="14"/>
  <c r="Z330" i="14"/>
  <c r="Z331" i="14"/>
  <c r="Z332" i="14"/>
  <c r="Z333" i="14"/>
  <c r="Z334" i="14"/>
  <c r="Z335" i="14"/>
  <c r="Z336" i="14"/>
  <c r="Z337" i="14"/>
  <c r="Z338" i="14"/>
  <c r="Z339" i="14"/>
  <c r="Z340" i="14"/>
  <c r="Z341" i="14"/>
  <c r="Z342" i="14"/>
  <c r="Z343" i="14"/>
  <c r="Z344" i="14"/>
  <c r="Z345" i="14"/>
  <c r="Z346" i="14"/>
  <c r="Z347" i="14"/>
  <c r="Z348" i="14"/>
  <c r="Z349" i="14"/>
  <c r="Z350" i="14"/>
  <c r="Z351" i="14"/>
  <c r="Z352" i="14"/>
  <c r="Z353" i="14"/>
  <c r="Z354" i="14"/>
  <c r="Z355" i="14"/>
  <c r="Z356" i="14"/>
  <c r="Z357" i="14"/>
  <c r="Z358" i="14"/>
  <c r="Z359" i="14"/>
  <c r="Z360" i="14"/>
  <c r="Z361" i="14"/>
  <c r="Z362" i="14"/>
  <c r="Z363" i="14"/>
  <c r="Z364" i="14"/>
  <c r="Z365" i="14"/>
  <c r="Z366" i="14"/>
  <c r="Z367" i="14"/>
  <c r="Z368" i="14"/>
  <c r="Z369" i="14"/>
  <c r="Z370" i="14"/>
  <c r="Z371" i="14"/>
  <c r="Z372" i="14"/>
  <c r="Z373" i="14"/>
  <c r="X3" i="14"/>
  <c r="X4" i="14"/>
  <c r="X5" i="14"/>
  <c r="X6" i="14"/>
  <c r="X7" i="14"/>
  <c r="X8" i="14"/>
  <c r="X9" i="14"/>
  <c r="X10" i="14"/>
  <c r="X11" i="14"/>
  <c r="X12" i="14"/>
  <c r="X13" i="14"/>
  <c r="X14" i="14"/>
  <c r="X15" i="14"/>
  <c r="X16" i="14"/>
  <c r="X17" i="14"/>
  <c r="X18" i="14"/>
  <c r="X19" i="14"/>
  <c r="X20" i="14"/>
  <c r="X21" i="14"/>
  <c r="X22" i="14"/>
  <c r="X23" i="14"/>
  <c r="X24" i="14"/>
  <c r="X25" i="14"/>
  <c r="X26" i="14"/>
  <c r="X27" i="14"/>
  <c r="X28" i="14"/>
  <c r="X29" i="14"/>
  <c r="X30" i="14"/>
  <c r="X31" i="14"/>
  <c r="X32" i="14"/>
  <c r="X33" i="14"/>
  <c r="X34" i="14"/>
  <c r="X35" i="14"/>
  <c r="X36" i="14"/>
  <c r="X37" i="14"/>
  <c r="X38" i="14"/>
  <c r="X39" i="14"/>
  <c r="X40" i="14"/>
  <c r="X41" i="14"/>
  <c r="X42" i="14"/>
  <c r="X43" i="14"/>
  <c r="X44" i="14"/>
  <c r="X45" i="14"/>
  <c r="X46" i="14"/>
  <c r="X47" i="14"/>
  <c r="X48" i="14"/>
  <c r="X49" i="14"/>
  <c r="X50" i="14"/>
  <c r="X51" i="14"/>
  <c r="X52" i="14"/>
  <c r="X53" i="14"/>
  <c r="X54" i="14"/>
  <c r="X55" i="14"/>
  <c r="X56" i="14"/>
  <c r="X57" i="14"/>
  <c r="X58" i="14"/>
  <c r="X59" i="14"/>
  <c r="X60" i="14"/>
  <c r="X61" i="14"/>
  <c r="X62" i="14"/>
  <c r="X63" i="14"/>
  <c r="X64" i="14"/>
  <c r="X65" i="14"/>
  <c r="X66" i="14"/>
  <c r="X67" i="14"/>
  <c r="X68" i="14"/>
  <c r="X69" i="14"/>
  <c r="X70" i="14"/>
  <c r="X71" i="14"/>
  <c r="X72" i="14"/>
  <c r="X73" i="14"/>
  <c r="X74" i="14"/>
  <c r="X75" i="14"/>
  <c r="X76" i="14"/>
  <c r="X77" i="14"/>
  <c r="X78" i="14"/>
  <c r="X79" i="14"/>
  <c r="X80" i="14"/>
  <c r="X81" i="14"/>
  <c r="X82" i="14"/>
  <c r="X83" i="14"/>
  <c r="X84" i="14"/>
  <c r="X85" i="14"/>
  <c r="X86" i="14"/>
  <c r="X87" i="14"/>
  <c r="X88" i="14"/>
  <c r="X89" i="14"/>
  <c r="X90" i="14"/>
  <c r="X91" i="14"/>
  <c r="X92" i="14"/>
  <c r="X93" i="14"/>
  <c r="X94" i="14"/>
  <c r="X95" i="14"/>
  <c r="X96" i="14"/>
  <c r="X97" i="14"/>
  <c r="X98" i="14"/>
  <c r="X99" i="14"/>
  <c r="X100" i="14"/>
  <c r="X101" i="14"/>
  <c r="X102" i="14"/>
  <c r="X103" i="14"/>
  <c r="X104" i="14"/>
  <c r="X105" i="14"/>
  <c r="X106" i="14"/>
  <c r="X107" i="14"/>
  <c r="X108" i="14"/>
  <c r="X109" i="14"/>
  <c r="X110" i="14"/>
  <c r="X111" i="14"/>
  <c r="X112" i="14"/>
  <c r="X113" i="14"/>
  <c r="X114" i="14"/>
  <c r="X115" i="14"/>
  <c r="X116" i="14"/>
  <c r="X117" i="14"/>
  <c r="X118" i="14"/>
  <c r="X119" i="14"/>
  <c r="X120" i="14"/>
  <c r="X121" i="14"/>
  <c r="X122" i="14"/>
  <c r="X123" i="14"/>
  <c r="X124" i="14"/>
  <c r="X125" i="14"/>
  <c r="X126" i="14"/>
  <c r="X127" i="14"/>
  <c r="X128" i="14"/>
  <c r="X129" i="14"/>
  <c r="X130" i="14"/>
  <c r="X131" i="14"/>
  <c r="X132" i="14"/>
  <c r="X133" i="14"/>
  <c r="X134" i="14"/>
  <c r="X135" i="14"/>
  <c r="X136" i="14"/>
  <c r="X137" i="14"/>
  <c r="X138" i="14"/>
  <c r="X139" i="14"/>
  <c r="X140" i="14"/>
  <c r="X141" i="14"/>
  <c r="X142" i="14"/>
  <c r="X143" i="14"/>
  <c r="X144" i="14"/>
  <c r="X145" i="14"/>
  <c r="X146" i="14"/>
  <c r="X147" i="14"/>
  <c r="X148" i="14"/>
  <c r="X149" i="14"/>
  <c r="X150" i="14"/>
  <c r="X151" i="14"/>
  <c r="X152" i="14"/>
  <c r="X153" i="14"/>
  <c r="X154" i="14"/>
  <c r="X155" i="14"/>
  <c r="X156" i="14"/>
  <c r="X157" i="14"/>
  <c r="X158" i="14"/>
  <c r="X159" i="14"/>
  <c r="X160" i="14"/>
  <c r="X161" i="14"/>
  <c r="X162" i="14"/>
  <c r="X163" i="14"/>
  <c r="X164" i="14"/>
  <c r="X165" i="14"/>
  <c r="X166" i="14"/>
  <c r="X167" i="14"/>
  <c r="X168" i="14"/>
  <c r="X169" i="14"/>
  <c r="X170" i="14"/>
  <c r="X171" i="14"/>
  <c r="X172" i="14"/>
  <c r="X173" i="14"/>
  <c r="X174" i="14"/>
  <c r="X175" i="14"/>
  <c r="X176" i="14"/>
  <c r="X177" i="14"/>
  <c r="X178" i="14"/>
  <c r="X179" i="14"/>
  <c r="X180" i="14"/>
  <c r="X181" i="14"/>
  <c r="X182" i="14"/>
  <c r="X183" i="14"/>
  <c r="X184" i="14"/>
  <c r="X185" i="14"/>
  <c r="X186" i="14"/>
  <c r="X187" i="14"/>
  <c r="X188" i="14"/>
  <c r="X189" i="14"/>
  <c r="X190" i="14"/>
  <c r="X191" i="14"/>
  <c r="X192" i="14"/>
  <c r="X193" i="14"/>
  <c r="X194" i="14"/>
  <c r="X195" i="14"/>
  <c r="X196" i="14"/>
  <c r="X197" i="14"/>
  <c r="X198" i="14"/>
  <c r="X199" i="14"/>
  <c r="X200" i="14"/>
  <c r="X201" i="14"/>
  <c r="X202" i="14"/>
  <c r="X203" i="14"/>
  <c r="X204" i="14"/>
  <c r="X205" i="14"/>
  <c r="X206" i="14"/>
  <c r="X207" i="14"/>
  <c r="X208" i="14"/>
  <c r="X209" i="14"/>
  <c r="X210" i="14"/>
  <c r="X211" i="14"/>
  <c r="X212" i="14"/>
  <c r="X213" i="14"/>
  <c r="X214" i="14"/>
  <c r="X215" i="14"/>
  <c r="X216" i="14"/>
  <c r="X217" i="14"/>
  <c r="X218" i="14"/>
  <c r="X219" i="14"/>
  <c r="X220" i="14"/>
  <c r="X221" i="14"/>
  <c r="X222" i="14"/>
  <c r="X223" i="14"/>
  <c r="X224" i="14"/>
  <c r="X225" i="14"/>
  <c r="X226" i="14"/>
  <c r="X227" i="14"/>
  <c r="X228" i="14"/>
  <c r="X229" i="14"/>
  <c r="X230" i="14"/>
  <c r="X231" i="14"/>
  <c r="X232" i="14"/>
  <c r="X233" i="14"/>
  <c r="X234" i="14"/>
  <c r="X235" i="14"/>
  <c r="X236" i="14"/>
  <c r="X237" i="14"/>
  <c r="X238" i="14"/>
  <c r="X239" i="14"/>
  <c r="X240" i="14"/>
  <c r="X241" i="14"/>
  <c r="X242" i="14"/>
  <c r="X243" i="14"/>
  <c r="X244" i="14"/>
  <c r="X245" i="14"/>
  <c r="X246" i="14"/>
  <c r="X247" i="14"/>
  <c r="X248" i="14"/>
  <c r="X249" i="14"/>
  <c r="X250" i="14"/>
  <c r="X251" i="14"/>
  <c r="X252" i="14"/>
  <c r="X253" i="14"/>
  <c r="X254" i="14"/>
  <c r="X255" i="14"/>
  <c r="X256" i="14"/>
  <c r="X257" i="14"/>
  <c r="X258" i="14"/>
  <c r="X259" i="14"/>
  <c r="X260" i="14"/>
  <c r="X261" i="14"/>
  <c r="X262" i="14"/>
  <c r="X263" i="14"/>
  <c r="X264" i="14"/>
  <c r="X265" i="14"/>
  <c r="X266" i="14"/>
  <c r="X267" i="14"/>
  <c r="X268" i="14"/>
  <c r="X269" i="14"/>
  <c r="X270" i="14"/>
  <c r="X271" i="14"/>
  <c r="X272" i="14"/>
  <c r="X273" i="14"/>
  <c r="X274" i="14"/>
  <c r="X275" i="14"/>
  <c r="X276" i="14"/>
  <c r="X277" i="14"/>
  <c r="X278" i="14"/>
  <c r="X279" i="14"/>
  <c r="X280" i="14"/>
  <c r="X281" i="14"/>
  <c r="X282" i="14"/>
  <c r="X283" i="14"/>
  <c r="X284" i="14"/>
  <c r="X285" i="14"/>
  <c r="X286" i="14"/>
  <c r="X287" i="14"/>
  <c r="X288" i="14"/>
  <c r="X289" i="14"/>
  <c r="X290" i="14"/>
  <c r="X291" i="14"/>
  <c r="X292" i="14"/>
  <c r="X293" i="14"/>
  <c r="X294" i="14"/>
  <c r="X295" i="14"/>
  <c r="X296" i="14"/>
  <c r="X297" i="14"/>
  <c r="X298" i="14"/>
  <c r="X299" i="14"/>
  <c r="X300" i="14"/>
  <c r="X301" i="14"/>
  <c r="X302" i="14"/>
  <c r="X303" i="14"/>
  <c r="X304" i="14"/>
  <c r="X305" i="14"/>
  <c r="X306" i="14"/>
  <c r="X307" i="14"/>
  <c r="X308" i="14"/>
  <c r="X309" i="14"/>
  <c r="X310" i="14"/>
  <c r="X311" i="14"/>
  <c r="X312" i="14"/>
  <c r="X313" i="14"/>
  <c r="X314" i="14"/>
  <c r="X315" i="14"/>
  <c r="X316" i="14"/>
  <c r="X317" i="14"/>
  <c r="X318" i="14"/>
  <c r="X319" i="14"/>
  <c r="X320" i="14"/>
  <c r="X321" i="14"/>
  <c r="X322" i="14"/>
  <c r="X323" i="14"/>
  <c r="X324" i="14"/>
  <c r="X325" i="14"/>
  <c r="X326" i="14"/>
  <c r="X327" i="14"/>
  <c r="X328" i="14"/>
  <c r="X329" i="14"/>
  <c r="X330" i="14"/>
  <c r="X331" i="14"/>
  <c r="X332" i="14"/>
  <c r="X333" i="14"/>
  <c r="X334" i="14"/>
  <c r="X335" i="14"/>
  <c r="X336" i="14"/>
  <c r="X337" i="14"/>
  <c r="X338" i="14"/>
  <c r="X339" i="14"/>
  <c r="X340" i="14"/>
  <c r="X341" i="14"/>
  <c r="X342" i="14"/>
  <c r="X343" i="14"/>
  <c r="X344" i="14"/>
  <c r="X345" i="14"/>
  <c r="X346" i="14"/>
  <c r="X347" i="14"/>
  <c r="X348" i="14"/>
  <c r="X349" i="14"/>
  <c r="X350" i="14"/>
  <c r="X351" i="14"/>
  <c r="X352" i="14"/>
  <c r="X353" i="14"/>
  <c r="X354" i="14"/>
  <c r="X355" i="14"/>
  <c r="X356" i="14"/>
  <c r="X357" i="14"/>
  <c r="X358" i="14"/>
  <c r="X359" i="14"/>
  <c r="X360" i="14"/>
  <c r="X361" i="14"/>
  <c r="X362" i="14"/>
  <c r="X363" i="14"/>
  <c r="X364" i="14"/>
  <c r="X365" i="14"/>
  <c r="X366" i="14"/>
  <c r="X367" i="14"/>
  <c r="X368" i="14"/>
  <c r="X369" i="14"/>
  <c r="X370" i="14"/>
  <c r="X371" i="14"/>
  <c r="X372" i="14"/>
  <c r="X373" i="14"/>
  <c r="V3" i="14"/>
  <c r="V4" i="14"/>
  <c r="V5" i="14"/>
  <c r="V6" i="14"/>
  <c r="V7" i="14"/>
  <c r="V8" i="14"/>
  <c r="V9" i="14"/>
  <c r="V10" i="14"/>
  <c r="V11" i="14"/>
  <c r="V12" i="14"/>
  <c r="V13" i="14"/>
  <c r="V14" i="14"/>
  <c r="V15" i="14"/>
  <c r="V16" i="14"/>
  <c r="V17" i="14"/>
  <c r="V18" i="14"/>
  <c r="V19" i="14"/>
  <c r="V20" i="14"/>
  <c r="V21" i="14"/>
  <c r="V22" i="14"/>
  <c r="V23" i="14"/>
  <c r="V24" i="14"/>
  <c r="V25" i="14"/>
  <c r="V26" i="14"/>
  <c r="V27" i="14"/>
  <c r="V28" i="14"/>
  <c r="V29" i="14"/>
  <c r="V30" i="14"/>
  <c r="V31" i="14"/>
  <c r="V32" i="14"/>
  <c r="V33" i="14"/>
  <c r="V34" i="14"/>
  <c r="V35" i="14"/>
  <c r="V36" i="14"/>
  <c r="V37" i="14"/>
  <c r="V38" i="14"/>
  <c r="V39" i="14"/>
  <c r="V40" i="14"/>
  <c r="V41" i="14"/>
  <c r="V42" i="14"/>
  <c r="V43" i="14"/>
  <c r="V44" i="14"/>
  <c r="V45" i="14"/>
  <c r="V46" i="14"/>
  <c r="V47" i="14"/>
  <c r="V48" i="14"/>
  <c r="V49" i="14"/>
  <c r="V50" i="14"/>
  <c r="V51" i="14"/>
  <c r="V52" i="14"/>
  <c r="V53" i="14"/>
  <c r="V54" i="14"/>
  <c r="V55" i="14"/>
  <c r="V56" i="14"/>
  <c r="V57" i="14"/>
  <c r="V58" i="14"/>
  <c r="V59" i="14"/>
  <c r="V60" i="14"/>
  <c r="V61" i="14"/>
  <c r="V62" i="14"/>
  <c r="V63" i="14"/>
  <c r="V64" i="14"/>
  <c r="V65" i="14"/>
  <c r="V66" i="14"/>
  <c r="V67" i="14"/>
  <c r="V68" i="14"/>
  <c r="V69" i="14"/>
  <c r="V70" i="14"/>
  <c r="V71" i="14"/>
  <c r="V72" i="14"/>
  <c r="V73" i="14"/>
  <c r="V74" i="14"/>
  <c r="V75" i="14"/>
  <c r="V76" i="14"/>
  <c r="V77" i="14"/>
  <c r="V78" i="14"/>
  <c r="V79" i="14"/>
  <c r="V80" i="14"/>
  <c r="V81" i="14"/>
  <c r="V82" i="14"/>
  <c r="V83" i="14"/>
  <c r="V84" i="14"/>
  <c r="V85" i="14"/>
  <c r="V86" i="14"/>
  <c r="V87" i="14"/>
  <c r="V88" i="14"/>
  <c r="V89" i="14"/>
  <c r="V90" i="14"/>
  <c r="V91" i="14"/>
  <c r="V92" i="14"/>
  <c r="V93" i="14"/>
  <c r="V94" i="14"/>
  <c r="V95" i="14"/>
  <c r="V96" i="14"/>
  <c r="V97" i="14"/>
  <c r="V98" i="14"/>
  <c r="V99" i="14"/>
  <c r="V100" i="14"/>
  <c r="V101" i="14"/>
  <c r="V102" i="14"/>
  <c r="V103" i="14"/>
  <c r="V104" i="14"/>
  <c r="V105" i="14"/>
  <c r="V106" i="14"/>
  <c r="V107" i="14"/>
  <c r="V108" i="14"/>
  <c r="V109" i="14"/>
  <c r="V110" i="14"/>
  <c r="V111" i="14"/>
  <c r="V112" i="14"/>
  <c r="V113" i="14"/>
  <c r="V114" i="14"/>
  <c r="V115" i="14"/>
  <c r="V116" i="14"/>
  <c r="V117" i="14"/>
  <c r="V118" i="14"/>
  <c r="V119" i="14"/>
  <c r="V120" i="14"/>
  <c r="V121" i="14"/>
  <c r="V122" i="14"/>
  <c r="V123" i="14"/>
  <c r="V124" i="14"/>
  <c r="V125" i="14"/>
  <c r="V126" i="14"/>
  <c r="V127" i="14"/>
  <c r="V128" i="14"/>
  <c r="V129" i="14"/>
  <c r="V130" i="14"/>
  <c r="V131" i="14"/>
  <c r="V132" i="14"/>
  <c r="V133" i="14"/>
  <c r="V134" i="14"/>
  <c r="V135" i="14"/>
  <c r="V136" i="14"/>
  <c r="V137" i="14"/>
  <c r="V138" i="14"/>
  <c r="V139" i="14"/>
  <c r="V140" i="14"/>
  <c r="V141" i="14"/>
  <c r="V142" i="14"/>
  <c r="V143" i="14"/>
  <c r="V144" i="14"/>
  <c r="V145" i="14"/>
  <c r="V146" i="14"/>
  <c r="V147" i="14"/>
  <c r="V148" i="14"/>
  <c r="V149" i="14"/>
  <c r="V150" i="14"/>
  <c r="V151" i="14"/>
  <c r="V152" i="14"/>
  <c r="V153" i="14"/>
  <c r="V154" i="14"/>
  <c r="V155" i="14"/>
  <c r="V156" i="14"/>
  <c r="V157" i="14"/>
  <c r="V158" i="14"/>
  <c r="V159" i="14"/>
  <c r="V160" i="14"/>
  <c r="V161" i="14"/>
  <c r="V162" i="14"/>
  <c r="V163" i="14"/>
  <c r="V164" i="14"/>
  <c r="V165" i="14"/>
  <c r="V166" i="14"/>
  <c r="V167" i="14"/>
  <c r="V168" i="14"/>
  <c r="V169" i="14"/>
  <c r="V170" i="14"/>
  <c r="V171" i="14"/>
  <c r="V172" i="14"/>
  <c r="V173" i="14"/>
  <c r="V174" i="14"/>
  <c r="V175" i="14"/>
  <c r="V176" i="14"/>
  <c r="V177" i="14"/>
  <c r="V178" i="14"/>
  <c r="V179" i="14"/>
  <c r="V180" i="14"/>
  <c r="V181" i="14"/>
  <c r="V182" i="14"/>
  <c r="V183" i="14"/>
  <c r="V184" i="14"/>
  <c r="V185" i="14"/>
  <c r="V186" i="14"/>
  <c r="V187" i="14"/>
  <c r="V188" i="14"/>
  <c r="V189" i="14"/>
  <c r="V190" i="14"/>
  <c r="V191" i="14"/>
  <c r="V192" i="14"/>
  <c r="V193" i="14"/>
  <c r="V194" i="14"/>
  <c r="V195" i="14"/>
  <c r="V196" i="14"/>
  <c r="V197" i="14"/>
  <c r="V198" i="14"/>
  <c r="V199" i="14"/>
  <c r="V200" i="14"/>
  <c r="V201" i="14"/>
  <c r="V202" i="14"/>
  <c r="V203" i="14"/>
  <c r="V204" i="14"/>
  <c r="V205" i="14"/>
  <c r="V206" i="14"/>
  <c r="V207" i="14"/>
  <c r="V208" i="14"/>
  <c r="V209" i="14"/>
  <c r="V210" i="14"/>
  <c r="V211" i="14"/>
  <c r="V212" i="14"/>
  <c r="V213" i="14"/>
  <c r="V214" i="14"/>
  <c r="V215" i="14"/>
  <c r="V216" i="14"/>
  <c r="V217" i="14"/>
  <c r="V218" i="14"/>
  <c r="V219" i="14"/>
  <c r="V220" i="14"/>
  <c r="V221" i="14"/>
  <c r="V222" i="14"/>
  <c r="V223" i="14"/>
  <c r="V224" i="14"/>
  <c r="V225" i="14"/>
  <c r="V226" i="14"/>
  <c r="V227" i="14"/>
  <c r="V228" i="14"/>
  <c r="V229" i="14"/>
  <c r="V230" i="14"/>
  <c r="V231" i="14"/>
  <c r="V232" i="14"/>
  <c r="V233" i="14"/>
  <c r="V234" i="14"/>
  <c r="V235" i="14"/>
  <c r="V236" i="14"/>
  <c r="V237" i="14"/>
  <c r="V238" i="14"/>
  <c r="V239" i="14"/>
  <c r="V240" i="14"/>
  <c r="V241" i="14"/>
  <c r="V242" i="14"/>
  <c r="V243" i="14"/>
  <c r="V244" i="14"/>
  <c r="V245" i="14"/>
  <c r="V246" i="14"/>
  <c r="V247" i="14"/>
  <c r="V248" i="14"/>
  <c r="V249" i="14"/>
  <c r="V250" i="14"/>
  <c r="V251" i="14"/>
  <c r="V252" i="14"/>
  <c r="V253" i="14"/>
  <c r="V254" i="14"/>
  <c r="V255" i="14"/>
  <c r="V256" i="14"/>
  <c r="V257" i="14"/>
  <c r="V258" i="14"/>
  <c r="V259" i="14"/>
  <c r="V260" i="14"/>
  <c r="V261" i="14"/>
  <c r="V262" i="14"/>
  <c r="V263" i="14"/>
  <c r="V264" i="14"/>
  <c r="V265" i="14"/>
  <c r="V266" i="14"/>
  <c r="V267" i="14"/>
  <c r="V268" i="14"/>
  <c r="V269" i="14"/>
  <c r="V270" i="14"/>
  <c r="V271" i="14"/>
  <c r="V272" i="14"/>
  <c r="V273" i="14"/>
  <c r="V274" i="14"/>
  <c r="V275" i="14"/>
  <c r="V276" i="14"/>
  <c r="V277" i="14"/>
  <c r="V278" i="14"/>
  <c r="V279" i="14"/>
  <c r="V280" i="14"/>
  <c r="V281" i="14"/>
  <c r="V282" i="14"/>
  <c r="V283" i="14"/>
  <c r="V284" i="14"/>
  <c r="V285" i="14"/>
  <c r="V286" i="14"/>
  <c r="V287" i="14"/>
  <c r="V288" i="14"/>
  <c r="V289" i="14"/>
  <c r="V290" i="14"/>
  <c r="V291" i="14"/>
  <c r="V292" i="14"/>
  <c r="V293" i="14"/>
  <c r="V294" i="14"/>
  <c r="V295" i="14"/>
  <c r="V296" i="14"/>
  <c r="V297" i="14"/>
  <c r="V298" i="14"/>
  <c r="V299" i="14"/>
  <c r="V300" i="14"/>
  <c r="V301" i="14"/>
  <c r="V302" i="14"/>
  <c r="V303" i="14"/>
  <c r="V304" i="14"/>
  <c r="V305" i="14"/>
  <c r="V306" i="14"/>
  <c r="V307" i="14"/>
  <c r="V308" i="14"/>
  <c r="V309" i="14"/>
  <c r="V310" i="14"/>
  <c r="V311" i="14"/>
  <c r="V312" i="14"/>
  <c r="V313" i="14"/>
  <c r="V314" i="14"/>
  <c r="V315" i="14"/>
  <c r="V316" i="14"/>
  <c r="V317" i="14"/>
  <c r="V318" i="14"/>
  <c r="V319" i="14"/>
  <c r="V320" i="14"/>
  <c r="V321" i="14"/>
  <c r="V322" i="14"/>
  <c r="V323" i="14"/>
  <c r="V324" i="14"/>
  <c r="V325" i="14"/>
  <c r="V326" i="14"/>
  <c r="V327" i="14"/>
  <c r="V328" i="14"/>
  <c r="V329" i="14"/>
  <c r="V330" i="14"/>
  <c r="V331" i="14"/>
  <c r="V332" i="14"/>
  <c r="V333" i="14"/>
  <c r="V334" i="14"/>
  <c r="V335" i="14"/>
  <c r="V336" i="14"/>
  <c r="V337" i="14"/>
  <c r="V338" i="14"/>
  <c r="V339" i="14"/>
  <c r="V340" i="14"/>
  <c r="V341" i="14"/>
  <c r="V342" i="14"/>
  <c r="V343" i="14"/>
  <c r="V344" i="14"/>
  <c r="V345" i="14"/>
  <c r="V346" i="14"/>
  <c r="V347" i="14"/>
  <c r="V348" i="14"/>
  <c r="V349" i="14"/>
  <c r="V350" i="14"/>
  <c r="V351" i="14"/>
  <c r="V352" i="14"/>
  <c r="V353" i="14"/>
  <c r="V354" i="14"/>
  <c r="V355" i="14"/>
  <c r="V356" i="14"/>
  <c r="V357" i="14"/>
  <c r="V358" i="14"/>
  <c r="V359" i="14"/>
  <c r="V360" i="14"/>
  <c r="V361" i="14"/>
  <c r="V362" i="14"/>
  <c r="V363" i="14"/>
  <c r="V364" i="14"/>
  <c r="V365" i="14"/>
  <c r="V366" i="14"/>
  <c r="V367" i="14"/>
  <c r="V368" i="14"/>
  <c r="V369" i="14"/>
  <c r="V370" i="14"/>
  <c r="V371" i="14"/>
  <c r="V372" i="14"/>
  <c r="V373" i="14"/>
  <c r="T3" i="14"/>
  <c r="T4" i="14"/>
  <c r="T5" i="14"/>
  <c r="T6" i="14"/>
  <c r="T7" i="14"/>
  <c r="T8" i="14"/>
  <c r="T9" i="14"/>
  <c r="T10" i="14"/>
  <c r="T11" i="14"/>
  <c r="T12" i="14"/>
  <c r="T13" i="14"/>
  <c r="T14" i="14"/>
  <c r="T15" i="14"/>
  <c r="T16" i="14"/>
  <c r="T17" i="14"/>
  <c r="T18" i="14"/>
  <c r="T19" i="14"/>
  <c r="T20" i="14"/>
  <c r="T21" i="14"/>
  <c r="T22" i="14"/>
  <c r="T23" i="14"/>
  <c r="T24" i="14"/>
  <c r="T25" i="14"/>
  <c r="T26" i="14"/>
  <c r="T27" i="14"/>
  <c r="T28" i="14"/>
  <c r="T29" i="14"/>
  <c r="T30" i="14"/>
  <c r="T31" i="14"/>
  <c r="T32" i="14"/>
  <c r="T33" i="14"/>
  <c r="T34" i="14"/>
  <c r="T35" i="14"/>
  <c r="T36" i="14"/>
  <c r="T37" i="14"/>
  <c r="T38" i="14"/>
  <c r="T39" i="14"/>
  <c r="T40" i="14"/>
  <c r="T41" i="14"/>
  <c r="T42" i="14"/>
  <c r="T43" i="14"/>
  <c r="T44" i="14"/>
  <c r="T45" i="14"/>
  <c r="T46" i="14"/>
  <c r="T47" i="14"/>
  <c r="T48" i="14"/>
  <c r="T49" i="14"/>
  <c r="T50" i="14"/>
  <c r="T51" i="14"/>
  <c r="T52" i="14"/>
  <c r="T53" i="14"/>
  <c r="T54" i="14"/>
  <c r="T55" i="14"/>
  <c r="T56" i="14"/>
  <c r="T57" i="14"/>
  <c r="T58" i="14"/>
  <c r="T59" i="14"/>
  <c r="T60" i="14"/>
  <c r="T61" i="14"/>
  <c r="T62" i="14"/>
  <c r="T63" i="14"/>
  <c r="T64" i="14"/>
  <c r="T65" i="14"/>
  <c r="T66" i="14"/>
  <c r="T67" i="14"/>
  <c r="T68" i="14"/>
  <c r="T69" i="14"/>
  <c r="T70" i="14"/>
  <c r="T71" i="14"/>
  <c r="T72" i="14"/>
  <c r="T73" i="14"/>
  <c r="T74" i="14"/>
  <c r="T75" i="14"/>
  <c r="T76" i="14"/>
  <c r="T77" i="14"/>
  <c r="T78" i="14"/>
  <c r="T79" i="14"/>
  <c r="T80" i="14"/>
  <c r="T81" i="14"/>
  <c r="T82" i="14"/>
  <c r="T83" i="14"/>
  <c r="T84" i="14"/>
  <c r="T85" i="14"/>
  <c r="T86" i="14"/>
  <c r="T87" i="14"/>
  <c r="T88" i="14"/>
  <c r="T89" i="14"/>
  <c r="T90" i="14"/>
  <c r="T91" i="14"/>
  <c r="T92" i="14"/>
  <c r="T93" i="14"/>
  <c r="T94" i="14"/>
  <c r="T95" i="14"/>
  <c r="T96" i="14"/>
  <c r="T97" i="14"/>
  <c r="T98" i="14"/>
  <c r="T99" i="14"/>
  <c r="T100" i="14"/>
  <c r="T101" i="14"/>
  <c r="T102" i="14"/>
  <c r="T103" i="14"/>
  <c r="T104" i="14"/>
  <c r="T105" i="14"/>
  <c r="T106" i="14"/>
  <c r="T107" i="14"/>
  <c r="T108" i="14"/>
  <c r="T109" i="14"/>
  <c r="T110" i="14"/>
  <c r="T111" i="14"/>
  <c r="T112" i="14"/>
  <c r="T113" i="14"/>
  <c r="T114" i="14"/>
  <c r="T115" i="14"/>
  <c r="T116" i="14"/>
  <c r="T117" i="14"/>
  <c r="T118" i="14"/>
  <c r="T119" i="14"/>
  <c r="T120" i="14"/>
  <c r="T121" i="14"/>
  <c r="T122" i="14"/>
  <c r="T123" i="14"/>
  <c r="T124" i="14"/>
  <c r="T125" i="14"/>
  <c r="T126" i="14"/>
  <c r="T127" i="14"/>
  <c r="T128" i="14"/>
  <c r="T129" i="14"/>
  <c r="T130" i="14"/>
  <c r="T131" i="14"/>
  <c r="T132" i="14"/>
  <c r="T133" i="14"/>
  <c r="T134" i="14"/>
  <c r="T135" i="14"/>
  <c r="T136" i="14"/>
  <c r="T137" i="14"/>
  <c r="T138" i="14"/>
  <c r="T139" i="14"/>
  <c r="T140" i="14"/>
  <c r="T141" i="14"/>
  <c r="T142" i="14"/>
  <c r="T143" i="14"/>
  <c r="T144" i="14"/>
  <c r="T145" i="14"/>
  <c r="T146" i="14"/>
  <c r="T147" i="14"/>
  <c r="T148" i="14"/>
  <c r="T149" i="14"/>
  <c r="T150" i="14"/>
  <c r="T151" i="14"/>
  <c r="T152" i="14"/>
  <c r="T153" i="14"/>
  <c r="T154" i="14"/>
  <c r="T155" i="14"/>
  <c r="T156" i="14"/>
  <c r="T157" i="14"/>
  <c r="T158" i="14"/>
  <c r="T159" i="14"/>
  <c r="T160" i="14"/>
  <c r="T161" i="14"/>
  <c r="T162" i="14"/>
  <c r="T163" i="14"/>
  <c r="T164" i="14"/>
  <c r="T165" i="14"/>
  <c r="T166" i="14"/>
  <c r="T167" i="14"/>
  <c r="T168" i="14"/>
  <c r="T169" i="14"/>
  <c r="T170" i="14"/>
  <c r="T171" i="14"/>
  <c r="T172" i="14"/>
  <c r="T173" i="14"/>
  <c r="T174" i="14"/>
  <c r="T175" i="14"/>
  <c r="T176" i="14"/>
  <c r="T177" i="14"/>
  <c r="T178" i="14"/>
  <c r="T179" i="14"/>
  <c r="T180" i="14"/>
  <c r="T181" i="14"/>
  <c r="T182" i="14"/>
  <c r="T183" i="14"/>
  <c r="T184" i="14"/>
  <c r="T185" i="14"/>
  <c r="T186" i="14"/>
  <c r="T187" i="14"/>
  <c r="T188" i="14"/>
  <c r="T189" i="14"/>
  <c r="T190" i="14"/>
  <c r="T191" i="14"/>
  <c r="T192" i="14"/>
  <c r="T193" i="14"/>
  <c r="T194" i="14"/>
  <c r="T195" i="14"/>
  <c r="T196" i="14"/>
  <c r="T197" i="14"/>
  <c r="T198" i="14"/>
  <c r="T199" i="14"/>
  <c r="T200" i="14"/>
  <c r="T201" i="14"/>
  <c r="T202" i="14"/>
  <c r="T203" i="14"/>
  <c r="T204" i="14"/>
  <c r="T205" i="14"/>
  <c r="T206" i="14"/>
  <c r="T207" i="14"/>
  <c r="T208" i="14"/>
  <c r="T209" i="14"/>
  <c r="T210" i="14"/>
  <c r="T211" i="14"/>
  <c r="T212" i="14"/>
  <c r="T213" i="14"/>
  <c r="T214" i="14"/>
  <c r="T215" i="14"/>
  <c r="T216" i="14"/>
  <c r="T217" i="14"/>
  <c r="T218" i="14"/>
  <c r="T219" i="14"/>
  <c r="T220" i="14"/>
  <c r="T221" i="14"/>
  <c r="T222" i="14"/>
  <c r="T223" i="14"/>
  <c r="T224" i="14"/>
  <c r="T225" i="14"/>
  <c r="T226" i="14"/>
  <c r="T227" i="14"/>
  <c r="T228" i="14"/>
  <c r="T229" i="14"/>
  <c r="T230" i="14"/>
  <c r="T231" i="14"/>
  <c r="T232" i="14"/>
  <c r="T233" i="14"/>
  <c r="T234" i="14"/>
  <c r="T235" i="14"/>
  <c r="T236" i="14"/>
  <c r="T237" i="14"/>
  <c r="T238" i="14"/>
  <c r="T239" i="14"/>
  <c r="T240" i="14"/>
  <c r="T241" i="14"/>
  <c r="T242" i="14"/>
  <c r="T243" i="14"/>
  <c r="T244" i="14"/>
  <c r="T245" i="14"/>
  <c r="T246" i="14"/>
  <c r="T247" i="14"/>
  <c r="T248" i="14"/>
  <c r="T249" i="14"/>
  <c r="T250" i="14"/>
  <c r="T251" i="14"/>
  <c r="T252" i="14"/>
  <c r="T253" i="14"/>
  <c r="T254" i="14"/>
  <c r="T255" i="14"/>
  <c r="T256" i="14"/>
  <c r="T257" i="14"/>
  <c r="T258" i="14"/>
  <c r="T259" i="14"/>
  <c r="T260" i="14"/>
  <c r="T261" i="14"/>
  <c r="T262" i="14"/>
  <c r="T263" i="14"/>
  <c r="T264" i="14"/>
  <c r="T265" i="14"/>
  <c r="T266" i="14"/>
  <c r="T267" i="14"/>
  <c r="T268" i="14"/>
  <c r="T269" i="14"/>
  <c r="T270" i="14"/>
  <c r="T271" i="14"/>
  <c r="T272" i="14"/>
  <c r="T273" i="14"/>
  <c r="T274" i="14"/>
  <c r="T275" i="14"/>
  <c r="T276" i="14"/>
  <c r="T277" i="14"/>
  <c r="T278" i="14"/>
  <c r="T279" i="14"/>
  <c r="T280" i="14"/>
  <c r="T281" i="14"/>
  <c r="T282" i="14"/>
  <c r="T283" i="14"/>
  <c r="T284" i="14"/>
  <c r="T285" i="14"/>
  <c r="T286" i="14"/>
  <c r="T287" i="14"/>
  <c r="T288" i="14"/>
  <c r="T289" i="14"/>
  <c r="T290" i="14"/>
  <c r="T291" i="14"/>
  <c r="T292" i="14"/>
  <c r="T293" i="14"/>
  <c r="T294" i="14"/>
  <c r="T295" i="14"/>
  <c r="T296" i="14"/>
  <c r="T297" i="14"/>
  <c r="T298" i="14"/>
  <c r="T299" i="14"/>
  <c r="T300" i="14"/>
  <c r="T301" i="14"/>
  <c r="T302" i="14"/>
  <c r="T303" i="14"/>
  <c r="T304" i="14"/>
  <c r="T305" i="14"/>
  <c r="T306" i="14"/>
  <c r="T307" i="14"/>
  <c r="T308" i="14"/>
  <c r="T309" i="14"/>
  <c r="T310" i="14"/>
  <c r="T311" i="14"/>
  <c r="T312" i="14"/>
  <c r="T313" i="14"/>
  <c r="T314" i="14"/>
  <c r="T315" i="14"/>
  <c r="T316" i="14"/>
  <c r="T317" i="14"/>
  <c r="T318" i="14"/>
  <c r="T319" i="14"/>
  <c r="T320" i="14"/>
  <c r="T321" i="14"/>
  <c r="T322" i="14"/>
  <c r="T323" i="14"/>
  <c r="T324" i="14"/>
  <c r="T325" i="14"/>
  <c r="T326" i="14"/>
  <c r="T327" i="14"/>
  <c r="T328" i="14"/>
  <c r="T329" i="14"/>
  <c r="T330" i="14"/>
  <c r="T331" i="14"/>
  <c r="T332" i="14"/>
  <c r="T333" i="14"/>
  <c r="T334" i="14"/>
  <c r="T335" i="14"/>
  <c r="T336" i="14"/>
  <c r="T337" i="14"/>
  <c r="T338" i="14"/>
  <c r="T339" i="14"/>
  <c r="T340" i="14"/>
  <c r="T341" i="14"/>
  <c r="T342" i="14"/>
  <c r="T343" i="14"/>
  <c r="T344" i="14"/>
  <c r="T345" i="14"/>
  <c r="T346" i="14"/>
  <c r="T347" i="14"/>
  <c r="T348" i="14"/>
  <c r="T349" i="14"/>
  <c r="T350" i="14"/>
  <c r="T351" i="14"/>
  <c r="T352" i="14"/>
  <c r="T353" i="14"/>
  <c r="T354" i="14"/>
  <c r="T355" i="14"/>
  <c r="T356" i="14"/>
  <c r="T357" i="14"/>
  <c r="T358" i="14"/>
  <c r="T359" i="14"/>
  <c r="T360" i="14"/>
  <c r="T361" i="14"/>
  <c r="T362" i="14"/>
  <c r="T363" i="14"/>
  <c r="T364" i="14"/>
  <c r="T365" i="14"/>
  <c r="T366" i="14"/>
  <c r="T367" i="14"/>
  <c r="T368" i="14"/>
  <c r="T369" i="14"/>
  <c r="T370" i="14"/>
  <c r="T371" i="14"/>
  <c r="T372" i="14"/>
  <c r="T373" i="14"/>
  <c r="R3" i="14"/>
  <c r="R4" i="14"/>
  <c r="R5" i="14"/>
  <c r="R6" i="14"/>
  <c r="R7" i="14"/>
  <c r="R8" i="14"/>
  <c r="R9" i="14"/>
  <c r="R10" i="14"/>
  <c r="R11" i="14"/>
  <c r="R12" i="14"/>
  <c r="R13" i="14"/>
  <c r="R14" i="14"/>
  <c r="R15" i="14"/>
  <c r="R16" i="14"/>
  <c r="R17" i="14"/>
  <c r="R18" i="14"/>
  <c r="R19" i="14"/>
  <c r="R20" i="14"/>
  <c r="R21" i="14"/>
  <c r="R22" i="14"/>
  <c r="R23" i="14"/>
  <c r="R24" i="14"/>
  <c r="R25" i="14"/>
  <c r="R26" i="14"/>
  <c r="R27" i="14"/>
  <c r="R28" i="14"/>
  <c r="R29" i="14"/>
  <c r="R30" i="14"/>
  <c r="R31" i="14"/>
  <c r="R32" i="14"/>
  <c r="R33" i="14"/>
  <c r="R34" i="14"/>
  <c r="R35" i="14"/>
  <c r="R36" i="14"/>
  <c r="R37" i="14"/>
  <c r="R38" i="14"/>
  <c r="R39" i="14"/>
  <c r="R40" i="14"/>
  <c r="R41" i="14"/>
  <c r="R42" i="14"/>
  <c r="R43" i="14"/>
  <c r="R44" i="14"/>
  <c r="R45" i="14"/>
  <c r="R46" i="14"/>
  <c r="R47" i="14"/>
  <c r="R48" i="14"/>
  <c r="R49" i="14"/>
  <c r="R50" i="14"/>
  <c r="R51" i="14"/>
  <c r="R52" i="14"/>
  <c r="R53" i="14"/>
  <c r="R54" i="14"/>
  <c r="R55" i="14"/>
  <c r="R56" i="14"/>
  <c r="R57" i="14"/>
  <c r="R58" i="14"/>
  <c r="R59" i="14"/>
  <c r="R60" i="14"/>
  <c r="R61" i="14"/>
  <c r="R62" i="14"/>
  <c r="R63" i="14"/>
  <c r="R64" i="14"/>
  <c r="R65" i="14"/>
  <c r="R66" i="14"/>
  <c r="R67" i="14"/>
  <c r="R68" i="14"/>
  <c r="R69" i="14"/>
  <c r="R70" i="14"/>
  <c r="R71" i="14"/>
  <c r="R72" i="14"/>
  <c r="R73" i="14"/>
  <c r="R74" i="14"/>
  <c r="R75" i="14"/>
  <c r="R76" i="14"/>
  <c r="R77" i="14"/>
  <c r="R78" i="14"/>
  <c r="R79" i="14"/>
  <c r="R80" i="14"/>
  <c r="R81" i="14"/>
  <c r="R82" i="14"/>
  <c r="R83" i="14"/>
  <c r="R84" i="14"/>
  <c r="R85" i="14"/>
  <c r="R86" i="14"/>
  <c r="R87" i="14"/>
  <c r="R88" i="14"/>
  <c r="R89" i="14"/>
  <c r="R90" i="14"/>
  <c r="R91" i="14"/>
  <c r="R92" i="14"/>
  <c r="R93" i="14"/>
  <c r="R94" i="14"/>
  <c r="R95" i="14"/>
  <c r="R96" i="14"/>
  <c r="R97" i="14"/>
  <c r="R98" i="14"/>
  <c r="R99" i="14"/>
  <c r="R100" i="14"/>
  <c r="R101" i="14"/>
  <c r="R102" i="14"/>
  <c r="R103" i="14"/>
  <c r="R104" i="14"/>
  <c r="R105" i="14"/>
  <c r="R106" i="14"/>
  <c r="R107" i="14"/>
  <c r="R108" i="14"/>
  <c r="R109" i="14"/>
  <c r="R110" i="14"/>
  <c r="R111" i="14"/>
  <c r="R112" i="14"/>
  <c r="R113" i="14"/>
  <c r="R114" i="14"/>
  <c r="R115" i="14"/>
  <c r="R116" i="14"/>
  <c r="R117" i="14"/>
  <c r="R118" i="14"/>
  <c r="R119" i="14"/>
  <c r="R120" i="14"/>
  <c r="R121" i="14"/>
  <c r="R122" i="14"/>
  <c r="R123" i="14"/>
  <c r="R124" i="14"/>
  <c r="R125" i="14"/>
  <c r="R126" i="14"/>
  <c r="R127" i="14"/>
  <c r="R128" i="14"/>
  <c r="R129" i="14"/>
  <c r="R130" i="14"/>
  <c r="R131" i="14"/>
  <c r="R132" i="14"/>
  <c r="R133" i="14"/>
  <c r="R134" i="14"/>
  <c r="R135" i="14"/>
  <c r="R136" i="14"/>
  <c r="R137" i="14"/>
  <c r="R138" i="14"/>
  <c r="R139" i="14"/>
  <c r="R140" i="14"/>
  <c r="R141" i="14"/>
  <c r="R142" i="14"/>
  <c r="R143" i="14"/>
  <c r="R144" i="14"/>
  <c r="R145" i="14"/>
  <c r="R146" i="14"/>
  <c r="R147" i="14"/>
  <c r="R148" i="14"/>
  <c r="R149" i="14"/>
  <c r="R150" i="14"/>
  <c r="R151" i="14"/>
  <c r="R152" i="14"/>
  <c r="R153" i="14"/>
  <c r="R154" i="14"/>
  <c r="R155" i="14"/>
  <c r="R156" i="14"/>
  <c r="R157" i="14"/>
  <c r="R158" i="14"/>
  <c r="R159" i="14"/>
  <c r="R160" i="14"/>
  <c r="R161" i="14"/>
  <c r="R162" i="14"/>
  <c r="R163" i="14"/>
  <c r="R164" i="14"/>
  <c r="R165" i="14"/>
  <c r="R166" i="14"/>
  <c r="R167" i="14"/>
  <c r="R168" i="14"/>
  <c r="R169" i="14"/>
  <c r="R170" i="14"/>
  <c r="R171" i="14"/>
  <c r="R172" i="14"/>
  <c r="R173" i="14"/>
  <c r="R174" i="14"/>
  <c r="R175" i="14"/>
  <c r="R176" i="14"/>
  <c r="R177" i="14"/>
  <c r="R178" i="14"/>
  <c r="R179" i="14"/>
  <c r="R180" i="14"/>
  <c r="R181" i="14"/>
  <c r="R182" i="14"/>
  <c r="R183" i="14"/>
  <c r="R184" i="14"/>
  <c r="R185" i="14"/>
  <c r="R186" i="14"/>
  <c r="R187" i="14"/>
  <c r="R188" i="14"/>
  <c r="R189" i="14"/>
  <c r="R190" i="14"/>
  <c r="R191" i="14"/>
  <c r="R192" i="14"/>
  <c r="R193" i="14"/>
  <c r="R194" i="14"/>
  <c r="R195" i="14"/>
  <c r="R196" i="14"/>
  <c r="R197" i="14"/>
  <c r="R198" i="14"/>
  <c r="R199" i="14"/>
  <c r="R200" i="14"/>
  <c r="R201" i="14"/>
  <c r="R202" i="14"/>
  <c r="R203" i="14"/>
  <c r="R204" i="14"/>
  <c r="R205" i="14"/>
  <c r="R206" i="14"/>
  <c r="R207" i="14"/>
  <c r="R208" i="14"/>
  <c r="R209" i="14"/>
  <c r="R210" i="14"/>
  <c r="R211" i="14"/>
  <c r="R212" i="14"/>
  <c r="R213" i="14"/>
  <c r="R214" i="14"/>
  <c r="R215" i="14"/>
  <c r="R216" i="14"/>
  <c r="R217" i="14"/>
  <c r="R218" i="14"/>
  <c r="R219" i="14"/>
  <c r="R220" i="14"/>
  <c r="R221" i="14"/>
  <c r="R222" i="14"/>
  <c r="R223" i="14"/>
  <c r="R224" i="14"/>
  <c r="R225" i="14"/>
  <c r="R226" i="14"/>
  <c r="R227" i="14"/>
  <c r="R228" i="14"/>
  <c r="R229" i="14"/>
  <c r="R230" i="14"/>
  <c r="R231" i="14"/>
  <c r="R232" i="14"/>
  <c r="R233" i="14"/>
  <c r="R234" i="14"/>
  <c r="R235" i="14"/>
  <c r="R236" i="14"/>
  <c r="R237" i="14"/>
  <c r="R238" i="14"/>
  <c r="R239" i="14"/>
  <c r="R240" i="14"/>
  <c r="R241" i="14"/>
  <c r="R242" i="14"/>
  <c r="R243" i="14"/>
  <c r="R244" i="14"/>
  <c r="R245" i="14"/>
  <c r="R246" i="14"/>
  <c r="R247" i="14"/>
  <c r="R248" i="14"/>
  <c r="R249" i="14"/>
  <c r="R250" i="14"/>
  <c r="R251" i="14"/>
  <c r="R252" i="14"/>
  <c r="R253" i="14"/>
  <c r="R254" i="14"/>
  <c r="R255" i="14"/>
  <c r="R256" i="14"/>
  <c r="R257" i="14"/>
  <c r="R258" i="14"/>
  <c r="R259" i="14"/>
  <c r="R260" i="14"/>
  <c r="R261" i="14"/>
  <c r="R262" i="14"/>
  <c r="R263" i="14"/>
  <c r="R264" i="14"/>
  <c r="R265" i="14"/>
  <c r="R266" i="14"/>
  <c r="R267" i="14"/>
  <c r="R268" i="14"/>
  <c r="R269" i="14"/>
  <c r="R270" i="14"/>
  <c r="R271" i="14"/>
  <c r="R272" i="14"/>
  <c r="R273" i="14"/>
  <c r="R274" i="14"/>
  <c r="R275" i="14"/>
  <c r="R276" i="14"/>
  <c r="R277" i="14"/>
  <c r="R278" i="14"/>
  <c r="R279" i="14"/>
  <c r="R280" i="14"/>
  <c r="R281" i="14"/>
  <c r="R282" i="14"/>
  <c r="R283" i="14"/>
  <c r="R284" i="14"/>
  <c r="R285" i="14"/>
  <c r="R286" i="14"/>
  <c r="R287" i="14"/>
  <c r="R288" i="14"/>
  <c r="R289" i="14"/>
  <c r="R290" i="14"/>
  <c r="R291" i="14"/>
  <c r="R292" i="14"/>
  <c r="R293" i="14"/>
  <c r="R294" i="14"/>
  <c r="R295" i="14"/>
  <c r="R296" i="14"/>
  <c r="R297" i="14"/>
  <c r="R298" i="14"/>
  <c r="R299" i="14"/>
  <c r="R300" i="14"/>
  <c r="R301" i="14"/>
  <c r="R302" i="14"/>
  <c r="R303" i="14"/>
  <c r="R304" i="14"/>
  <c r="R305" i="14"/>
  <c r="R306" i="14"/>
  <c r="R307" i="14"/>
  <c r="R308" i="14"/>
  <c r="R309" i="14"/>
  <c r="R310" i="14"/>
  <c r="R311" i="14"/>
  <c r="R312" i="14"/>
  <c r="R313" i="14"/>
  <c r="R314" i="14"/>
  <c r="R315" i="14"/>
  <c r="R316" i="14"/>
  <c r="R317" i="14"/>
  <c r="R318" i="14"/>
  <c r="R319" i="14"/>
  <c r="R320" i="14"/>
  <c r="R321" i="14"/>
  <c r="R322" i="14"/>
  <c r="R323" i="14"/>
  <c r="R324" i="14"/>
  <c r="R325" i="14"/>
  <c r="R326" i="14"/>
  <c r="R327" i="14"/>
  <c r="R328" i="14"/>
  <c r="R329" i="14"/>
  <c r="R330" i="14"/>
  <c r="R331" i="14"/>
  <c r="R332" i="14"/>
  <c r="R333" i="14"/>
  <c r="R334" i="14"/>
  <c r="R335" i="14"/>
  <c r="R336" i="14"/>
  <c r="R337" i="14"/>
  <c r="R338" i="14"/>
  <c r="R339" i="14"/>
  <c r="R340" i="14"/>
  <c r="R341" i="14"/>
  <c r="R342" i="14"/>
  <c r="R343" i="14"/>
  <c r="R344" i="14"/>
  <c r="R345" i="14"/>
  <c r="R346" i="14"/>
  <c r="R347" i="14"/>
  <c r="R348" i="14"/>
  <c r="R349" i="14"/>
  <c r="R350" i="14"/>
  <c r="R351" i="14"/>
  <c r="R352" i="14"/>
  <c r="R353" i="14"/>
  <c r="R354" i="14"/>
  <c r="R355" i="14"/>
  <c r="R356" i="14"/>
  <c r="R357" i="14"/>
  <c r="R358" i="14"/>
  <c r="R359" i="14"/>
  <c r="R360" i="14"/>
  <c r="R361" i="14"/>
  <c r="R362" i="14"/>
  <c r="R363" i="14"/>
  <c r="R364" i="14"/>
  <c r="R365" i="14"/>
  <c r="R366" i="14"/>
  <c r="R367" i="14"/>
  <c r="R368" i="14"/>
  <c r="R369" i="14"/>
  <c r="R370" i="14"/>
  <c r="R371" i="14"/>
  <c r="R372" i="14"/>
  <c r="R373" i="14"/>
  <c r="P3" i="14"/>
  <c r="P4" i="14"/>
  <c r="P5" i="14"/>
  <c r="P6" i="14"/>
  <c r="P7" i="14"/>
  <c r="P8" i="14"/>
  <c r="P9" i="14"/>
  <c r="P10" i="14"/>
  <c r="P11" i="14"/>
  <c r="P12" i="14"/>
  <c r="P13" i="14"/>
  <c r="P14" i="14"/>
  <c r="P15" i="14"/>
  <c r="P16" i="14"/>
  <c r="P17" i="14"/>
  <c r="P18" i="14"/>
  <c r="P19" i="14"/>
  <c r="P20" i="14"/>
  <c r="P21" i="14"/>
  <c r="P22" i="14"/>
  <c r="P23" i="14"/>
  <c r="P24" i="14"/>
  <c r="P25" i="14"/>
  <c r="P26" i="14"/>
  <c r="P27" i="14"/>
  <c r="P28" i="14"/>
  <c r="P29" i="14"/>
  <c r="P30" i="14"/>
  <c r="P31" i="14"/>
  <c r="P32" i="14"/>
  <c r="P33" i="14"/>
  <c r="P34" i="14"/>
  <c r="P35" i="14"/>
  <c r="P36" i="14"/>
  <c r="P37" i="14"/>
  <c r="P38" i="14"/>
  <c r="P39" i="14"/>
  <c r="P40" i="14"/>
  <c r="P41" i="14"/>
  <c r="P42" i="14"/>
  <c r="P43" i="14"/>
  <c r="P44" i="14"/>
  <c r="P45" i="14"/>
  <c r="P46" i="14"/>
  <c r="P47" i="14"/>
  <c r="P48" i="14"/>
  <c r="P49" i="14"/>
  <c r="P50" i="14"/>
  <c r="P51" i="14"/>
  <c r="P52" i="14"/>
  <c r="P53" i="14"/>
  <c r="P54" i="14"/>
  <c r="P55" i="14"/>
  <c r="P56" i="14"/>
  <c r="P57" i="14"/>
  <c r="P58" i="14"/>
  <c r="P59" i="14"/>
  <c r="P60" i="14"/>
  <c r="P61" i="14"/>
  <c r="P62" i="14"/>
  <c r="P63" i="14"/>
  <c r="P64" i="14"/>
  <c r="P65" i="14"/>
  <c r="P66" i="14"/>
  <c r="P67" i="14"/>
  <c r="P68" i="14"/>
  <c r="P69" i="14"/>
  <c r="P70" i="14"/>
  <c r="P71" i="14"/>
  <c r="P72" i="14"/>
  <c r="P73" i="14"/>
  <c r="P74" i="14"/>
  <c r="P75" i="14"/>
  <c r="P76" i="14"/>
  <c r="P77" i="14"/>
  <c r="P78" i="14"/>
  <c r="P79" i="14"/>
  <c r="P80" i="14"/>
  <c r="P81" i="14"/>
  <c r="P82" i="14"/>
  <c r="P83" i="14"/>
  <c r="P84" i="14"/>
  <c r="P85" i="14"/>
  <c r="P86" i="14"/>
  <c r="P87" i="14"/>
  <c r="P88" i="14"/>
  <c r="P89" i="14"/>
  <c r="P90" i="14"/>
  <c r="P91" i="14"/>
  <c r="P92" i="14"/>
  <c r="P93" i="14"/>
  <c r="P94" i="14"/>
  <c r="P95" i="14"/>
  <c r="P96" i="14"/>
  <c r="P97" i="14"/>
  <c r="P98" i="14"/>
  <c r="P99" i="14"/>
  <c r="P100" i="14"/>
  <c r="P101" i="14"/>
  <c r="P102" i="14"/>
  <c r="P103" i="14"/>
  <c r="P104" i="14"/>
  <c r="P105" i="14"/>
  <c r="P106" i="14"/>
  <c r="P107" i="14"/>
  <c r="P108" i="14"/>
  <c r="P109" i="14"/>
  <c r="P110" i="14"/>
  <c r="P111" i="14"/>
  <c r="P112" i="14"/>
  <c r="P113" i="14"/>
  <c r="P114" i="14"/>
  <c r="P115" i="14"/>
  <c r="P116" i="14"/>
  <c r="P117" i="14"/>
  <c r="P118" i="14"/>
  <c r="P119" i="14"/>
  <c r="P120" i="14"/>
  <c r="P121" i="14"/>
  <c r="P122" i="14"/>
  <c r="P123" i="14"/>
  <c r="P124" i="14"/>
  <c r="P125" i="14"/>
  <c r="P126" i="14"/>
  <c r="P127" i="14"/>
  <c r="P128" i="14"/>
  <c r="P129" i="14"/>
  <c r="P130" i="14"/>
  <c r="P131" i="14"/>
  <c r="P132" i="14"/>
  <c r="P133" i="14"/>
  <c r="P134" i="14"/>
  <c r="P135" i="14"/>
  <c r="P136" i="14"/>
  <c r="P137" i="14"/>
  <c r="P138" i="14"/>
  <c r="P139" i="14"/>
  <c r="P140" i="14"/>
  <c r="P141" i="14"/>
  <c r="P142" i="14"/>
  <c r="P143" i="14"/>
  <c r="P144" i="14"/>
  <c r="P145" i="14"/>
  <c r="P146" i="14"/>
  <c r="P147" i="14"/>
  <c r="P148" i="14"/>
  <c r="P149" i="14"/>
  <c r="P150" i="14"/>
  <c r="P151" i="14"/>
  <c r="P152" i="14"/>
  <c r="P153" i="14"/>
  <c r="P154" i="14"/>
  <c r="P155" i="14"/>
  <c r="P156" i="14"/>
  <c r="P157" i="14"/>
  <c r="P158" i="14"/>
  <c r="P159" i="14"/>
  <c r="P160" i="14"/>
  <c r="P161" i="14"/>
  <c r="P162" i="14"/>
  <c r="P163" i="14"/>
  <c r="P164" i="14"/>
  <c r="P165" i="14"/>
  <c r="P166" i="14"/>
  <c r="P167" i="14"/>
  <c r="P168" i="14"/>
  <c r="P169" i="14"/>
  <c r="P170" i="14"/>
  <c r="P171" i="14"/>
  <c r="P172" i="14"/>
  <c r="P173" i="14"/>
  <c r="P174" i="14"/>
  <c r="P175" i="14"/>
  <c r="P176" i="14"/>
  <c r="P177" i="14"/>
  <c r="P178" i="14"/>
  <c r="P179" i="14"/>
  <c r="P180" i="14"/>
  <c r="P181" i="14"/>
  <c r="P182" i="14"/>
  <c r="P183" i="14"/>
  <c r="P184" i="14"/>
  <c r="P185" i="14"/>
  <c r="P186" i="14"/>
  <c r="P187" i="14"/>
  <c r="P188" i="14"/>
  <c r="P189" i="14"/>
  <c r="P190" i="14"/>
  <c r="P191" i="14"/>
  <c r="P192" i="14"/>
  <c r="P193" i="14"/>
  <c r="P194" i="14"/>
  <c r="P195" i="14"/>
  <c r="P196" i="14"/>
  <c r="P197" i="14"/>
  <c r="P198" i="14"/>
  <c r="P199" i="14"/>
  <c r="P200" i="14"/>
  <c r="P201" i="14"/>
  <c r="P202" i="14"/>
  <c r="P203" i="14"/>
  <c r="P204" i="14"/>
  <c r="P205" i="14"/>
  <c r="P206" i="14"/>
  <c r="P207" i="14"/>
  <c r="P208" i="14"/>
  <c r="P209" i="14"/>
  <c r="P210" i="14"/>
  <c r="P211" i="14"/>
  <c r="P212" i="14"/>
  <c r="P213" i="14"/>
  <c r="P214" i="14"/>
  <c r="P215" i="14"/>
  <c r="P216" i="14"/>
  <c r="P217" i="14"/>
  <c r="P218" i="14"/>
  <c r="P219" i="14"/>
  <c r="P220" i="14"/>
  <c r="P221" i="14"/>
  <c r="P222" i="14"/>
  <c r="P223" i="14"/>
  <c r="P224" i="14"/>
  <c r="P225" i="14"/>
  <c r="P226" i="14"/>
  <c r="P227" i="14"/>
  <c r="P228" i="14"/>
  <c r="P229" i="14"/>
  <c r="P230" i="14"/>
  <c r="P231" i="14"/>
  <c r="P232" i="14"/>
  <c r="P233" i="14"/>
  <c r="P234" i="14"/>
  <c r="P235" i="14"/>
  <c r="P236" i="14"/>
  <c r="P237" i="14"/>
  <c r="P238" i="14"/>
  <c r="P239" i="14"/>
  <c r="P240" i="14"/>
  <c r="P241" i="14"/>
  <c r="P242" i="14"/>
  <c r="P243" i="14"/>
  <c r="P244" i="14"/>
  <c r="P245" i="14"/>
  <c r="P246" i="14"/>
  <c r="P247" i="14"/>
  <c r="P248" i="14"/>
  <c r="P249" i="14"/>
  <c r="P250" i="14"/>
  <c r="P251" i="14"/>
  <c r="P252" i="14"/>
  <c r="P253" i="14"/>
  <c r="P254" i="14"/>
  <c r="P255" i="14"/>
  <c r="P256" i="14"/>
  <c r="P257" i="14"/>
  <c r="P258" i="14"/>
  <c r="P259" i="14"/>
  <c r="P260" i="14"/>
  <c r="P261" i="14"/>
  <c r="P262" i="14"/>
  <c r="P263" i="14"/>
  <c r="P264" i="14"/>
  <c r="P265" i="14"/>
  <c r="P266" i="14"/>
  <c r="P267" i="14"/>
  <c r="P268" i="14"/>
  <c r="P269" i="14"/>
  <c r="P270" i="14"/>
  <c r="P271" i="14"/>
  <c r="P272" i="14"/>
  <c r="P273" i="14"/>
  <c r="P274" i="14"/>
  <c r="P275" i="14"/>
  <c r="P276" i="14"/>
  <c r="P277" i="14"/>
  <c r="P278" i="14"/>
  <c r="P279" i="14"/>
  <c r="P280" i="14"/>
  <c r="P281" i="14"/>
  <c r="P282" i="14"/>
  <c r="P283" i="14"/>
  <c r="P284" i="14"/>
  <c r="P285" i="14"/>
  <c r="P286" i="14"/>
  <c r="P287" i="14"/>
  <c r="P288" i="14"/>
  <c r="P289" i="14"/>
  <c r="P290" i="14"/>
  <c r="P291" i="14"/>
  <c r="P292" i="14"/>
  <c r="P293" i="14"/>
  <c r="P294" i="14"/>
  <c r="P295" i="14"/>
  <c r="P296" i="14"/>
  <c r="P297" i="14"/>
  <c r="P298" i="14"/>
  <c r="P299" i="14"/>
  <c r="P300" i="14"/>
  <c r="P301" i="14"/>
  <c r="P302" i="14"/>
  <c r="P303" i="14"/>
  <c r="P304" i="14"/>
  <c r="P305" i="14"/>
  <c r="P306" i="14"/>
  <c r="P307" i="14"/>
  <c r="P308" i="14"/>
  <c r="P309" i="14"/>
  <c r="P310" i="14"/>
  <c r="P311" i="14"/>
  <c r="P312" i="14"/>
  <c r="P313" i="14"/>
  <c r="P314" i="14"/>
  <c r="P315" i="14"/>
  <c r="P316" i="14"/>
  <c r="P317" i="14"/>
  <c r="P318" i="14"/>
  <c r="P319" i="14"/>
  <c r="P320" i="14"/>
  <c r="P321" i="14"/>
  <c r="P322" i="14"/>
  <c r="P323" i="14"/>
  <c r="P324" i="14"/>
  <c r="P325" i="14"/>
  <c r="P326" i="14"/>
  <c r="P327" i="14"/>
  <c r="P328" i="14"/>
  <c r="P329" i="14"/>
  <c r="P330" i="14"/>
  <c r="P331" i="14"/>
  <c r="P332" i="14"/>
  <c r="P333" i="14"/>
  <c r="P334" i="14"/>
  <c r="P335" i="14"/>
  <c r="P336" i="14"/>
  <c r="P337" i="14"/>
  <c r="P338" i="14"/>
  <c r="P339" i="14"/>
  <c r="P340" i="14"/>
  <c r="P341" i="14"/>
  <c r="P342" i="14"/>
  <c r="P343" i="14"/>
  <c r="P344" i="14"/>
  <c r="P345" i="14"/>
  <c r="P346" i="14"/>
  <c r="P347" i="14"/>
  <c r="P348" i="14"/>
  <c r="P349" i="14"/>
  <c r="P350" i="14"/>
  <c r="P351" i="14"/>
  <c r="P352" i="14"/>
  <c r="P353" i="14"/>
  <c r="P354" i="14"/>
  <c r="P355" i="14"/>
  <c r="P356" i="14"/>
  <c r="P357" i="14"/>
  <c r="P358" i="14"/>
  <c r="P359" i="14"/>
  <c r="P360" i="14"/>
  <c r="P361" i="14"/>
  <c r="P362" i="14"/>
  <c r="P363" i="14"/>
  <c r="P364" i="14"/>
  <c r="P365" i="14"/>
  <c r="P366" i="14"/>
  <c r="P367" i="14"/>
  <c r="P368" i="14"/>
  <c r="P369" i="14"/>
  <c r="P370" i="14"/>
  <c r="P371" i="14"/>
  <c r="P372" i="14"/>
  <c r="P373" i="14"/>
  <c r="N3" i="14"/>
  <c r="N4" i="14"/>
  <c r="N5" i="14"/>
  <c r="N6" i="14"/>
  <c r="N7" i="14"/>
  <c r="N8" i="14"/>
  <c r="N9" i="14"/>
  <c r="N10" i="14"/>
  <c r="N11" i="14"/>
  <c r="N12" i="14"/>
  <c r="N13" i="14"/>
  <c r="N14" i="14"/>
  <c r="N15" i="14"/>
  <c r="N16" i="14"/>
  <c r="N17" i="14"/>
  <c r="N18" i="14"/>
  <c r="N19" i="14"/>
  <c r="N20" i="14"/>
  <c r="N21" i="14"/>
  <c r="N22" i="14"/>
  <c r="N23" i="14"/>
  <c r="N24" i="14"/>
  <c r="N25" i="14"/>
  <c r="N26" i="14"/>
  <c r="N27" i="14"/>
  <c r="N28" i="14"/>
  <c r="N29" i="14"/>
  <c r="N30" i="14"/>
  <c r="N31" i="14"/>
  <c r="N32" i="14"/>
  <c r="N33" i="14"/>
  <c r="N34" i="14"/>
  <c r="N35" i="14"/>
  <c r="N36" i="14"/>
  <c r="N37" i="14"/>
  <c r="N38" i="14"/>
  <c r="N39" i="14"/>
  <c r="N40" i="14"/>
  <c r="N41" i="14"/>
  <c r="N42" i="14"/>
  <c r="N43" i="14"/>
  <c r="N44" i="14"/>
  <c r="N45" i="14"/>
  <c r="N46" i="14"/>
  <c r="N47" i="14"/>
  <c r="N48" i="14"/>
  <c r="N49" i="14"/>
  <c r="N50" i="14"/>
  <c r="N51" i="14"/>
  <c r="N52" i="14"/>
  <c r="N53" i="14"/>
  <c r="N54" i="14"/>
  <c r="N55" i="14"/>
  <c r="N56" i="14"/>
  <c r="N57" i="14"/>
  <c r="N58" i="14"/>
  <c r="N59" i="14"/>
  <c r="N60" i="14"/>
  <c r="N61" i="14"/>
  <c r="N62" i="14"/>
  <c r="N63" i="14"/>
  <c r="N64" i="14"/>
  <c r="N65" i="14"/>
  <c r="N66" i="14"/>
  <c r="N67" i="14"/>
  <c r="N68" i="14"/>
  <c r="N69" i="14"/>
  <c r="N70" i="14"/>
  <c r="N71" i="14"/>
  <c r="N72" i="14"/>
  <c r="N73" i="14"/>
  <c r="N74" i="14"/>
  <c r="N75" i="14"/>
  <c r="N76" i="14"/>
  <c r="N77" i="14"/>
  <c r="N78" i="14"/>
  <c r="N79" i="14"/>
  <c r="N80" i="14"/>
  <c r="N81" i="14"/>
  <c r="N82" i="14"/>
  <c r="N83" i="14"/>
  <c r="N84" i="14"/>
  <c r="N85" i="14"/>
  <c r="N86" i="14"/>
  <c r="N87" i="14"/>
  <c r="N88" i="14"/>
  <c r="N89" i="14"/>
  <c r="N90" i="14"/>
  <c r="N91" i="14"/>
  <c r="N92" i="14"/>
  <c r="N93" i="14"/>
  <c r="N94" i="14"/>
  <c r="N95" i="14"/>
  <c r="N96" i="14"/>
  <c r="N97" i="14"/>
  <c r="N98" i="14"/>
  <c r="N99" i="14"/>
  <c r="N100" i="14"/>
  <c r="N101" i="14"/>
  <c r="N102" i="14"/>
  <c r="N103" i="14"/>
  <c r="N104" i="14"/>
  <c r="N105" i="14"/>
  <c r="N106" i="14"/>
  <c r="N107" i="14"/>
  <c r="N108" i="14"/>
  <c r="N109" i="14"/>
  <c r="N110" i="14"/>
  <c r="N111" i="14"/>
  <c r="N112" i="14"/>
  <c r="N113" i="14"/>
  <c r="N114" i="14"/>
  <c r="N115" i="14"/>
  <c r="N116" i="14"/>
  <c r="N117" i="14"/>
  <c r="N118" i="14"/>
  <c r="N119" i="14"/>
  <c r="N120" i="14"/>
  <c r="N121" i="14"/>
  <c r="N122" i="14"/>
  <c r="N123" i="14"/>
  <c r="N124" i="14"/>
  <c r="N125" i="14"/>
  <c r="N126" i="14"/>
  <c r="N127" i="14"/>
  <c r="N128" i="14"/>
  <c r="N129" i="14"/>
  <c r="N130" i="14"/>
  <c r="N131" i="14"/>
  <c r="N132" i="14"/>
  <c r="N133" i="14"/>
  <c r="N134" i="14"/>
  <c r="N135" i="14"/>
  <c r="N136" i="14"/>
  <c r="N137" i="14"/>
  <c r="N138" i="14"/>
  <c r="N139" i="14"/>
  <c r="N140" i="14"/>
  <c r="N141" i="14"/>
  <c r="N142" i="14"/>
  <c r="N143" i="14"/>
  <c r="N144" i="14"/>
  <c r="N145" i="14"/>
  <c r="N146" i="14"/>
  <c r="N147" i="14"/>
  <c r="N148" i="14"/>
  <c r="N149" i="14"/>
  <c r="N150" i="14"/>
  <c r="N151" i="14"/>
  <c r="N152" i="14"/>
  <c r="N153" i="14"/>
  <c r="N154" i="14"/>
  <c r="N155" i="14"/>
  <c r="N156" i="14"/>
  <c r="N157" i="14"/>
  <c r="N158" i="14"/>
  <c r="N159" i="14"/>
  <c r="N160" i="14"/>
  <c r="N161" i="14"/>
  <c r="N162" i="14"/>
  <c r="N163" i="14"/>
  <c r="N164" i="14"/>
  <c r="N165" i="14"/>
  <c r="N166" i="14"/>
  <c r="N167" i="14"/>
  <c r="N168" i="14"/>
  <c r="N169" i="14"/>
  <c r="N170" i="14"/>
  <c r="N171" i="14"/>
  <c r="N172" i="14"/>
  <c r="N173" i="14"/>
  <c r="N174" i="14"/>
  <c r="N175" i="14"/>
  <c r="N176" i="14"/>
  <c r="N177" i="14"/>
  <c r="N178" i="14"/>
  <c r="N179" i="14"/>
  <c r="N180" i="14"/>
  <c r="N181" i="14"/>
  <c r="N182" i="14"/>
  <c r="N183" i="14"/>
  <c r="N184" i="14"/>
  <c r="N185" i="14"/>
  <c r="N186" i="14"/>
  <c r="N187" i="14"/>
  <c r="N188" i="14"/>
  <c r="N189" i="14"/>
  <c r="N190" i="14"/>
  <c r="N191" i="14"/>
  <c r="N192" i="14"/>
  <c r="N193" i="14"/>
  <c r="N194" i="14"/>
  <c r="N195" i="14"/>
  <c r="N196" i="14"/>
  <c r="N197" i="14"/>
  <c r="N198" i="14"/>
  <c r="N199" i="14"/>
  <c r="N200" i="14"/>
  <c r="N201" i="14"/>
  <c r="N202" i="14"/>
  <c r="N203" i="14"/>
  <c r="N204" i="14"/>
  <c r="N205" i="14"/>
  <c r="N206" i="14"/>
  <c r="N207" i="14"/>
  <c r="N208" i="14"/>
  <c r="N209" i="14"/>
  <c r="N210" i="14"/>
  <c r="N211" i="14"/>
  <c r="N212" i="14"/>
  <c r="N213" i="14"/>
  <c r="N214" i="14"/>
  <c r="N215" i="14"/>
  <c r="N216" i="14"/>
  <c r="N217" i="14"/>
  <c r="N218" i="14"/>
  <c r="N219" i="14"/>
  <c r="N220" i="14"/>
  <c r="N221" i="14"/>
  <c r="N222" i="14"/>
  <c r="N223" i="14"/>
  <c r="N224" i="14"/>
  <c r="N225" i="14"/>
  <c r="N226" i="14"/>
  <c r="N227" i="14"/>
  <c r="N228" i="14"/>
  <c r="N229" i="14"/>
  <c r="N230" i="14"/>
  <c r="N231" i="14"/>
  <c r="N232" i="14"/>
  <c r="N233" i="14"/>
  <c r="N234" i="14"/>
  <c r="N235" i="14"/>
  <c r="N236" i="14"/>
  <c r="N237" i="14"/>
  <c r="N238" i="14"/>
  <c r="N239" i="14"/>
  <c r="N240" i="14"/>
  <c r="N241" i="14"/>
  <c r="N242" i="14"/>
  <c r="N243" i="14"/>
  <c r="N244" i="14"/>
  <c r="N245" i="14"/>
  <c r="N246" i="14"/>
  <c r="N247" i="14"/>
  <c r="N248" i="14"/>
  <c r="N249" i="14"/>
  <c r="N250" i="14"/>
  <c r="N251" i="14"/>
  <c r="N252" i="14"/>
  <c r="N253" i="14"/>
  <c r="N254" i="14"/>
  <c r="N255" i="14"/>
  <c r="N256" i="14"/>
  <c r="N257" i="14"/>
  <c r="N258" i="14"/>
  <c r="N259" i="14"/>
  <c r="N260" i="14"/>
  <c r="N261" i="14"/>
  <c r="N262" i="14"/>
  <c r="N263" i="14"/>
  <c r="N264" i="14"/>
  <c r="N265" i="14"/>
  <c r="N266" i="14"/>
  <c r="N267" i="14"/>
  <c r="N268" i="14"/>
  <c r="N269" i="14"/>
  <c r="N270" i="14"/>
  <c r="N271" i="14"/>
  <c r="N272" i="14"/>
  <c r="N273" i="14"/>
  <c r="N274" i="14"/>
  <c r="N275" i="14"/>
  <c r="N276" i="14"/>
  <c r="N277" i="14"/>
  <c r="N278" i="14"/>
  <c r="N279" i="14"/>
  <c r="N280" i="14"/>
  <c r="N281" i="14"/>
  <c r="N282" i="14"/>
  <c r="N283" i="14"/>
  <c r="N284" i="14"/>
  <c r="N285" i="14"/>
  <c r="N286" i="14"/>
  <c r="N287" i="14"/>
  <c r="N288" i="14"/>
  <c r="N289" i="14"/>
  <c r="N290" i="14"/>
  <c r="N291" i="14"/>
  <c r="N292" i="14"/>
  <c r="N293" i="14"/>
  <c r="N294" i="14"/>
  <c r="N295" i="14"/>
  <c r="N296" i="14"/>
  <c r="N297" i="14"/>
  <c r="N298" i="14"/>
  <c r="N299" i="14"/>
  <c r="N300" i="14"/>
  <c r="N301" i="14"/>
  <c r="N302" i="14"/>
  <c r="N303" i="14"/>
  <c r="N304" i="14"/>
  <c r="N305" i="14"/>
  <c r="N306" i="14"/>
  <c r="N307" i="14"/>
  <c r="N308" i="14"/>
  <c r="N309" i="14"/>
  <c r="N310" i="14"/>
  <c r="N311" i="14"/>
  <c r="N312" i="14"/>
  <c r="N313" i="14"/>
  <c r="N314" i="14"/>
  <c r="N315" i="14"/>
  <c r="N316" i="14"/>
  <c r="N317" i="14"/>
  <c r="N318" i="14"/>
  <c r="N319" i="14"/>
  <c r="N320" i="14"/>
  <c r="N321" i="14"/>
  <c r="N322" i="14"/>
  <c r="N323" i="14"/>
  <c r="N324" i="14"/>
  <c r="N325" i="14"/>
  <c r="N326" i="14"/>
  <c r="N327" i="14"/>
  <c r="N328" i="14"/>
  <c r="N329" i="14"/>
  <c r="N330" i="14"/>
  <c r="N331" i="14"/>
  <c r="N332" i="14"/>
  <c r="N333" i="14"/>
  <c r="N334" i="14"/>
  <c r="N335" i="14"/>
  <c r="N336" i="14"/>
  <c r="N337" i="14"/>
  <c r="N338" i="14"/>
  <c r="N339" i="14"/>
  <c r="N340" i="14"/>
  <c r="N341" i="14"/>
  <c r="N342" i="14"/>
  <c r="N343" i="14"/>
  <c r="N344" i="14"/>
  <c r="N345" i="14"/>
  <c r="N346" i="14"/>
  <c r="N347" i="14"/>
  <c r="N348" i="14"/>
  <c r="N349" i="14"/>
  <c r="N350" i="14"/>
  <c r="N351" i="14"/>
  <c r="N352" i="14"/>
  <c r="N353" i="14"/>
  <c r="N354" i="14"/>
  <c r="N355" i="14"/>
  <c r="N356" i="14"/>
  <c r="N357" i="14"/>
  <c r="N358" i="14"/>
  <c r="N359" i="14"/>
  <c r="N360" i="14"/>
  <c r="N361" i="14"/>
  <c r="N362" i="14"/>
  <c r="N363" i="14"/>
  <c r="N364" i="14"/>
  <c r="N365" i="14"/>
  <c r="N366" i="14"/>
  <c r="N367" i="14"/>
  <c r="N368" i="14"/>
  <c r="N369" i="14"/>
  <c r="N370" i="14"/>
  <c r="N371" i="14"/>
  <c r="N372" i="14"/>
  <c r="N373" i="14"/>
  <c r="L3" i="14"/>
  <c r="L4" i="14"/>
  <c r="L5" i="14"/>
  <c r="L6" i="14"/>
  <c r="L7" i="14"/>
  <c r="L8" i="14"/>
  <c r="L9" i="14"/>
  <c r="L10" i="14"/>
  <c r="L11" i="14"/>
  <c r="L12" i="14"/>
  <c r="L13" i="14"/>
  <c r="L14" i="14"/>
  <c r="L15" i="14"/>
  <c r="L16" i="14"/>
  <c r="L17" i="14"/>
  <c r="L18" i="14"/>
  <c r="L19" i="14"/>
  <c r="L20" i="14"/>
  <c r="L21" i="14"/>
  <c r="L22" i="14"/>
  <c r="L23" i="14"/>
  <c r="L24" i="14"/>
  <c r="L25" i="14"/>
  <c r="L26" i="14"/>
  <c r="L27" i="14"/>
  <c r="L28" i="14"/>
  <c r="L29" i="14"/>
  <c r="L30" i="14"/>
  <c r="L31" i="14"/>
  <c r="L32" i="14"/>
  <c r="L33" i="14"/>
  <c r="L34" i="14"/>
  <c r="L35" i="14"/>
  <c r="L36" i="14"/>
  <c r="L37" i="14"/>
  <c r="L38" i="14"/>
  <c r="L39" i="14"/>
  <c r="L40" i="14"/>
  <c r="L41" i="14"/>
  <c r="L42" i="14"/>
  <c r="L43" i="14"/>
  <c r="L44" i="14"/>
  <c r="L45" i="14"/>
  <c r="L46" i="14"/>
  <c r="L47" i="14"/>
  <c r="L48" i="14"/>
  <c r="L49" i="14"/>
  <c r="L50" i="14"/>
  <c r="L51" i="14"/>
  <c r="L52" i="14"/>
  <c r="L53" i="14"/>
  <c r="L54" i="14"/>
  <c r="L55" i="14"/>
  <c r="L56" i="14"/>
  <c r="L57" i="14"/>
  <c r="L58" i="14"/>
  <c r="L59" i="14"/>
  <c r="L60" i="14"/>
  <c r="L61" i="14"/>
  <c r="L62" i="14"/>
  <c r="L63" i="14"/>
  <c r="L64" i="14"/>
  <c r="L65" i="14"/>
  <c r="L66" i="14"/>
  <c r="L67" i="14"/>
  <c r="L68" i="14"/>
  <c r="L69" i="14"/>
  <c r="L70" i="14"/>
  <c r="L71" i="14"/>
  <c r="L72" i="14"/>
  <c r="L73" i="14"/>
  <c r="L74" i="14"/>
  <c r="L75" i="14"/>
  <c r="L76" i="14"/>
  <c r="L77" i="14"/>
  <c r="L78" i="14"/>
  <c r="L79" i="14"/>
  <c r="L80" i="14"/>
  <c r="L81" i="14"/>
  <c r="L82" i="14"/>
  <c r="L83" i="14"/>
  <c r="L84" i="14"/>
  <c r="L85" i="14"/>
  <c r="L86" i="14"/>
  <c r="L87" i="14"/>
  <c r="L88" i="14"/>
  <c r="L89" i="14"/>
  <c r="L90" i="14"/>
  <c r="L91" i="14"/>
  <c r="L92" i="14"/>
  <c r="L93" i="14"/>
  <c r="L94" i="14"/>
  <c r="L95" i="14"/>
  <c r="L96" i="14"/>
  <c r="L97" i="14"/>
  <c r="L98" i="14"/>
  <c r="L99" i="14"/>
  <c r="L100" i="14"/>
  <c r="L101" i="14"/>
  <c r="L102" i="14"/>
  <c r="L103" i="14"/>
  <c r="L104" i="14"/>
  <c r="L105" i="14"/>
  <c r="L106" i="14"/>
  <c r="L107" i="14"/>
  <c r="L108" i="14"/>
  <c r="L109" i="14"/>
  <c r="L110" i="14"/>
  <c r="L111" i="14"/>
  <c r="L112" i="14"/>
  <c r="L113" i="14"/>
  <c r="L114" i="14"/>
  <c r="L115" i="14"/>
  <c r="L116" i="14"/>
  <c r="L117" i="14"/>
  <c r="L118" i="14"/>
  <c r="L119" i="14"/>
  <c r="L120" i="14"/>
  <c r="L121" i="14"/>
  <c r="L122" i="14"/>
  <c r="L123" i="14"/>
  <c r="L124" i="14"/>
  <c r="L125" i="14"/>
  <c r="L126" i="14"/>
  <c r="L127" i="14"/>
  <c r="L128" i="14"/>
  <c r="L129" i="14"/>
  <c r="L130" i="14"/>
  <c r="L131" i="14"/>
  <c r="L132" i="14"/>
  <c r="L133" i="14"/>
  <c r="L134" i="14"/>
  <c r="L135" i="14"/>
  <c r="L136" i="14"/>
  <c r="L137" i="14"/>
  <c r="L138" i="14"/>
  <c r="L139" i="14"/>
  <c r="L140" i="14"/>
  <c r="L141" i="14"/>
  <c r="L142" i="14"/>
  <c r="L143" i="14"/>
  <c r="L144" i="14"/>
  <c r="L145" i="14"/>
  <c r="L146" i="14"/>
  <c r="L147" i="14"/>
  <c r="L148" i="14"/>
  <c r="L149" i="14"/>
  <c r="L150" i="14"/>
  <c r="L151" i="14"/>
  <c r="L152" i="14"/>
  <c r="L153" i="14"/>
  <c r="L154" i="14"/>
  <c r="L155" i="14"/>
  <c r="L156" i="14"/>
  <c r="L157" i="14"/>
  <c r="L158" i="14"/>
  <c r="L159" i="14"/>
  <c r="L160" i="14"/>
  <c r="L161" i="14"/>
  <c r="L162" i="14"/>
  <c r="L163" i="14"/>
  <c r="L164" i="14"/>
  <c r="L165" i="14"/>
  <c r="L166" i="14"/>
  <c r="L167" i="14"/>
  <c r="L168" i="14"/>
  <c r="L169" i="14"/>
  <c r="L170" i="14"/>
  <c r="L171" i="14"/>
  <c r="L172" i="14"/>
  <c r="L173" i="14"/>
  <c r="L174" i="14"/>
  <c r="L175" i="14"/>
  <c r="L176" i="14"/>
  <c r="L177" i="14"/>
  <c r="L178" i="14"/>
  <c r="L179" i="14"/>
  <c r="L180" i="14"/>
  <c r="L181" i="14"/>
  <c r="L182" i="14"/>
  <c r="L183" i="14"/>
  <c r="L184" i="14"/>
  <c r="L185" i="14"/>
  <c r="L186" i="14"/>
  <c r="L187" i="14"/>
  <c r="L188" i="14"/>
  <c r="L189" i="14"/>
  <c r="L190" i="14"/>
  <c r="L191" i="14"/>
  <c r="L192" i="14"/>
  <c r="L193" i="14"/>
  <c r="L194" i="14"/>
  <c r="L195" i="14"/>
  <c r="L196" i="14"/>
  <c r="L197" i="14"/>
  <c r="L198" i="14"/>
  <c r="L199" i="14"/>
  <c r="L200" i="14"/>
  <c r="L201" i="14"/>
  <c r="L202" i="14"/>
  <c r="L203" i="14"/>
  <c r="L204" i="14"/>
  <c r="L205" i="14"/>
  <c r="L206" i="14"/>
  <c r="L207" i="14"/>
  <c r="L208" i="14"/>
  <c r="L209" i="14"/>
  <c r="L210" i="14"/>
  <c r="L211" i="14"/>
  <c r="L212" i="14"/>
  <c r="L213" i="14"/>
  <c r="L214" i="14"/>
  <c r="L215" i="14"/>
  <c r="L216" i="14"/>
  <c r="L217" i="14"/>
  <c r="L218" i="14"/>
  <c r="L219" i="14"/>
  <c r="L220" i="14"/>
  <c r="L221" i="14"/>
  <c r="L222" i="14"/>
  <c r="L223" i="14"/>
  <c r="L224" i="14"/>
  <c r="L225" i="14"/>
  <c r="L226" i="14"/>
  <c r="L227" i="14"/>
  <c r="L228" i="14"/>
  <c r="L229" i="14"/>
  <c r="L230" i="14"/>
  <c r="L231" i="14"/>
  <c r="L232" i="14"/>
  <c r="L233" i="14"/>
  <c r="L234" i="14"/>
  <c r="L235" i="14"/>
  <c r="L236" i="14"/>
  <c r="L237" i="14"/>
  <c r="L238" i="14"/>
  <c r="L239" i="14"/>
  <c r="L240" i="14"/>
  <c r="L241" i="14"/>
  <c r="L242" i="14"/>
  <c r="L243" i="14"/>
  <c r="L244" i="14"/>
  <c r="L245" i="14"/>
  <c r="L246" i="14"/>
  <c r="L247" i="14"/>
  <c r="L248" i="14"/>
  <c r="L249" i="14"/>
  <c r="L250" i="14"/>
  <c r="L251" i="14"/>
  <c r="L252" i="14"/>
  <c r="L253" i="14"/>
  <c r="L254" i="14"/>
  <c r="L255" i="14"/>
  <c r="L256" i="14"/>
  <c r="L257" i="14"/>
  <c r="L258" i="14"/>
  <c r="L259" i="14"/>
  <c r="L260" i="14"/>
  <c r="L261" i="14"/>
  <c r="L262" i="14"/>
  <c r="L263" i="14"/>
  <c r="L264" i="14"/>
  <c r="L265" i="14"/>
  <c r="L266" i="14"/>
  <c r="L267" i="14"/>
  <c r="L268" i="14"/>
  <c r="L269" i="14"/>
  <c r="L270" i="14"/>
  <c r="L271" i="14"/>
  <c r="L272" i="14"/>
  <c r="L273" i="14"/>
  <c r="L274" i="14"/>
  <c r="L275" i="14"/>
  <c r="L276" i="14"/>
  <c r="L277" i="14"/>
  <c r="L278" i="14"/>
  <c r="L279" i="14"/>
  <c r="L280" i="14"/>
  <c r="L281" i="14"/>
  <c r="L282" i="14"/>
  <c r="L283" i="14"/>
  <c r="L284" i="14"/>
  <c r="L285" i="14"/>
  <c r="L286" i="14"/>
  <c r="L287" i="14"/>
  <c r="L288" i="14"/>
  <c r="L289" i="14"/>
  <c r="L290" i="14"/>
  <c r="L291" i="14"/>
  <c r="L292" i="14"/>
  <c r="L293" i="14"/>
  <c r="L294" i="14"/>
  <c r="L295" i="14"/>
  <c r="L296" i="14"/>
  <c r="L297" i="14"/>
  <c r="L298" i="14"/>
  <c r="L299" i="14"/>
  <c r="L300" i="14"/>
  <c r="L301" i="14"/>
  <c r="L302" i="14"/>
  <c r="L303" i="14"/>
  <c r="L304" i="14"/>
  <c r="L305" i="14"/>
  <c r="L306" i="14"/>
  <c r="L307" i="14"/>
  <c r="L308" i="14"/>
  <c r="L309" i="14"/>
  <c r="L310" i="14"/>
  <c r="L311" i="14"/>
  <c r="L312" i="14"/>
  <c r="L313" i="14"/>
  <c r="L314" i="14"/>
  <c r="L315" i="14"/>
  <c r="L316" i="14"/>
  <c r="L317" i="14"/>
  <c r="L318" i="14"/>
  <c r="L319" i="14"/>
  <c r="L320" i="14"/>
  <c r="L321" i="14"/>
  <c r="L322" i="14"/>
  <c r="L323" i="14"/>
  <c r="L324" i="14"/>
  <c r="L325" i="14"/>
  <c r="L326" i="14"/>
  <c r="L327" i="14"/>
  <c r="L328" i="14"/>
  <c r="L329" i="14"/>
  <c r="L330" i="14"/>
  <c r="L331" i="14"/>
  <c r="L332" i="14"/>
  <c r="L333" i="14"/>
  <c r="L334" i="14"/>
  <c r="L335" i="14"/>
  <c r="L336" i="14"/>
  <c r="L337" i="14"/>
  <c r="L338" i="14"/>
  <c r="L339" i="14"/>
  <c r="L340" i="14"/>
  <c r="L341" i="14"/>
  <c r="L342" i="14"/>
  <c r="L343" i="14"/>
  <c r="L344" i="14"/>
  <c r="L345" i="14"/>
  <c r="L346" i="14"/>
  <c r="L347" i="14"/>
  <c r="L348" i="14"/>
  <c r="L349" i="14"/>
  <c r="L350" i="14"/>
  <c r="L351" i="14"/>
  <c r="L352" i="14"/>
  <c r="L353" i="14"/>
  <c r="L354" i="14"/>
  <c r="L355" i="14"/>
  <c r="L356" i="14"/>
  <c r="L357" i="14"/>
  <c r="L358" i="14"/>
  <c r="L359" i="14"/>
  <c r="L360" i="14"/>
  <c r="L361" i="14"/>
  <c r="L362" i="14"/>
  <c r="L363" i="14"/>
  <c r="L364" i="14"/>
  <c r="L365" i="14"/>
  <c r="L366" i="14"/>
  <c r="L367" i="14"/>
  <c r="L368" i="14"/>
  <c r="L369" i="14"/>
  <c r="L370" i="14"/>
  <c r="L371" i="14"/>
  <c r="L372" i="14"/>
  <c r="L373" i="14"/>
  <c r="J3" i="14"/>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141" i="14"/>
  <c r="J142" i="14"/>
  <c r="J143" i="14"/>
  <c r="J144" i="14"/>
  <c r="J145" i="14"/>
  <c r="J146" i="14"/>
  <c r="J147" i="14"/>
  <c r="J148" i="14"/>
  <c r="J149" i="14"/>
  <c r="J150" i="14"/>
  <c r="J151" i="14"/>
  <c r="J152" i="14"/>
  <c r="J153" i="14"/>
  <c r="J154" i="14"/>
  <c r="J155" i="14"/>
  <c r="J156" i="14"/>
  <c r="J157" i="14"/>
  <c r="J158" i="14"/>
  <c r="J159" i="14"/>
  <c r="J160" i="14"/>
  <c r="J161" i="14"/>
  <c r="J162" i="14"/>
  <c r="J163" i="14"/>
  <c r="J164" i="14"/>
  <c r="J165" i="14"/>
  <c r="J166" i="14"/>
  <c r="J167" i="14"/>
  <c r="J168" i="14"/>
  <c r="J169" i="14"/>
  <c r="J170" i="14"/>
  <c r="J171" i="14"/>
  <c r="J172" i="14"/>
  <c r="J173" i="14"/>
  <c r="J174" i="14"/>
  <c r="J175" i="14"/>
  <c r="J176" i="14"/>
  <c r="J177" i="14"/>
  <c r="J178" i="14"/>
  <c r="J179" i="14"/>
  <c r="J180" i="14"/>
  <c r="J181" i="14"/>
  <c r="J182" i="14"/>
  <c r="J183" i="14"/>
  <c r="J184" i="14"/>
  <c r="J185" i="14"/>
  <c r="J186" i="14"/>
  <c r="J187" i="14"/>
  <c r="J188" i="14"/>
  <c r="J189" i="14"/>
  <c r="J190" i="14"/>
  <c r="J191" i="14"/>
  <c r="J192" i="14"/>
  <c r="J193" i="14"/>
  <c r="J194" i="14"/>
  <c r="J195" i="14"/>
  <c r="J196" i="14"/>
  <c r="J197" i="14"/>
  <c r="J198" i="14"/>
  <c r="J199" i="14"/>
  <c r="J200" i="14"/>
  <c r="J201" i="14"/>
  <c r="J202" i="14"/>
  <c r="J203" i="14"/>
  <c r="J204" i="14"/>
  <c r="J205" i="14"/>
  <c r="J206" i="14"/>
  <c r="J207" i="14"/>
  <c r="J208" i="14"/>
  <c r="J209" i="14"/>
  <c r="J210" i="14"/>
  <c r="J211" i="14"/>
  <c r="J212" i="14"/>
  <c r="J213" i="14"/>
  <c r="J214" i="14"/>
  <c r="J215" i="14"/>
  <c r="J216" i="14"/>
  <c r="J217" i="14"/>
  <c r="J218" i="14"/>
  <c r="J219" i="14"/>
  <c r="J220" i="14"/>
  <c r="J221" i="14"/>
  <c r="J222" i="14"/>
  <c r="J223" i="14"/>
  <c r="J224" i="14"/>
  <c r="J225" i="14"/>
  <c r="J226" i="14"/>
  <c r="J227" i="14"/>
  <c r="J228" i="14"/>
  <c r="J229" i="14"/>
  <c r="J230" i="14"/>
  <c r="J231" i="14"/>
  <c r="J232" i="14"/>
  <c r="J233" i="14"/>
  <c r="J234" i="14"/>
  <c r="J235" i="14"/>
  <c r="J236" i="14"/>
  <c r="J237" i="14"/>
  <c r="J238" i="14"/>
  <c r="J239" i="14"/>
  <c r="J240" i="14"/>
  <c r="J241" i="14"/>
  <c r="J242" i="14"/>
  <c r="J243" i="14"/>
  <c r="J244" i="14"/>
  <c r="J245" i="14"/>
  <c r="J246" i="14"/>
  <c r="J247" i="14"/>
  <c r="J248" i="14"/>
  <c r="J249" i="14"/>
  <c r="J250" i="14"/>
  <c r="J251" i="14"/>
  <c r="J252" i="14"/>
  <c r="J253" i="14"/>
  <c r="J254" i="14"/>
  <c r="J255" i="14"/>
  <c r="J256" i="14"/>
  <c r="J257" i="14"/>
  <c r="J258" i="14"/>
  <c r="J259" i="14"/>
  <c r="J260" i="14"/>
  <c r="J261" i="14"/>
  <c r="J262" i="14"/>
  <c r="J263" i="14"/>
  <c r="J264" i="14"/>
  <c r="J265" i="14"/>
  <c r="J266" i="14"/>
  <c r="J267" i="14"/>
  <c r="J268" i="14"/>
  <c r="J269" i="14"/>
  <c r="J270" i="14"/>
  <c r="J271" i="14"/>
  <c r="J272" i="14"/>
  <c r="J273" i="14"/>
  <c r="J274" i="14"/>
  <c r="J275" i="14"/>
  <c r="J276" i="14"/>
  <c r="J277" i="14"/>
  <c r="J278" i="14"/>
  <c r="J279" i="14"/>
  <c r="J280" i="14"/>
  <c r="J281" i="14"/>
  <c r="J282" i="14"/>
  <c r="J283" i="14"/>
  <c r="J284" i="14"/>
  <c r="J285" i="14"/>
  <c r="J286" i="14"/>
  <c r="J287" i="14"/>
  <c r="J288" i="14"/>
  <c r="J289" i="14"/>
  <c r="J290" i="14"/>
  <c r="J291" i="14"/>
  <c r="J292" i="14"/>
  <c r="J293" i="14"/>
  <c r="J294" i="14"/>
  <c r="J295" i="14"/>
  <c r="J296" i="14"/>
  <c r="J297" i="14"/>
  <c r="J298" i="14"/>
  <c r="J299" i="14"/>
  <c r="J300" i="14"/>
  <c r="J301" i="14"/>
  <c r="J302" i="14"/>
  <c r="J303" i="14"/>
  <c r="J304" i="14"/>
  <c r="J305" i="14"/>
  <c r="J306" i="14"/>
  <c r="J307" i="14"/>
  <c r="J308" i="14"/>
  <c r="J309" i="14"/>
  <c r="J310" i="14"/>
  <c r="J311" i="14"/>
  <c r="J312" i="14"/>
  <c r="J313" i="14"/>
  <c r="J314" i="14"/>
  <c r="J315" i="14"/>
  <c r="J316" i="14"/>
  <c r="J317" i="14"/>
  <c r="J318" i="14"/>
  <c r="J319" i="14"/>
  <c r="J320" i="14"/>
  <c r="J321" i="14"/>
  <c r="J322" i="14"/>
  <c r="J323" i="14"/>
  <c r="J324" i="14"/>
  <c r="J325" i="14"/>
  <c r="J326" i="14"/>
  <c r="J327" i="14"/>
  <c r="J328" i="14"/>
  <c r="J329" i="14"/>
  <c r="J330" i="14"/>
  <c r="J331" i="14"/>
  <c r="J332" i="14"/>
  <c r="J333" i="14"/>
  <c r="J334" i="14"/>
  <c r="J335" i="14"/>
  <c r="J336" i="14"/>
  <c r="J337" i="14"/>
  <c r="J338" i="14"/>
  <c r="J339" i="14"/>
  <c r="J340" i="14"/>
  <c r="J341" i="14"/>
  <c r="J342" i="14"/>
  <c r="J343" i="14"/>
  <c r="J344" i="14"/>
  <c r="J345" i="14"/>
  <c r="J346" i="14"/>
  <c r="J347" i="14"/>
  <c r="J348" i="14"/>
  <c r="J349" i="14"/>
  <c r="J350" i="14"/>
  <c r="J351" i="14"/>
  <c r="J352" i="14"/>
  <c r="J353" i="14"/>
  <c r="J354" i="14"/>
  <c r="J355" i="14"/>
  <c r="J356" i="14"/>
  <c r="J357" i="14"/>
  <c r="J358" i="14"/>
  <c r="J359" i="14"/>
  <c r="J360" i="14"/>
  <c r="J361" i="14"/>
  <c r="J362" i="14"/>
  <c r="J363" i="14"/>
  <c r="J364" i="14"/>
  <c r="J365" i="14"/>
  <c r="J366" i="14"/>
  <c r="J367" i="14"/>
  <c r="J368" i="14"/>
  <c r="J369" i="14"/>
  <c r="J370" i="14"/>
  <c r="J371" i="14"/>
  <c r="J372" i="14"/>
  <c r="J373" i="14"/>
  <c r="H3"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127" i="14"/>
  <c r="H128" i="14"/>
  <c r="H129" i="14"/>
  <c r="H130" i="14"/>
  <c r="H131" i="14"/>
  <c r="H132" i="14"/>
  <c r="H133" i="14"/>
  <c r="H134" i="14"/>
  <c r="H135" i="14"/>
  <c r="H136" i="14"/>
  <c r="H137" i="14"/>
  <c r="H138" i="14"/>
  <c r="H139" i="14"/>
  <c r="H140" i="14"/>
  <c r="H141" i="14"/>
  <c r="H142" i="14"/>
  <c r="H143" i="14"/>
  <c r="H144" i="14"/>
  <c r="H145" i="14"/>
  <c r="H146" i="14"/>
  <c r="H147" i="14"/>
  <c r="H148" i="14"/>
  <c r="H149" i="14"/>
  <c r="H150" i="14"/>
  <c r="H151" i="14"/>
  <c r="H152" i="14"/>
  <c r="H153" i="14"/>
  <c r="H154" i="14"/>
  <c r="H155" i="14"/>
  <c r="H156" i="14"/>
  <c r="H157" i="14"/>
  <c r="H158" i="14"/>
  <c r="H159" i="14"/>
  <c r="H160" i="14"/>
  <c r="H161" i="14"/>
  <c r="H162" i="14"/>
  <c r="H163" i="14"/>
  <c r="H164" i="14"/>
  <c r="H165" i="14"/>
  <c r="H166" i="14"/>
  <c r="H167" i="14"/>
  <c r="H168" i="14"/>
  <c r="H169" i="14"/>
  <c r="H170" i="14"/>
  <c r="H171" i="14"/>
  <c r="H172" i="14"/>
  <c r="H173" i="14"/>
  <c r="H174" i="14"/>
  <c r="H175" i="14"/>
  <c r="H176" i="14"/>
  <c r="H177" i="14"/>
  <c r="H178" i="14"/>
  <c r="H179" i="14"/>
  <c r="H180" i="14"/>
  <c r="H181" i="14"/>
  <c r="H182" i="14"/>
  <c r="H183" i="14"/>
  <c r="H184" i="14"/>
  <c r="H185" i="14"/>
  <c r="H186" i="14"/>
  <c r="H187" i="14"/>
  <c r="H188" i="14"/>
  <c r="H189" i="14"/>
  <c r="H190" i="14"/>
  <c r="H191" i="14"/>
  <c r="H192" i="14"/>
  <c r="H193" i="14"/>
  <c r="H194" i="14"/>
  <c r="H195" i="14"/>
  <c r="H196" i="14"/>
  <c r="H197" i="14"/>
  <c r="H198" i="14"/>
  <c r="H199" i="14"/>
  <c r="H200" i="14"/>
  <c r="H201" i="14"/>
  <c r="H202" i="14"/>
  <c r="H203" i="14"/>
  <c r="H204" i="14"/>
  <c r="H205" i="14"/>
  <c r="H206" i="14"/>
  <c r="H207" i="14"/>
  <c r="H208" i="14"/>
  <c r="H209" i="14"/>
  <c r="H210" i="14"/>
  <c r="H211" i="14"/>
  <c r="H212" i="14"/>
  <c r="H213" i="14"/>
  <c r="H214" i="14"/>
  <c r="H215" i="14"/>
  <c r="H216" i="14"/>
  <c r="H217" i="14"/>
  <c r="H218" i="14"/>
  <c r="H219" i="14"/>
  <c r="H220" i="14"/>
  <c r="H221" i="14"/>
  <c r="H222" i="14"/>
  <c r="H223" i="14"/>
  <c r="H224" i="14"/>
  <c r="H225" i="14"/>
  <c r="H226" i="14"/>
  <c r="H227" i="14"/>
  <c r="H228" i="14"/>
  <c r="H229" i="14"/>
  <c r="H230" i="14"/>
  <c r="H231" i="14"/>
  <c r="H232" i="14"/>
  <c r="H233" i="14"/>
  <c r="H234" i="14"/>
  <c r="H235" i="14"/>
  <c r="H236" i="14"/>
  <c r="H237" i="14"/>
  <c r="H238" i="14"/>
  <c r="H239" i="14"/>
  <c r="H240" i="14"/>
  <c r="H241" i="14"/>
  <c r="H242" i="14"/>
  <c r="H243" i="14"/>
  <c r="H244" i="14"/>
  <c r="H245" i="14"/>
  <c r="H246" i="14"/>
  <c r="H247" i="14"/>
  <c r="H248" i="14"/>
  <c r="H249" i="14"/>
  <c r="H250" i="14"/>
  <c r="H251" i="14"/>
  <c r="H252" i="14"/>
  <c r="H253" i="14"/>
  <c r="H254" i="14"/>
  <c r="H255" i="14"/>
  <c r="H256" i="14"/>
  <c r="H257" i="14"/>
  <c r="H258" i="14"/>
  <c r="H259" i="14"/>
  <c r="H260" i="14"/>
  <c r="H261" i="14"/>
  <c r="H262" i="14"/>
  <c r="H263" i="14"/>
  <c r="H264" i="14"/>
  <c r="H265" i="14"/>
  <c r="H266" i="14"/>
  <c r="H267" i="14"/>
  <c r="H268" i="14"/>
  <c r="H269" i="14"/>
  <c r="H270" i="14"/>
  <c r="H271" i="14"/>
  <c r="H272" i="14"/>
  <c r="H273" i="14"/>
  <c r="H274" i="14"/>
  <c r="H275" i="14"/>
  <c r="H276" i="14"/>
  <c r="H277" i="14"/>
  <c r="H278" i="14"/>
  <c r="H279" i="14"/>
  <c r="H280" i="14"/>
  <c r="H281" i="14"/>
  <c r="H282" i="14"/>
  <c r="H283" i="14"/>
  <c r="H284" i="14"/>
  <c r="H285" i="14"/>
  <c r="H286" i="14"/>
  <c r="H287" i="14"/>
  <c r="H288" i="14"/>
  <c r="H289" i="14"/>
  <c r="H290" i="14"/>
  <c r="H291" i="14"/>
  <c r="H292" i="14"/>
  <c r="H293" i="14"/>
  <c r="H294" i="14"/>
  <c r="H295" i="14"/>
  <c r="H296" i="14"/>
  <c r="H297" i="14"/>
  <c r="H298" i="14"/>
  <c r="H299" i="14"/>
  <c r="H300" i="14"/>
  <c r="H301" i="14"/>
  <c r="H302" i="14"/>
  <c r="H303" i="14"/>
  <c r="H304" i="14"/>
  <c r="H305" i="14"/>
  <c r="H306" i="14"/>
  <c r="H307" i="14"/>
  <c r="H308" i="14"/>
  <c r="H309" i="14"/>
  <c r="H310" i="14"/>
  <c r="H311" i="14"/>
  <c r="H312" i="14"/>
  <c r="H313" i="14"/>
  <c r="H314" i="14"/>
  <c r="H315" i="14"/>
  <c r="H316" i="14"/>
  <c r="H317" i="14"/>
  <c r="H318" i="14"/>
  <c r="H319" i="14"/>
  <c r="H320" i="14"/>
  <c r="H321" i="14"/>
  <c r="H322" i="14"/>
  <c r="H323" i="14"/>
  <c r="H324" i="14"/>
  <c r="H325" i="14"/>
  <c r="H326" i="14"/>
  <c r="H327" i="14"/>
  <c r="H328" i="14"/>
  <c r="H329" i="14"/>
  <c r="H330" i="14"/>
  <c r="H331" i="14"/>
  <c r="H332" i="14"/>
  <c r="H333" i="14"/>
  <c r="H334" i="14"/>
  <c r="H335" i="14"/>
  <c r="H336" i="14"/>
  <c r="H337" i="14"/>
  <c r="H338" i="14"/>
  <c r="H339" i="14"/>
  <c r="H340" i="14"/>
  <c r="H341" i="14"/>
  <c r="H342" i="14"/>
  <c r="H343" i="14"/>
  <c r="H344" i="14"/>
  <c r="H345" i="14"/>
  <c r="H346" i="14"/>
  <c r="H347" i="14"/>
  <c r="H348" i="14"/>
  <c r="H349" i="14"/>
  <c r="H350" i="14"/>
  <c r="H351" i="14"/>
  <c r="H352" i="14"/>
  <c r="H353" i="14"/>
  <c r="H354" i="14"/>
  <c r="H355" i="14"/>
  <c r="H356" i="14"/>
  <c r="H357" i="14"/>
  <c r="H358" i="14"/>
  <c r="H359" i="14"/>
  <c r="H360" i="14"/>
  <c r="H361" i="14"/>
  <c r="H362" i="14"/>
  <c r="H363" i="14"/>
  <c r="H364" i="14"/>
  <c r="H365" i="14"/>
  <c r="H366" i="14"/>
  <c r="H367" i="14"/>
  <c r="H368" i="14"/>
  <c r="H369" i="14"/>
  <c r="H370" i="14"/>
  <c r="H371" i="14"/>
  <c r="H372" i="14"/>
  <c r="H373" i="14"/>
  <c r="BD2" i="14"/>
  <c r="BB2" i="14"/>
  <c r="AZ2" i="14"/>
  <c r="AX2" i="14"/>
  <c r="AV2" i="14"/>
  <c r="AT2" i="14"/>
  <c r="AR2" i="14"/>
  <c r="AP2" i="14"/>
  <c r="AL2" i="14"/>
  <c r="AJ2" i="14"/>
  <c r="AH2" i="14"/>
  <c r="AF2" i="14"/>
  <c r="AD2" i="14"/>
  <c r="AB2" i="14"/>
  <c r="Z2" i="14"/>
  <c r="X2" i="14"/>
  <c r="V2" i="14"/>
  <c r="T2" i="14"/>
  <c r="R2" i="14"/>
  <c r="P2" i="14"/>
  <c r="N2" i="14"/>
  <c r="L2" i="14"/>
  <c r="J2" i="14"/>
  <c r="H2" i="14"/>
  <c r="F4" i="14"/>
  <c r="F5" i="14"/>
  <c r="F6" i="14"/>
  <c r="F7" i="14"/>
  <c r="F8" i="14"/>
  <c r="F9"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122" i="14"/>
  <c r="F123" i="14"/>
  <c r="F124" i="14"/>
  <c r="F125" i="14"/>
  <c r="F126"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3" i="14"/>
  <c r="F184" i="14"/>
  <c r="F185" i="14"/>
  <c r="F186" i="14"/>
  <c r="F187" i="14"/>
  <c r="F188" i="14"/>
  <c r="F189" i="14"/>
  <c r="F190" i="14"/>
  <c r="F191" i="14"/>
  <c r="F192" i="14"/>
  <c r="F193" i="14"/>
  <c r="F194" i="14"/>
  <c r="F195" i="14"/>
  <c r="F196" i="14"/>
  <c r="F197" i="14"/>
  <c r="F198" i="14"/>
  <c r="F199" i="14"/>
  <c r="F200" i="14"/>
  <c r="F201" i="14"/>
  <c r="F202" i="14"/>
  <c r="F203" i="14"/>
  <c r="F204" i="14"/>
  <c r="F205" i="14"/>
  <c r="F206" i="14"/>
  <c r="F207" i="14"/>
  <c r="F208" i="14"/>
  <c r="F209" i="14"/>
  <c r="F210" i="14"/>
  <c r="F211" i="14"/>
  <c r="F212" i="14"/>
  <c r="F213" i="14"/>
  <c r="F214" i="14"/>
  <c r="F215" i="14"/>
  <c r="F216"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F255" i="14"/>
  <c r="F256" i="14"/>
  <c r="F257" i="14"/>
  <c r="F258" i="14"/>
  <c r="F259" i="14"/>
  <c r="F260" i="14"/>
  <c r="F261" i="14"/>
  <c r="F262" i="14"/>
  <c r="F263" i="14"/>
  <c r="F264" i="14"/>
  <c r="F265" i="14"/>
  <c r="F266" i="14"/>
  <c r="F267" i="14"/>
  <c r="F268" i="14"/>
  <c r="F269" i="14"/>
  <c r="F270" i="14"/>
  <c r="F271" i="14"/>
  <c r="F272" i="14"/>
  <c r="F273" i="14"/>
  <c r="F274" i="14"/>
  <c r="F275" i="14"/>
  <c r="F276" i="14"/>
  <c r="F277" i="14"/>
  <c r="F278" i="14"/>
  <c r="F279" i="14"/>
  <c r="F280" i="14"/>
  <c r="F281" i="14"/>
  <c r="F282" i="14"/>
  <c r="F283" i="14"/>
  <c r="F284" i="14"/>
  <c r="F285" i="14"/>
  <c r="F286" i="14"/>
  <c r="F287" i="14"/>
  <c r="F288" i="14"/>
  <c r="F289" i="14"/>
  <c r="F290" i="14"/>
  <c r="F291" i="14"/>
  <c r="F292" i="14"/>
  <c r="F293" i="14"/>
  <c r="F294" i="14"/>
  <c r="F295" i="14"/>
  <c r="F296" i="14"/>
  <c r="F297" i="14"/>
  <c r="F298" i="14"/>
  <c r="F299" i="14"/>
  <c r="F300" i="14"/>
  <c r="F301" i="14"/>
  <c r="F302" i="14"/>
  <c r="F303" i="14"/>
  <c r="F304" i="14"/>
  <c r="F305" i="14"/>
  <c r="F306" i="14"/>
  <c r="F307" i="14"/>
  <c r="F308" i="14"/>
  <c r="F309" i="14"/>
  <c r="F310" i="14"/>
  <c r="F311" i="14"/>
  <c r="F312" i="14"/>
  <c r="F313" i="14"/>
  <c r="F314" i="14"/>
  <c r="F315" i="14"/>
  <c r="F316" i="14"/>
  <c r="F317" i="14"/>
  <c r="F318" i="14"/>
  <c r="F319" i="14"/>
  <c r="F320" i="14"/>
  <c r="F321" i="14"/>
  <c r="F322" i="14"/>
  <c r="F323" i="14"/>
  <c r="F324" i="14"/>
  <c r="F325" i="14"/>
  <c r="F326" i="14"/>
  <c r="F327" i="14"/>
  <c r="F328" i="14"/>
  <c r="F329" i="14"/>
  <c r="F330" i="14"/>
  <c r="F331" i="14"/>
  <c r="F332" i="14"/>
  <c r="F333" i="14"/>
  <c r="F334" i="14"/>
  <c r="F335" i="14"/>
  <c r="F336" i="14"/>
  <c r="F337" i="14"/>
  <c r="F338" i="14"/>
  <c r="F339" i="14"/>
  <c r="F340" i="14"/>
  <c r="F341" i="14"/>
  <c r="F342" i="14"/>
  <c r="F343" i="14"/>
  <c r="F344" i="14"/>
  <c r="F345" i="14"/>
  <c r="F346" i="14"/>
  <c r="F347" i="14"/>
  <c r="F348" i="14"/>
  <c r="F349" i="14"/>
  <c r="F350" i="14"/>
  <c r="F351" i="14"/>
  <c r="F352" i="14"/>
  <c r="F353" i="14"/>
  <c r="F354" i="14"/>
  <c r="F355" i="14"/>
  <c r="F356" i="14"/>
  <c r="F357" i="14"/>
  <c r="F358" i="14"/>
  <c r="F359" i="14"/>
  <c r="F360" i="14"/>
  <c r="F361" i="14"/>
  <c r="F362" i="14"/>
  <c r="F363" i="14"/>
  <c r="F364" i="14"/>
  <c r="F365" i="14"/>
  <c r="F366" i="14"/>
  <c r="F367" i="14"/>
  <c r="F368" i="14"/>
  <c r="F369" i="14"/>
  <c r="F370" i="14"/>
  <c r="F371" i="14"/>
  <c r="F372" i="14"/>
  <c r="F373" i="14"/>
  <c r="BD1" i="14"/>
  <c r="BB1" i="14"/>
  <c r="AZ1" i="14"/>
  <c r="AX1" i="14"/>
  <c r="AV1" i="14"/>
  <c r="AT1" i="14"/>
  <c r="AR1" i="14"/>
  <c r="AP1" i="14"/>
  <c r="AN1" i="14"/>
  <c r="AL1" i="14"/>
  <c r="AJ1" i="14"/>
  <c r="AH1" i="14"/>
  <c r="AF1" i="14"/>
  <c r="AD1" i="14"/>
  <c r="AB1" i="14"/>
  <c r="Z1" i="14"/>
  <c r="X1" i="14"/>
  <c r="V1" i="14"/>
  <c r="T1" i="14"/>
  <c r="R1" i="14"/>
  <c r="P1" i="14"/>
  <c r="N1" i="14"/>
  <c r="L1" i="14"/>
  <c r="J1" i="14"/>
  <c r="H1" i="14"/>
  <c r="F1" i="14"/>
  <c r="O5" i="13"/>
  <c r="AB197" i="5" l="1"/>
  <c r="Q62" i="13" s="1"/>
  <c r="AN124" i="5"/>
  <c r="O62" i="13" s="1"/>
  <c r="AE160" i="5"/>
  <c r="P62" i="13" s="1"/>
  <c r="AN123" i="5"/>
  <c r="O61" i="13" s="1"/>
  <c r="AN119" i="5"/>
  <c r="O57" i="13" s="1"/>
  <c r="AN115" i="5"/>
  <c r="O53" i="13" s="1"/>
  <c r="AE159" i="5"/>
  <c r="P61" i="13" s="1"/>
  <c r="AN122" i="5"/>
  <c r="O60" i="13" s="1"/>
  <c r="AN118" i="5"/>
  <c r="O56" i="13" s="1"/>
  <c r="AN114" i="5"/>
  <c r="O52" i="13" s="1"/>
  <c r="AE156" i="5"/>
  <c r="P58" i="13" s="1"/>
  <c r="AE152" i="5"/>
  <c r="P54" i="13" s="1"/>
  <c r="AE157" i="5"/>
  <c r="P59" i="13" s="1"/>
  <c r="AE149" i="5"/>
  <c r="P51" i="13" s="1"/>
  <c r="AE153" i="5"/>
  <c r="P55" i="13" s="1"/>
  <c r="AE155" i="5"/>
  <c r="P57" i="13" s="1"/>
  <c r="AE151" i="5"/>
  <c r="P53" i="13" s="1"/>
  <c r="AE158" i="5"/>
  <c r="P60" i="13" s="1"/>
  <c r="AE154" i="5"/>
  <c r="P56" i="13" s="1"/>
  <c r="AE150" i="5"/>
  <c r="P52" i="13" s="1"/>
  <c r="AN121" i="5"/>
  <c r="O59" i="13" s="1"/>
  <c r="AN117" i="5"/>
  <c r="O55" i="13" s="1"/>
  <c r="AN113" i="5"/>
  <c r="O51" i="13" s="1"/>
  <c r="AN120" i="5"/>
  <c r="O58" i="13" s="1"/>
  <c r="AN116" i="5"/>
  <c r="O54" i="13" s="1"/>
  <c r="C52" i="13"/>
  <c r="C48" i="13"/>
  <c r="C49" i="13"/>
  <c r="C45" i="13"/>
  <c r="C44" i="13"/>
  <c r="C51" i="13"/>
  <c r="C47" i="13"/>
  <c r="C43" i="13"/>
  <c r="C54" i="13"/>
  <c r="C46" i="13"/>
  <c r="C53" i="13"/>
  <c r="C55" i="13"/>
  <c r="O7" i="13"/>
  <c r="O10" i="13"/>
  <c r="O9" i="13"/>
  <c r="O6" i="13"/>
  <c r="O11" i="13"/>
  <c r="O8" i="13"/>
  <c r="C50" i="13" l="1"/>
  <c r="D51" i="13" s="1"/>
  <c r="D52" i="13"/>
  <c r="D49" i="13"/>
  <c r="D48" i="13"/>
  <c r="D55" i="13"/>
  <c r="D47" i="13"/>
  <c r="D46" i="13"/>
  <c r="D45" i="13"/>
  <c r="D54" i="13"/>
  <c r="D44" i="13"/>
  <c r="D53" i="13"/>
  <c r="D50" i="13" l="1"/>
  <c r="D40" i="13" s="1"/>
  <c r="B40" i="13" s="1"/>
  <c r="D37" i="13" l="1"/>
  <c r="B37" i="13" s="1"/>
  <c r="C40" i="13"/>
  <c r="C37" i="13" l="1"/>
  <c r="AB191" i="5" l="1"/>
  <c r="Q56" i="13" s="1"/>
  <c r="AB188" i="5"/>
  <c r="Q53" i="13" s="1"/>
  <c r="AB190" i="5"/>
  <c r="Q55" i="13" s="1"/>
  <c r="AB189" i="5"/>
  <c r="Q54" i="13" s="1"/>
  <c r="AB194" i="5"/>
  <c r="Q59" i="13" s="1"/>
  <c r="AB187" i="5"/>
  <c r="Q52" i="13" s="1"/>
  <c r="AB196" i="5"/>
  <c r="Q61" i="13" s="1"/>
  <c r="AB186" i="5"/>
  <c r="Q51" i="13" s="1"/>
  <c r="AB195" i="5"/>
  <c r="Q60" i="13" s="1"/>
  <c r="AB192" i="5"/>
  <c r="Q57" i="13" s="1"/>
  <c r="AB193" i="5"/>
  <c r="Q58" i="13" s="1"/>
</calcChain>
</file>

<file path=xl/sharedStrings.xml><?xml version="1.0" encoding="utf-8"?>
<sst xmlns="http://schemas.openxmlformats.org/spreadsheetml/2006/main" count="2942" uniqueCount="393">
  <si>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</si>
  <si>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</si>
  <si>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</si>
  <si>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</si>
  <si>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</si>
  <si>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</si>
  <si>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</si>
  <si>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</si>
  <si>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</si>
  <si>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</si>
  <si>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</si>
  <si>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</si>
  <si>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</si>
  <si>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</si>
  <si>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</si>
  <si>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</si>
  <si>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</si>
  <si>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</si>
  <si>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</si>
  <si>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</si>
  <si>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</si>
  <si>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</si>
  <si>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</si>
  <si>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</si>
  <si>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</si>
  <si>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</si>
  <si>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</si>
  <si>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</si>
  <si>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</si>
  <si>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</si>
  <si>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</si>
  <si>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</si>
  <si>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</si>
  <si>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</si>
  <si>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</si>
  <si>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</si>
  <si>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</si>
  <si>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</si>
  <si>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</si>
  <si>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</si>
  <si>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</si>
  <si>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</si>
  <si>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</si>
  <si>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</si>
  <si>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 xml:space="preserve">November </t>
  </si>
  <si>
    <t>November</t>
  </si>
  <si>
    <t>December</t>
  </si>
  <si>
    <t>Marcrh</t>
  </si>
  <si>
    <t>-</t>
  </si>
  <si>
    <t>Row Labels</t>
  </si>
  <si>
    <t>Grand Total</t>
  </si>
  <si>
    <t>Broad Category</t>
  </si>
  <si>
    <t>Subcategories</t>
  </si>
  <si>
    <t>Food and Beverages</t>
  </si>
  <si>
    <t>Housing and Utilities</t>
  </si>
  <si>
    <t>Tobacco and Intoxicants</t>
  </si>
  <si>
    <t>Contribution to CPI</t>
  </si>
  <si>
    <t>Calculation Towards CPI</t>
  </si>
  <si>
    <t>CPI Avarage</t>
  </si>
  <si>
    <t>=</t>
  </si>
  <si>
    <t>Data Book</t>
  </si>
  <si>
    <t>There are total 26 categories available in the data.</t>
  </si>
  <si>
    <t>Total rows</t>
  </si>
  <si>
    <t>Sum</t>
  </si>
  <si>
    <t>372+1 Header</t>
  </si>
  <si>
    <t>Total rows for each Geographical Segmentation</t>
  </si>
  <si>
    <t xml:space="preserve">Total columns </t>
  </si>
  <si>
    <t>There are multiple missing values in the data.</t>
  </si>
  <si>
    <t>There are multiple wrong values like NA, "-" etc.</t>
  </si>
  <si>
    <t>Data is avilable from 2013 Jan to 2023-May</t>
  </si>
  <si>
    <t>Need to check from any missing month</t>
  </si>
  <si>
    <t>Data is completely missing for the three months</t>
  </si>
  <si>
    <t>Handling Missing values</t>
  </si>
  <si>
    <t>Highlight the reason why the year has the highest inflation reate based on the research</t>
  </si>
  <si>
    <t>Replaced NA with Blank</t>
  </si>
  <si>
    <t>Replaced "-" with Blank</t>
  </si>
  <si>
    <t xml:space="preserve">Updated- </t>
  </si>
  <si>
    <t>Replaced with Moving average</t>
  </si>
  <si>
    <t>All columns</t>
  </si>
  <si>
    <t>Replaced</t>
  </si>
  <si>
    <t>Moving avergae</t>
  </si>
  <si>
    <r>
      <t xml:space="preserve">For </t>
    </r>
    <r>
      <rPr>
        <b/>
        <sz val="11"/>
        <color theme="1"/>
        <rFont val="Calibri"/>
        <family val="2"/>
        <scheme val="minor"/>
      </rPr>
      <t>Housing</t>
    </r>
    <r>
      <rPr>
        <sz val="11"/>
        <color theme="1"/>
        <rFont val="Calibri"/>
        <family val="2"/>
        <scheme val="minor"/>
      </rPr>
      <t xml:space="preserve"> Column</t>
    </r>
  </si>
  <si>
    <t>Updated same as urban as the values wasn't changing much</t>
  </si>
  <si>
    <t>Tried to find the data on the website but is was missing</t>
  </si>
  <si>
    <t>Average of Updated- General index</t>
  </si>
  <si>
    <t>Average of Updated- Cereals and products</t>
  </si>
  <si>
    <t>Average of Updated- Meat and fish</t>
  </si>
  <si>
    <t>Average of Updated- Egg</t>
  </si>
  <si>
    <t>Average of Updated- Milk and products</t>
  </si>
  <si>
    <t>Average of Updated- Oils and fats</t>
  </si>
  <si>
    <t>Average of Updated- Food and beverages</t>
  </si>
  <si>
    <t>Average of Updated- Prepared meals, snacks, sweets etc.</t>
  </si>
  <si>
    <t>Average of Updated- Spices</t>
  </si>
  <si>
    <t>Average of Updated- Non-alcoholic beverages</t>
  </si>
  <si>
    <t>Average of Updated- Sugar and Confectionery</t>
  </si>
  <si>
    <t>Average of Updated- Pulses and products</t>
  </si>
  <si>
    <t>Average of Updated- Vegetables</t>
  </si>
  <si>
    <t>Average of Updated- Fruits</t>
  </si>
  <si>
    <t>May-2022</t>
  </si>
  <si>
    <t>June-2022</t>
  </si>
  <si>
    <t>July-2022</t>
  </si>
  <si>
    <t>August-2022</t>
  </si>
  <si>
    <t>September-2022</t>
  </si>
  <si>
    <t>October-2022</t>
  </si>
  <si>
    <t>November-2022</t>
  </si>
  <si>
    <t>December-2022</t>
  </si>
  <si>
    <t>January-2023</t>
  </si>
  <si>
    <t>February-2023</t>
  </si>
  <si>
    <t>March-2023</t>
  </si>
  <si>
    <t>April-2023</t>
  </si>
  <si>
    <t>May-2023</t>
  </si>
  <si>
    <t>Month-Year</t>
  </si>
  <si>
    <t>Month+Year</t>
  </si>
  <si>
    <t>Average CPI</t>
  </si>
  <si>
    <t>Average CPI F&amp;B</t>
  </si>
  <si>
    <t>Inflation Rate %</t>
  </si>
  <si>
    <t>Month With Highest Inflation %</t>
  </si>
  <si>
    <t>Month With Lowest Inflation %</t>
  </si>
  <si>
    <t>Absolute Change</t>
  </si>
  <si>
    <t>Category</t>
  </si>
  <si>
    <t>Food Category</t>
  </si>
  <si>
    <t>Change in Inflation</t>
  </si>
  <si>
    <t>June-2022 to May-2023</t>
  </si>
  <si>
    <t>Average of Updated- Miscellaneous</t>
  </si>
  <si>
    <t>Average of Updated- Pan, tobacco and intoxicants</t>
  </si>
  <si>
    <t>Average of Updated- Clothing</t>
  </si>
  <si>
    <t>Average of Updated- Footwear</t>
  </si>
  <si>
    <t>Average of Updated- Clothing and footwear</t>
  </si>
  <si>
    <t>Average of Updated- Housing</t>
  </si>
  <si>
    <t>Average of Updated- Fuel and light</t>
  </si>
  <si>
    <t>Average of Updated- Household goods and services</t>
  </si>
  <si>
    <t>Average of Updated- Health</t>
  </si>
  <si>
    <t>Average of Updated- Transport and communication</t>
  </si>
  <si>
    <t>Average of Updated- Recreation and amusement</t>
  </si>
  <si>
    <t>Average of Updated- Education</t>
  </si>
  <si>
    <t>Average of Updated- Personal care and effects</t>
  </si>
  <si>
    <t>(Multiple Items)</t>
  </si>
  <si>
    <t>(All)</t>
  </si>
  <si>
    <t>Jan 2020</t>
  </si>
  <si>
    <t>April 2020</t>
  </si>
  <si>
    <t>July 2020</t>
  </si>
  <si>
    <t>Oct 2020</t>
  </si>
  <si>
    <t>Apr 2021</t>
  </si>
  <si>
    <t>Jan 2021</t>
  </si>
  <si>
    <t>July 2021</t>
  </si>
  <si>
    <t>Oct  2021</t>
  </si>
  <si>
    <t>Jan 2022</t>
  </si>
  <si>
    <t>Added the new column by the month and year and sorted the data by first month and then the year</t>
  </si>
  <si>
    <t>To help the pivot table identitiyfy the same added the customer sort list with the help of custom list.</t>
  </si>
  <si>
    <t>First Wave</t>
  </si>
  <si>
    <t>Second Wave</t>
  </si>
  <si>
    <t>Jan 2019</t>
  </si>
  <si>
    <t>April 2019</t>
  </si>
  <si>
    <t>July 2019</t>
  </si>
  <si>
    <t>Oct 2019</t>
  </si>
  <si>
    <t>Quarter</t>
  </si>
  <si>
    <t>Before Covid</t>
  </si>
  <si>
    <t>Covid Status</t>
  </si>
  <si>
    <t>Decreased</t>
  </si>
  <si>
    <t>Category Distribution</t>
  </si>
  <si>
    <t>Segment</t>
  </si>
  <si>
    <t>Food</t>
  </si>
  <si>
    <t>Healtcare</t>
  </si>
  <si>
    <t>Essential Services</t>
  </si>
  <si>
    <t>Non-Essential</t>
  </si>
  <si>
    <t>CPI Change %</t>
  </si>
  <si>
    <t>Apr 2022</t>
  </si>
  <si>
    <t>July 2022</t>
  </si>
  <si>
    <t>Oct 2022</t>
  </si>
  <si>
    <t>October-2019</t>
  </si>
  <si>
    <t>November-2019</t>
  </si>
  <si>
    <t>December-2019</t>
  </si>
  <si>
    <t>Average of Essential Services</t>
  </si>
  <si>
    <t>Clothing Footwear and Personal Care</t>
  </si>
  <si>
    <t>Healthcare</t>
  </si>
  <si>
    <t>Petroleum Planning &amp; Analysis Cell</t>
  </si>
  <si>
    <t>Crude Oil FOB Price (Indian Basket)</t>
  </si>
  <si>
    <t>Table Posted: (01-04-2024)</t>
  </si>
  <si>
    <t>Period : Since 2000-01</t>
  </si>
  <si>
    <t>($/bbl.)</t>
  </si>
  <si>
    <t>Average</t>
  </si>
  <si>
    <t>Ratio *</t>
  </si>
  <si>
    <t>2000-01</t>
  </si>
  <si>
    <t>57:43</t>
  </si>
  <si>
    <t>2001-02</t>
  </si>
  <si>
    <t>2002-03</t>
  </si>
  <si>
    <t>2003-04</t>
  </si>
  <si>
    <t>2004-05</t>
  </si>
  <si>
    <t>2005-06</t>
  </si>
  <si>
    <t>58:42</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</si>
  <si>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</si>
  <si>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</si>
  <si>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</si>
  <si>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</si>
  <si>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</si>
  <si>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</si>
  <si>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</si>
  <si>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</si>
  <si>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</si>
  <si>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</si>
  <si>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</si>
  <si>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</si>
  <si>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</si>
  <si>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</si>
  <si>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</si>
  <si>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</si>
  <si>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</si>
  <si>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</si>
  <si>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</si>
  <si>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</si>
  <si>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</si>
  <si>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</si>
  <si>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</si>
  <si>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</si>
  <si>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</si>
  <si>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</si>
  <si>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</si>
  <si>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</si>
  <si>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</si>
  <si>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</si>
  <si>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</si>
  <si>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</si>
  <si>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2023-24</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</si>
  <si>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</si>
  <si>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</si>
  <si>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</si>
  <si>
    <t>Average Price (USD)</t>
  </si>
  <si>
    <t>Crude Oil Prices in Barel</t>
  </si>
  <si>
    <t>January-2013</t>
  </si>
  <si>
    <t>January-2014</t>
  </si>
  <si>
    <t>January-2015</t>
  </si>
  <si>
    <t>January-2016</t>
  </si>
  <si>
    <t>January-2017</t>
  </si>
  <si>
    <t>January-2018</t>
  </si>
  <si>
    <t>January-2019</t>
  </si>
  <si>
    <t>January-2020</t>
  </si>
  <si>
    <t>January-2021</t>
  </si>
  <si>
    <t>January-2022</t>
  </si>
  <si>
    <t>February-2013</t>
  </si>
  <si>
    <t>February-2014</t>
  </si>
  <si>
    <t>February-2015</t>
  </si>
  <si>
    <t>February-2016</t>
  </si>
  <si>
    <t>February-2017</t>
  </si>
  <si>
    <t>February-2018</t>
  </si>
  <si>
    <t>February-2019</t>
  </si>
  <si>
    <t>February-2020</t>
  </si>
  <si>
    <t>February-2021</t>
  </si>
  <si>
    <t>February-2022</t>
  </si>
  <si>
    <t>March-2013</t>
  </si>
  <si>
    <t>March-2014</t>
  </si>
  <si>
    <t>March-2015</t>
  </si>
  <si>
    <t>March-2016</t>
  </si>
  <si>
    <t>March-2017</t>
  </si>
  <si>
    <t>March-2018</t>
  </si>
  <si>
    <t>March-2019</t>
  </si>
  <si>
    <t>March-2020</t>
  </si>
  <si>
    <t>March-2021</t>
  </si>
  <si>
    <t>March-2022</t>
  </si>
  <si>
    <t>April-2013</t>
  </si>
  <si>
    <t>April-2014</t>
  </si>
  <si>
    <t>April-2015</t>
  </si>
  <si>
    <t>April-2016</t>
  </si>
  <si>
    <t>April-2017</t>
  </si>
  <si>
    <t>April-2018</t>
  </si>
  <si>
    <t>April-2020</t>
  </si>
  <si>
    <t>April-2021</t>
  </si>
  <si>
    <t>April-2022</t>
  </si>
  <si>
    <t>May-2013</t>
  </si>
  <si>
    <t>May-2014</t>
  </si>
  <si>
    <t>May-2015</t>
  </si>
  <si>
    <t>May-2016</t>
  </si>
  <si>
    <t>May-2017</t>
  </si>
  <si>
    <t>May-2018</t>
  </si>
  <si>
    <t>May-2019</t>
  </si>
  <si>
    <t>May-2020</t>
  </si>
  <si>
    <t>May-2021</t>
  </si>
  <si>
    <t>June-2013</t>
  </si>
  <si>
    <t>June-2014</t>
  </si>
  <si>
    <t>June-2015</t>
  </si>
  <si>
    <t>June-2016</t>
  </si>
  <si>
    <t>June-2017</t>
  </si>
  <si>
    <t>June-2018</t>
  </si>
  <si>
    <t>June-2019</t>
  </si>
  <si>
    <t>June-2020</t>
  </si>
  <si>
    <t>June-2021</t>
  </si>
  <si>
    <t>July-2013</t>
  </si>
  <si>
    <t>July-2014</t>
  </si>
  <si>
    <t>July-2015</t>
  </si>
  <si>
    <t>July-2016</t>
  </si>
  <si>
    <t>July-2017</t>
  </si>
  <si>
    <t>July-2018</t>
  </si>
  <si>
    <t>July-2019</t>
  </si>
  <si>
    <t>July-2020</t>
  </si>
  <si>
    <t>July-2021</t>
  </si>
  <si>
    <t>August-2013</t>
  </si>
  <si>
    <t>August-2014</t>
  </si>
  <si>
    <t>August-2015</t>
  </si>
  <si>
    <t>August-2016</t>
  </si>
  <si>
    <t>August-2017</t>
  </si>
  <si>
    <t>August-2018</t>
  </si>
  <si>
    <t>August-2019</t>
  </si>
  <si>
    <t>August-2020</t>
  </si>
  <si>
    <t>August-2021</t>
  </si>
  <si>
    <t>September-2013</t>
  </si>
  <si>
    <t>September-2014</t>
  </si>
  <si>
    <t>September-2015</t>
  </si>
  <si>
    <t>September-2016</t>
  </si>
  <si>
    <t>September-2017</t>
  </si>
  <si>
    <t>September-2018</t>
  </si>
  <si>
    <t>September-2019</t>
  </si>
  <si>
    <t>September-2020</t>
  </si>
  <si>
    <t>September-2021</t>
  </si>
  <si>
    <t>October-2013</t>
  </si>
  <si>
    <t>October-2014</t>
  </si>
  <si>
    <t>October-2015</t>
  </si>
  <si>
    <t>October-2016</t>
  </si>
  <si>
    <t>October-2017</t>
  </si>
  <si>
    <t>October-2018</t>
  </si>
  <si>
    <t>October-2020</t>
  </si>
  <si>
    <t>October-2021</t>
  </si>
  <si>
    <t>November-2013</t>
  </si>
  <si>
    <t>November-2014</t>
  </si>
  <si>
    <t>November-2015</t>
  </si>
  <si>
    <t>November-2016</t>
  </si>
  <si>
    <t>November-2017</t>
  </si>
  <si>
    <t>November-2018</t>
  </si>
  <si>
    <t>November-2020</t>
  </si>
  <si>
    <t>November-2021</t>
  </si>
  <si>
    <t>December-2013</t>
  </si>
  <si>
    <t>December-2014</t>
  </si>
  <si>
    <t>December-2015</t>
  </si>
  <si>
    <t>December-2016</t>
  </si>
  <si>
    <t>December-2017</t>
  </si>
  <si>
    <t>December-2018</t>
  </si>
  <si>
    <t>December-2020</t>
  </si>
  <si>
    <t>December-2021</t>
  </si>
  <si>
    <t>Custom List</t>
  </si>
  <si>
    <t>Impact</t>
  </si>
  <si>
    <t>Correlation</t>
  </si>
  <si>
    <t xml:space="preserve"> Cereals and products</t>
  </si>
  <si>
    <t xml:space="preserve"> Meat and fish</t>
  </si>
  <si>
    <t xml:space="preserve"> Egg</t>
  </si>
  <si>
    <t xml:space="preserve"> Milk and products</t>
  </si>
  <si>
    <t xml:space="preserve"> Oils and fats</t>
  </si>
  <si>
    <t xml:space="preserve"> Fruits</t>
  </si>
  <si>
    <t xml:space="preserve"> Vegetables</t>
  </si>
  <si>
    <t xml:space="preserve"> Pulses and products</t>
  </si>
  <si>
    <t xml:space="preserve"> Sugar and Confectionery</t>
  </si>
  <si>
    <t xml:space="preserve"> Spices</t>
  </si>
  <si>
    <t xml:space="preserve"> Non-alcoholic beverages</t>
  </si>
  <si>
    <t xml:space="preserve"> Prepared meals, snacks, sweets etc.</t>
  </si>
  <si>
    <t xml:space="preserve"> Food and beverages</t>
  </si>
  <si>
    <t xml:space="preserve"> Pan, tobacco and intoxicants</t>
  </si>
  <si>
    <t xml:space="preserve"> Clothing</t>
  </si>
  <si>
    <t xml:space="preserve"> Footwear</t>
  </si>
  <si>
    <t xml:space="preserve"> Clothing and footwear</t>
  </si>
  <si>
    <t xml:space="preserve"> Housing</t>
  </si>
  <si>
    <t xml:space="preserve"> Fuel and light</t>
  </si>
  <si>
    <t xml:space="preserve"> Household goods and services</t>
  </si>
  <si>
    <t xml:space="preserve"> Health</t>
  </si>
  <si>
    <t xml:space="preserve"> Transport and communication</t>
  </si>
  <si>
    <t xml:space="preserve"> Recreation and amusement</t>
  </si>
  <si>
    <t xml:space="preserve"> Education</t>
  </si>
  <si>
    <t xml:space="preserve"> Personal care and effects</t>
  </si>
  <si>
    <t xml:space="preserve"> Miscellaneous</t>
  </si>
  <si>
    <t xml:space="preserve"> General index</t>
  </si>
  <si>
    <t>Categories</t>
  </si>
  <si>
    <t>Crude-Oil Impact on CPI</t>
  </si>
  <si>
    <t>Inflation- YOY</t>
  </si>
  <si>
    <t>Food and beverages constitute the most significant contribution to the Consumer Price Index (CPI) basket.</t>
  </si>
  <si>
    <t>Price Increase/Decrease</t>
  </si>
  <si>
    <t>% Increase/Decrease In Crude Oil Price</t>
  </si>
  <si>
    <t>Average 2022</t>
  </si>
  <si>
    <t>2022 CPI Inflation-MOM</t>
  </si>
  <si>
    <t>2021 To 2022</t>
  </si>
  <si>
    <t>Inflation Rate % 2022</t>
  </si>
  <si>
    <t>Year 2022 recorded the highest inflation rate, with spices increasing by 20.35% and cereals and products rising by 13.79%.</t>
  </si>
  <si>
    <t>Spices are the most significant individual category contributing to inflation within the broader food category, with an impact of 16.34%</t>
  </si>
  <si>
    <t>The first wave of COVID-19 (April 2020 - December 2020) did not significantly impact essential services and healthcare. However, there was a noticeable impact on the food basket, with a 2.56% increase in the April quarter and a 4.71% increase in the October 2020 quarter.</t>
  </si>
  <si>
    <t>During the second wave of COVID-19, which started around January 2021, there was a noticeable rise in healthcare and essential services expenditures.</t>
  </si>
  <si>
    <t>Imported crude oil prices had a major impact on several categories, with meat and fish seeing an 84.45% increase, oils and fats a 83.40% increase, and transport and communication an 81.61% increase.</t>
  </si>
  <si>
    <t>Several other categories showed impacts over 70%, with recreation and amusement seeing a 78.64% increase and miscellaneous a 76.58% increase.</t>
  </si>
  <si>
    <t>NA'</t>
  </si>
  <si>
    <t>Need to find out why my infaltion is incresed in Jan 2023 for food bucket</t>
  </si>
  <si>
    <t>Average Price (USD)* Barrel</t>
  </si>
  <si>
    <t>From June 2022 to May 2023, within the broader food category, June 2022 experienced the highest inflation rate, while December 2022 saw the lowest.</t>
  </si>
  <si>
    <t>Relation Between Price and Inflation</t>
  </si>
  <si>
    <t>Inflation Analysis from May 2022-2023</t>
  </si>
  <si>
    <t>Covid Impact</t>
  </si>
  <si>
    <t>2-(B)</t>
  </si>
  <si>
    <t>3-(B)</t>
  </si>
  <si>
    <t>2-(A)</t>
  </si>
  <si>
    <t>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</si>
</sst>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numFmt numFmtId="165" formatCode="#,##0.0"/>
    <numFmt numFmtId="166" formatCode="_-[$$-409]* #,##0.00_ ;_-[$$-409]* \-#,##0.00\ ;_-[$$-409]* &quot;-&quot;??_ ;_-@_ "/>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0"/>
      <color theme="0"/>
      <name val="Calibri"/>
      <family val="2"/>
      <scheme val="minor"/>
    </font>
    <font>
      <b/>
      <u/>
      <sz val="16"/>
      <color theme="1"/>
      <name val="Times New Roman"/>
      <family val="1"/>
    </font>
    <font>
      <sz val="10"/>
      <name val="Arial"/>
      <family val="2"/>
    </font>
    <font>
      <b/>
      <sz val="12"/>
      <name val="Times New Roman"/>
      <family val="1"/>
    </font>
    <font>
      <sz val="12"/>
      <color theme="1"/>
      <name val="Times New Roman"/>
      <family val="1"/>
    </font>
    <font>
      <b/>
      <sz val="14"/>
      <name val="Times New Roman"/>
      <family val="1"/>
    </font>
    <font>
      <b/>
      <sz val="12"/>
      <color theme="1"/>
      <name val="Times New Roman"/>
      <family val="1"/>
    </font>
    <font>
      <i/>
      <sz val="12"/>
      <name val="Times New Roman"/>
      <family val="1"/>
    </font>
    <font>
      <i/>
      <sz val="12"/>
      <color theme="1"/>
      <name val="Times New Roman"/>
      <family val="1"/>
    </font>
    <font>
      <sz val="11"/>
      <color theme="9" tint="-0.499984740745262"/>
      <name val="Calibri"/>
      <family val="2"/>
      <scheme val="minor"/>
    </font>
    <font>
      <sz val="12"/>
      <color theme="0"/>
      <name val="Aptos Display"/>
      <family val="2"/>
    </font>
    <font>
      <sz val="15"/>
      <color theme="0"/>
      <name val="Aptos Display"/>
      <family val="2"/>
    </font>
    <font>
      <sz val="14"/>
      <color theme="0"/>
      <name val="Aptos Display"/>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tint="0.249977111117893"/>
        <bgColor theme="1" tint="0.249977111117893"/>
      </patternFill>
    </fill>
    <fill>
      <patternFill patternType="solid">
        <fgColor theme="8"/>
        <bgColor indexed="64"/>
      </patternFill>
    </fill>
    <fill>
      <patternFill patternType="solid">
        <fgColor theme="5"/>
        <bgColor indexed="64"/>
      </patternFill>
    </fill>
    <fill>
      <patternFill patternType="solid">
        <fgColor theme="4" tint="0.79998168889431442"/>
        <bgColor theme="4" tint="0.79998168889431442"/>
      </patternFill>
    </fill>
    <fill>
      <patternFill patternType="solid">
        <fgColor theme="8" tint="0.79998168889431442"/>
        <bgColor theme="8" tint="0.79998168889431442"/>
      </patternFill>
    </fill>
    <fill>
      <patternFill patternType="solid">
        <fgColor theme="1"/>
        <bgColor indexed="64"/>
      </patternFill>
    </fill>
    <fill>
      <patternFill patternType="solid">
        <fgColor theme="9" tint="0.59999389629810485"/>
        <bgColor indexed="64"/>
      </patternFill>
    </fill>
    <fill>
      <patternFill patternType="solid">
        <fgColor theme="1"/>
        <bgColor theme="4" tint="0.79998168889431442"/>
      </patternFill>
    </fill>
    <fill>
      <patternFill patternType="solid">
        <fgColor theme="5"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theme="1"/>
        <bgColor theme="1" tint="0.249977111117893"/>
      </patternFill>
    </fill>
    <fill>
      <patternFill patternType="solid">
        <fgColor theme="3"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1" tint="0.34998626667073579"/>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right/>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3" fillId="0" borderId="0"/>
  </cellStyleXfs>
  <cellXfs count="128">
    <xf numFmtId="0" fontId="0" fillId="0" borderId="0" xfId="0"/>
    <xf numFmtId="0" fontId="0" fillId="0" borderId="10" xfId="0" applyBorder="1" applyAlignment="1">
      <alignment horizontal="center" vertical="center"/>
    </xf>
    <xf numFmtId="10" fontId="0" fillId="0" borderId="10" xfId="0" applyNumberFormat="1" applyBorder="1" applyAlignment="1">
      <alignment horizontal="center" vertical="center"/>
    </xf>
    <xf numFmtId="0" fontId="0" fillId="33" borderId="0" xfId="0" applyFill="1"/>
    <xf numFmtId="0" fontId="0" fillId="35" borderId="0" xfId="0" applyFill="1"/>
    <xf numFmtId="0" fontId="16" fillId="0" borderId="0" xfId="0" applyFont="1" applyAlignment="1">
      <alignment vertical="center"/>
    </xf>
    <xf numFmtId="0" fontId="0" fillId="0" borderId="0" xfId="0" applyAlignment="1">
      <alignment horizontal="center" vertical="center"/>
    </xf>
    <xf numFmtId="2" fontId="0" fillId="0" borderId="10" xfId="0" applyNumberFormat="1" applyBorder="1" applyAlignment="1">
      <alignment horizontal="center" vertical="center"/>
    </xf>
    <xf numFmtId="0" fontId="0" fillId="36" borderId="10" xfId="0" applyFill="1" applyBorder="1" applyAlignment="1">
      <alignment horizontal="centerContinuous" vertical="center"/>
    </xf>
    <xf numFmtId="0" fontId="18" fillId="0" borderId="0" xfId="0" applyFont="1" applyAlignment="1">
      <alignment horizontal="center" vertical="center"/>
    </xf>
    <xf numFmtId="0" fontId="19" fillId="0" borderId="0" xfId="0" applyFont="1" applyAlignment="1">
      <alignment horizontal="center" vertical="center"/>
    </xf>
    <xf numFmtId="0" fontId="19" fillId="0" borderId="0" xfId="0" pivotButton="1" applyFont="1" applyAlignment="1">
      <alignment horizontal="center" vertical="center"/>
    </xf>
    <xf numFmtId="0" fontId="19" fillId="33" borderId="0" xfId="0" applyFont="1" applyFill="1" applyAlignment="1">
      <alignment horizontal="center" vertical="center"/>
    </xf>
    <xf numFmtId="0" fontId="19" fillId="0" borderId="10" xfId="0" applyFont="1" applyBorder="1" applyAlignment="1">
      <alignment horizontal="center" vertical="center"/>
    </xf>
    <xf numFmtId="0" fontId="19" fillId="0" borderId="10" xfId="0" pivotButton="1" applyFont="1" applyBorder="1" applyAlignment="1">
      <alignment horizontal="center" vertical="center"/>
    </xf>
    <xf numFmtId="2" fontId="19" fillId="0" borderId="0" xfId="0" applyNumberFormat="1" applyFont="1" applyAlignment="1">
      <alignment horizontal="center" vertical="center"/>
    </xf>
    <xf numFmtId="10" fontId="19" fillId="0" borderId="10" xfId="0" applyNumberFormat="1" applyFont="1" applyBorder="1" applyAlignment="1">
      <alignment horizontal="center" vertical="center"/>
    </xf>
    <xf numFmtId="0" fontId="18" fillId="37" borderId="19" xfId="0" applyFont="1" applyFill="1" applyBorder="1" applyAlignment="1">
      <alignment horizontal="center" vertical="center"/>
    </xf>
    <xf numFmtId="10" fontId="19" fillId="0" borderId="0" xfId="0" applyNumberFormat="1" applyFont="1" applyAlignment="1">
      <alignment horizontal="center" vertical="center"/>
    </xf>
    <xf numFmtId="10" fontId="19" fillId="0" borderId="19" xfId="0" applyNumberFormat="1" applyFont="1" applyBorder="1" applyAlignment="1">
      <alignment horizontal="center" vertical="center"/>
    </xf>
    <xf numFmtId="0" fontId="17" fillId="39" borderId="0" xfId="0" applyFont="1" applyFill="1"/>
    <xf numFmtId="0" fontId="20" fillId="34" borderId="10" xfId="0" applyFont="1" applyFill="1" applyBorder="1" applyAlignment="1">
      <alignment horizontal="center" vertical="center"/>
    </xf>
    <xf numFmtId="0" fontId="19" fillId="38" borderId="10" xfId="0" applyFont="1" applyFill="1" applyBorder="1" applyAlignment="1">
      <alignment horizontal="center" vertical="center"/>
    </xf>
    <xf numFmtId="10" fontId="19" fillId="38" borderId="10" xfId="0" applyNumberFormat="1" applyFont="1" applyFill="1" applyBorder="1" applyAlignment="1">
      <alignment horizontal="center" vertical="center"/>
    </xf>
    <xf numFmtId="2" fontId="0" fillId="0" borderId="0" xfId="0" applyNumberFormat="1"/>
    <xf numFmtId="9" fontId="19" fillId="0" borderId="0" xfId="42" applyFont="1" applyAlignment="1">
      <alignment horizontal="center" vertical="center"/>
    </xf>
    <xf numFmtId="9" fontId="21" fillId="39" borderId="0" xfId="42" applyFont="1" applyFill="1" applyBorder="1" applyAlignment="1">
      <alignment horizontal="center" vertical="center"/>
    </xf>
    <xf numFmtId="0" fontId="20" fillId="41" borderId="0" xfId="0" applyFont="1" applyFill="1" applyAlignment="1">
      <alignment horizontal="center" vertical="center"/>
    </xf>
    <xf numFmtId="9" fontId="19" fillId="42" borderId="0" xfId="42" applyFont="1" applyFill="1" applyBorder="1" applyAlignment="1">
      <alignment horizontal="center" vertical="center"/>
    </xf>
    <xf numFmtId="9" fontId="19" fillId="43" borderId="0" xfId="42" applyFont="1" applyFill="1" applyBorder="1" applyAlignment="1">
      <alignment horizontal="center" vertical="center"/>
    </xf>
    <xf numFmtId="9" fontId="19" fillId="40" borderId="0" xfId="42" applyFont="1" applyFill="1" applyBorder="1" applyAlignment="1">
      <alignment horizontal="center" vertical="center"/>
    </xf>
    <xf numFmtId="0" fontId="20" fillId="41" borderId="10" xfId="0" applyFont="1" applyFill="1" applyBorder="1" applyAlignment="1">
      <alignment horizontal="center" vertical="center"/>
    </xf>
    <xf numFmtId="0" fontId="0" fillId="0" borderId="0" xfId="0" pivotButton="1"/>
    <xf numFmtId="0" fontId="0" fillId="0" borderId="0" xfId="0" applyAlignment="1">
      <alignment horizontal="left"/>
    </xf>
    <xf numFmtId="2" fontId="0" fillId="0" borderId="0" xfId="0" applyNumberFormat="1" applyAlignment="1">
      <alignment horizontal="center" vertical="center"/>
    </xf>
    <xf numFmtId="9" fontId="20" fillId="39" borderId="10" xfId="42" applyFont="1" applyFill="1" applyBorder="1" applyAlignment="1">
      <alignment horizontal="center" vertical="center"/>
    </xf>
    <xf numFmtId="9" fontId="20" fillId="39" borderId="0" xfId="42" applyFont="1" applyFill="1" applyBorder="1" applyAlignment="1">
      <alignment horizontal="center" vertical="center"/>
    </xf>
    <xf numFmtId="0" fontId="24" fillId="0" borderId="0" xfId="43" applyFont="1"/>
    <xf numFmtId="0" fontId="25" fillId="0" borderId="0" xfId="0" applyFont="1"/>
    <xf numFmtId="0" fontId="24" fillId="0" borderId="20" xfId="43" applyFont="1" applyBorder="1" applyAlignment="1">
      <alignment vertical="center"/>
    </xf>
    <xf numFmtId="0" fontId="24" fillId="0" borderId="0" xfId="43" applyFont="1" applyAlignment="1">
      <alignment vertical="center"/>
    </xf>
    <xf numFmtId="0" fontId="24" fillId="0" borderId="0" xfId="43" applyFont="1" applyAlignment="1">
      <alignment horizontal="right"/>
    </xf>
    <xf numFmtId="164" fontId="24" fillId="44" borderId="10" xfId="43" applyNumberFormat="1" applyFont="1" applyFill="1" applyBorder="1" applyAlignment="1">
      <alignment horizontal="left" vertical="center"/>
    </xf>
    <xf numFmtId="164" fontId="24" fillId="44" borderId="10" xfId="43" applyNumberFormat="1" applyFont="1" applyFill="1" applyBorder="1" applyAlignment="1">
      <alignment horizontal="right" vertical="center"/>
    </xf>
    <xf numFmtId="164" fontId="24" fillId="0" borderId="10" xfId="43" quotePrefix="1" applyNumberFormat="1" applyFont="1" applyBorder="1" applyAlignment="1">
      <alignment horizontal="left" vertical="center"/>
    </xf>
    <xf numFmtId="165" fontId="25" fillId="0" borderId="10" xfId="0" applyNumberFormat="1" applyFont="1" applyBorder="1" applyAlignment="1">
      <alignment horizontal="right" vertical="center"/>
    </xf>
    <xf numFmtId="165" fontId="27" fillId="0" borderId="10" xfId="0" applyNumberFormat="1" applyFont="1" applyBorder="1" applyAlignment="1">
      <alignment horizontal="right" vertical="center"/>
    </xf>
    <xf numFmtId="164" fontId="24" fillId="0" borderId="10" xfId="43" applyNumberFormat="1" applyFont="1" applyBorder="1" applyAlignment="1">
      <alignment horizontal="left" vertical="center"/>
    </xf>
    <xf numFmtId="0" fontId="24" fillId="0" borderId="0" xfId="0" applyFont="1" applyAlignment="1">
      <alignment wrapText="1"/>
    </xf>
    <xf numFmtId="0" fontId="28" fillId="0" borderId="0" xfId="0" applyFont="1"/>
    <xf numFmtId="0" fontId="29" fillId="0" borderId="0" xfId="0" applyFont="1"/>
    <xf numFmtId="0" fontId="25" fillId="0" borderId="0" xfId="0" applyFont="1" applyAlignment="1">
      <alignment vertical="center"/>
    </xf>
    <xf numFmtId="0" fontId="19" fillId="0" borderId="0" xfId="0" applyFont="1"/>
    <xf numFmtId="0" fontId="19" fillId="0" borderId="0" xfId="0" applyFont="1" applyAlignment="1">
      <alignment horizontal="center"/>
    </xf>
    <xf numFmtId="2" fontId="19" fillId="0" borderId="0" xfId="0" applyNumberFormat="1" applyFont="1" applyAlignment="1">
      <alignment horizontal="center"/>
    </xf>
    <xf numFmtId="0" fontId="19" fillId="0" borderId="0" xfId="0" applyFont="1" applyAlignment="1">
      <alignment horizontal="centerContinuous"/>
    </xf>
    <xf numFmtId="2" fontId="19" fillId="0" borderId="0" xfId="0" applyNumberFormat="1" applyFont="1"/>
    <xf numFmtId="0" fontId="18" fillId="0" borderId="0" xfId="0" applyFont="1" applyAlignment="1">
      <alignment horizontal="centerContinuous"/>
    </xf>
    <xf numFmtId="0" fontId="21" fillId="39" borderId="0" xfId="0" applyFont="1" applyFill="1" applyAlignment="1">
      <alignment horizontal="center"/>
    </xf>
    <xf numFmtId="0" fontId="16" fillId="0" borderId="0" xfId="0" applyFont="1" applyAlignment="1">
      <alignment horizontal="left"/>
    </xf>
    <xf numFmtId="0" fontId="16" fillId="45" borderId="0" xfId="0" applyFont="1" applyFill="1" applyAlignment="1">
      <alignment horizontal="center" vertical="center"/>
    </xf>
    <xf numFmtId="0" fontId="0" fillId="45" borderId="0" xfId="0" applyFill="1" applyAlignment="1">
      <alignment horizontal="center" vertical="center"/>
    </xf>
    <xf numFmtId="0" fontId="0" fillId="45" borderId="11" xfId="0" applyFill="1" applyBorder="1" applyAlignment="1">
      <alignment horizontal="center" vertical="center"/>
    </xf>
    <xf numFmtId="2" fontId="0" fillId="45" borderId="10" xfId="0" applyNumberFormat="1" applyFill="1" applyBorder="1" applyAlignment="1">
      <alignment horizontal="center" vertical="center"/>
    </xf>
    <xf numFmtId="10" fontId="0" fillId="45" borderId="12" xfId="0" applyNumberFormat="1" applyFill="1" applyBorder="1" applyAlignment="1">
      <alignment horizontal="center" vertical="center"/>
    </xf>
    <xf numFmtId="0" fontId="0" fillId="45" borderId="10" xfId="0" applyFill="1" applyBorder="1" applyAlignment="1">
      <alignment horizontal="center" vertical="center"/>
    </xf>
    <xf numFmtId="10" fontId="0" fillId="45" borderId="10" xfId="0" applyNumberFormat="1" applyFill="1" applyBorder="1" applyAlignment="1">
      <alignment horizontal="center" vertical="center"/>
    </xf>
    <xf numFmtId="0" fontId="0" fillId="45" borderId="16" xfId="0" applyFill="1" applyBorder="1" applyAlignment="1">
      <alignment horizontal="center" vertical="center"/>
    </xf>
    <xf numFmtId="2" fontId="0" fillId="45" borderId="17" xfId="0" applyNumberFormat="1" applyFill="1" applyBorder="1" applyAlignment="1">
      <alignment horizontal="center" vertical="center"/>
    </xf>
    <xf numFmtId="10" fontId="0" fillId="45" borderId="18" xfId="0" applyNumberFormat="1" applyFill="1" applyBorder="1" applyAlignment="1">
      <alignment horizontal="center" vertical="center"/>
    </xf>
    <xf numFmtId="0" fontId="13" fillId="46" borderId="13" xfId="0" applyFont="1" applyFill="1" applyBorder="1" applyAlignment="1">
      <alignment horizontal="center" vertical="center"/>
    </xf>
    <xf numFmtId="0" fontId="13" fillId="46" borderId="14" xfId="0" applyFont="1" applyFill="1" applyBorder="1" applyAlignment="1">
      <alignment horizontal="center" vertical="center"/>
    </xf>
    <xf numFmtId="0" fontId="13" fillId="46" borderId="15" xfId="0" applyFont="1" applyFill="1" applyBorder="1" applyAlignment="1">
      <alignment horizontal="center" vertical="center"/>
    </xf>
    <xf numFmtId="0" fontId="14" fillId="45" borderId="10" xfId="0" applyFont="1" applyFill="1" applyBorder="1" applyAlignment="1">
      <alignment horizontal="center" vertical="center"/>
    </xf>
    <xf numFmtId="2" fontId="14" fillId="45" borderId="10" xfId="0" applyNumberFormat="1" applyFont="1" applyFill="1" applyBorder="1" applyAlignment="1">
      <alignment horizontal="center" vertical="center"/>
    </xf>
    <xf numFmtId="10" fontId="14" fillId="45" borderId="10" xfId="0" applyNumberFormat="1" applyFont="1" applyFill="1" applyBorder="1" applyAlignment="1">
      <alignment horizontal="center" vertical="center"/>
    </xf>
    <xf numFmtId="0" fontId="30" fillId="45" borderId="10" xfId="0" applyFont="1" applyFill="1" applyBorder="1" applyAlignment="1">
      <alignment horizontal="center" vertical="center"/>
    </xf>
    <xf numFmtId="2" fontId="30" fillId="45" borderId="10" xfId="0" applyNumberFormat="1" applyFont="1" applyFill="1" applyBorder="1" applyAlignment="1">
      <alignment horizontal="center" vertical="center"/>
    </xf>
    <xf numFmtId="10" fontId="30" fillId="45" borderId="10" xfId="0" applyNumberFormat="1" applyFont="1" applyFill="1" applyBorder="1" applyAlignment="1">
      <alignment horizontal="center" vertical="center"/>
    </xf>
    <xf numFmtId="9" fontId="19" fillId="40" borderId="17" xfId="42" applyFont="1" applyFill="1" applyBorder="1" applyAlignment="1">
      <alignment horizontal="center" vertical="center"/>
    </xf>
    <xf numFmtId="9" fontId="19" fillId="40" borderId="21" xfId="42" applyFont="1" applyFill="1" applyBorder="1" applyAlignment="1">
      <alignment horizontal="center" vertical="center"/>
    </xf>
    <xf numFmtId="9" fontId="19" fillId="40" borderId="14" xfId="42" applyFont="1" applyFill="1" applyBorder="1" applyAlignment="1">
      <alignment horizontal="center" vertical="center"/>
    </xf>
    <xf numFmtId="9" fontId="19" fillId="42" borderId="17" xfId="42" applyFont="1" applyFill="1" applyBorder="1" applyAlignment="1">
      <alignment horizontal="center" vertical="center"/>
    </xf>
    <xf numFmtId="9" fontId="19" fillId="42" borderId="21" xfId="42" applyFont="1" applyFill="1" applyBorder="1" applyAlignment="1">
      <alignment horizontal="center" vertical="center"/>
    </xf>
    <xf numFmtId="9" fontId="19" fillId="42" borderId="14" xfId="42" applyFont="1" applyFill="1" applyBorder="1" applyAlignment="1">
      <alignment horizontal="center" vertical="center"/>
    </xf>
    <xf numFmtId="9" fontId="19" fillId="43" borderId="17" xfId="42" applyFont="1" applyFill="1" applyBorder="1" applyAlignment="1">
      <alignment horizontal="center" vertical="center"/>
    </xf>
    <xf numFmtId="9" fontId="19" fillId="43" borderId="21" xfId="42" applyFont="1" applyFill="1" applyBorder="1" applyAlignment="1">
      <alignment horizontal="center" vertical="center"/>
    </xf>
    <xf numFmtId="9" fontId="19" fillId="43" borderId="14" xfId="42" applyFont="1" applyFill="1" applyBorder="1" applyAlignment="1">
      <alignment horizontal="center" vertical="center"/>
    </xf>
    <xf numFmtId="0" fontId="16" fillId="47" borderId="0" xfId="0" applyFont="1" applyFill="1" applyAlignment="1">
      <alignment horizontal="center" vertical="center"/>
    </xf>
    <xf numFmtId="0" fontId="0" fillId="47" borderId="0" xfId="0" applyFill="1" applyAlignment="1">
      <alignment horizontal="center" vertical="center"/>
    </xf>
    <xf numFmtId="0" fontId="0" fillId="47" borderId="0" xfId="0" applyFill="1"/>
    <xf numFmtId="10" fontId="30" fillId="45" borderId="0" xfId="0" applyNumberFormat="1" applyFont="1" applyFill="1" applyAlignment="1">
      <alignment horizontal="center" vertical="center"/>
    </xf>
    <xf numFmtId="10" fontId="0" fillId="45" borderId="0" xfId="0" applyNumberFormat="1" applyFill="1" applyAlignment="1">
      <alignment horizontal="center" vertical="center"/>
    </xf>
    <xf numFmtId="0" fontId="0" fillId="48" borderId="0" xfId="0" applyFill="1" applyAlignment="1">
      <alignment horizontal="center" vertical="center"/>
    </xf>
    <xf numFmtId="0" fontId="18" fillId="48" borderId="0" xfId="0" applyFont="1" applyFill="1" applyAlignment="1">
      <alignment horizontal="center" vertical="center"/>
    </xf>
    <xf numFmtId="0" fontId="19" fillId="48" borderId="0" xfId="0" applyFont="1" applyFill="1" applyAlignment="1">
      <alignment horizontal="center" vertical="center"/>
    </xf>
    <xf numFmtId="0" fontId="16" fillId="48" borderId="0" xfId="0" applyFont="1" applyFill="1" applyAlignment="1">
      <alignment horizontal="center" vertical="center"/>
    </xf>
    <xf numFmtId="0" fontId="16" fillId="48" borderId="0" xfId="0" applyFont="1" applyFill="1" applyAlignment="1">
      <alignment vertical="center"/>
    </xf>
    <xf numFmtId="0" fontId="19" fillId="39" borderId="0" xfId="0" applyFont="1" applyFill="1" applyAlignment="1">
      <alignment horizontal="center" vertical="center"/>
    </xf>
    <xf numFmtId="0" fontId="13" fillId="46" borderId="10" xfId="0" applyFont="1" applyFill="1" applyBorder="1" applyAlignment="1">
      <alignment horizontal="center" vertical="center"/>
    </xf>
    <xf numFmtId="0" fontId="0" fillId="49" borderId="0" xfId="0" applyFill="1" applyAlignment="1">
      <alignment horizontal="center" vertical="center"/>
    </xf>
    <xf numFmtId="0" fontId="0" fillId="40" borderId="0" xfId="0" applyFill="1" applyAlignment="1">
      <alignment horizontal="center" vertical="center"/>
    </xf>
    <xf numFmtId="0" fontId="16" fillId="40" borderId="0" xfId="0" applyFont="1" applyFill="1" applyAlignment="1">
      <alignment horizontal="center" vertical="center"/>
    </xf>
    <xf numFmtId="0" fontId="13" fillId="39" borderId="10" xfId="0" applyFont="1" applyFill="1" applyBorder="1" applyAlignment="1">
      <alignment horizontal="center" vertical="center"/>
    </xf>
    <xf numFmtId="10" fontId="19" fillId="0" borderId="0" xfId="0" applyNumberFormat="1" applyFont="1" applyAlignment="1">
      <alignment horizontal="center"/>
    </xf>
    <xf numFmtId="0" fontId="19" fillId="49" borderId="0" xfId="0" applyFont="1" applyFill="1"/>
    <xf numFmtId="0" fontId="19" fillId="49" borderId="0" xfId="0" applyFont="1" applyFill="1" applyAlignment="1">
      <alignment horizontal="center"/>
    </xf>
    <xf numFmtId="10" fontId="19" fillId="0" borderId="0" xfId="0" applyNumberFormat="1" applyFont="1"/>
    <xf numFmtId="166" fontId="19" fillId="0" borderId="0" xfId="0" applyNumberFormat="1" applyFont="1"/>
    <xf numFmtId="166" fontId="19" fillId="0" borderId="0" xfId="0" applyNumberFormat="1" applyFont="1" applyAlignment="1">
      <alignment horizontal="center"/>
    </xf>
    <xf numFmtId="166" fontId="19" fillId="0" borderId="0" xfId="0" applyNumberFormat="1" applyFont="1" applyAlignment="1">
      <alignment horizontal="center" vertical="center"/>
    </xf>
    <xf numFmtId="0" fontId="21" fillId="39" borderId="0" xfId="0" applyFont="1" applyFill="1" applyAlignment="1">
      <alignment horizontal="center" vertical="center"/>
    </xf>
    <xf numFmtId="10" fontId="17" fillId="39" borderId="0" xfId="0" applyNumberFormat="1" applyFont="1" applyFill="1" applyAlignment="1">
      <alignment horizontal="center" vertical="center"/>
    </xf>
    <xf numFmtId="0" fontId="31" fillId="50" borderId="0" xfId="0" applyFont="1" applyFill="1"/>
    <xf numFmtId="0" fontId="31" fillId="50" borderId="0" xfId="0" applyFont="1" applyFill="1" applyAlignment="1">
      <alignment horizontal="right"/>
    </xf>
    <xf numFmtId="0" fontId="31" fillId="0" borderId="0" xfId="0" applyFont="1"/>
    <xf numFmtId="17" fontId="0" fillId="0" borderId="0" xfId="0" applyNumberFormat="1"/>
    <xf numFmtId="0" fontId="32" fillId="50" borderId="0" xfId="0" applyFont="1" applyFill="1"/>
    <xf numFmtId="0" fontId="33" fillId="50" borderId="0" xfId="0" applyFont="1" applyFill="1" applyAlignment="1">
      <alignment horizontal="left" vertical="top" indent="1"/>
    </xf>
    <xf numFmtId="0" fontId="33" fillId="50" borderId="0" xfId="0" applyFont="1" applyFill="1"/>
    <xf numFmtId="0" fontId="19" fillId="37" borderId="0" xfId="0" applyFont="1" applyFill="1" applyAlignment="1">
      <alignment horizontal="center" vertical="center"/>
    </xf>
    <xf numFmtId="9" fontId="19" fillId="40" borderId="0" xfId="42" applyFont="1" applyFill="1" applyBorder="1" applyAlignment="1">
      <alignment horizontal="center" vertical="center"/>
    </xf>
    <xf numFmtId="9" fontId="19" fillId="42" borderId="0" xfId="42" applyFont="1" applyFill="1" applyBorder="1" applyAlignment="1">
      <alignment horizontal="center" vertical="center"/>
    </xf>
    <xf numFmtId="9" fontId="19" fillId="43" borderId="0" xfId="42" applyFont="1" applyFill="1" applyBorder="1" applyAlignment="1">
      <alignment horizontal="center" vertical="center"/>
    </xf>
    <xf numFmtId="0" fontId="22" fillId="0" borderId="0" xfId="0" applyFont="1" applyAlignment="1">
      <alignment horizontal="center" vertical="center"/>
    </xf>
    <xf numFmtId="0" fontId="26" fillId="33" borderId="0" xfId="43" applyFont="1" applyFill="1" applyAlignment="1">
      <alignment horizontal="center" vertical="center"/>
    </xf>
    <xf numFmtId="0" fontId="28" fillId="0" borderId="0" xfId="0" quotePrefix="1" applyFont="1" applyAlignment="1">
      <alignment horizontal="left" vertical="top" wrapText="1"/>
    </xf>
    <xf numFmtId="0" fontId="31" fillId="50" borderId="0" xfId="0" applyFont="1"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3" xr:uid="{BB6F7ECA-292D-42EB-AD70-4F9D60DFC1F9}"/>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75">
    <dxf>
      <font>
        <color auto="1"/>
      </font>
      <fill>
        <patternFill>
          <bgColor theme="5" tint="0.39994506668294322"/>
        </patternFill>
      </fill>
    </dxf>
    <dxf>
      <font>
        <color auto="1"/>
      </font>
      <fill>
        <patternFill>
          <bgColor rgb="FF92D050"/>
        </patternFill>
      </fill>
    </dxf>
    <dxf>
      <font>
        <color rgb="FF9C0006"/>
      </font>
      <fill>
        <patternFill>
          <bgColor rgb="FFFFC7CE"/>
        </patternFill>
      </fill>
    </dxf>
    <dxf>
      <font>
        <color auto="1"/>
      </font>
      <fill>
        <patternFill>
          <bgColor theme="5" tint="0.39994506668294322"/>
        </patternFill>
      </fill>
    </dxf>
    <dxf>
      <font>
        <color auto="1"/>
      </font>
      <fill>
        <patternFill>
          <bgColor rgb="FF92D050"/>
        </patternFill>
      </fill>
    </dxf>
    <dxf>
      <numFmt numFmtId="2" formatCode="0.0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indent="0"/>
    </dxf>
    <dxf>
      <alignment vertical="center" indent="0"/>
    </dxf>
    <dxf>
      <alignment vertical="center" indent="0"/>
    </dxf>
    <dxf>
      <alignment vertical="center" indent="0"/>
    </dxf>
    <dxf>
      <alignment vertical="center" indent="0"/>
    </dxf>
    <dxf>
      <alignment vertical="center" indent="0"/>
    </dxf>
    <dxf>
      <numFmt numFmtId="2" formatCode="0.00"/>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font>
        <sz val="10"/>
      </font>
    </dxf>
    <dxf>
      <font>
        <sz val="10"/>
      </font>
    </dxf>
    <dxf>
      <font>
        <sz val="10"/>
      </font>
    </dxf>
    <dxf>
      <font>
        <sz val="10"/>
      </font>
    </dxf>
    <dxf>
      <font>
        <b val="0"/>
      </font>
    </dxf>
    <dxf>
      <font>
        <b val="0"/>
      </font>
    </dxf>
    <dxf>
      <font>
        <b val="0"/>
      </font>
    </dxf>
    <dxf>
      <font>
        <b val="0"/>
      </font>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indent="0"/>
    </dxf>
    <dxf>
      <alignment vertical="center" indent="0"/>
    </dxf>
    <dxf>
      <alignment vertical="center" indent="0"/>
    </dxf>
    <dxf>
      <alignment vertical="center" indent="0"/>
    </dxf>
    <dxf>
      <numFmt numFmtId="2"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b val="0"/>
      </font>
    </dxf>
    <dxf>
      <font>
        <b val="0"/>
      </font>
    </dxf>
    <dxf>
      <font>
        <b val="0"/>
      </font>
    </dxf>
    <dxf>
      <font>
        <b val="0"/>
      </font>
    </dxf>
    <dxf>
      <font>
        <b val="0"/>
      </font>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indent="0"/>
    </dxf>
    <dxf>
      <alignment vertical="center" indent="0"/>
    </dxf>
    <dxf>
      <alignment vertical="center" indent="0"/>
    </dxf>
    <dxf>
      <alignment vertical="center" indent="0"/>
    </dxf>
    <dxf>
      <alignment vertical="center" indent="0"/>
    </dxf>
    <dxf>
      <numFmt numFmtId="2" formatCode="0.00"/>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font>
        <sz val="10"/>
      </font>
    </dxf>
    <dxf>
      <font>
        <sz val="10"/>
      </font>
    </dxf>
    <dxf>
      <font>
        <sz val="10"/>
      </font>
    </dxf>
    <dxf>
      <font>
        <sz val="10"/>
      </font>
    </dxf>
    <dxf>
      <font>
        <b val="0"/>
      </font>
    </dxf>
    <dxf>
      <font>
        <b val="0"/>
      </font>
    </dxf>
    <dxf>
      <font>
        <b val="0"/>
      </font>
    </dxf>
    <dxf>
      <font>
        <b val="0"/>
      </font>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indent="0"/>
    </dxf>
    <dxf>
      <alignment vertical="center" indent="0"/>
    </dxf>
    <dxf>
      <alignment vertical="center" indent="0"/>
    </dxf>
    <dxf>
      <alignment vertical="center" indent="0"/>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indent="0"/>
    </dxf>
    <dxf>
      <alignment vertical="center" indent="0"/>
    </dxf>
    <dxf>
      <alignment vertical="center" indent="0"/>
    </dxf>
    <dxf>
      <alignment vertical="center" indent="0"/>
    </dxf>
    <dxf>
      <alignment vertical="center" indent="0"/>
    </dxf>
    <dxf>
      <alignment vertic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b val="0"/>
      </font>
    </dxf>
    <dxf>
      <font>
        <b val="0"/>
      </font>
    </dxf>
    <dxf>
      <font>
        <b val="0"/>
      </font>
    </dxf>
    <dxf>
      <font>
        <b val="0"/>
      </font>
    </dxf>
    <dxf>
      <font>
        <b val="0"/>
      </font>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indent="0"/>
    </dxf>
    <dxf>
      <alignment vertical="center" indent="0"/>
    </dxf>
    <dxf>
      <alignment vertical="center" indent="0"/>
    </dxf>
    <dxf>
      <alignment vertical="center" indent="0"/>
    </dxf>
    <dxf>
      <alignment vertical="center" indent="0"/>
    </dxf>
    <dxf>
      <numFmt numFmtId="2"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b val="0"/>
      </font>
    </dxf>
    <dxf>
      <font>
        <b val="0"/>
      </font>
    </dxf>
    <dxf>
      <font>
        <b val="0"/>
      </font>
    </dxf>
    <dxf>
      <font>
        <b val="0"/>
      </font>
    </dxf>
    <dxf>
      <font>
        <b val="0"/>
      </font>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indent="0"/>
    </dxf>
    <dxf>
      <alignment vertical="center" indent="0"/>
    </dxf>
    <dxf>
      <alignment vertical="center" indent="0"/>
    </dxf>
    <dxf>
      <alignment vertical="center" indent="0"/>
    </dxf>
    <dxf>
      <alignment vertical="center" indent="0"/>
    </dxf>
    <dxf>
      <numFmt numFmtId="2" formatCode="0.0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4" formatCode="0.00%"/>
      <fill>
        <patternFill>
          <bgColor theme="0" tint="-0.1499984740745262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2" formatCode="0.00"/>
      <fill>
        <patternFill>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bgColor theme="0" tint="-0.1499984740745262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bgColor theme="0"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tint="0.249977111117893"/>
          <bgColor theme="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775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Arial" panose="020B0604020202020204" pitchFamily="34" charset="0"/>
              </a:defRPr>
            </a:pPr>
            <a:r>
              <a:rPr lang="en-US" sz="1400">
                <a:latin typeface="Arial Black" panose="020B0A04020102020204" pitchFamily="34" charset="0"/>
              </a:rPr>
              <a:t>Contribution Towards CPI %</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Arial" panose="020B0604020202020204" pitchFamily="34" charset="0"/>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9.3833780160857902E-2"/>
              <c:y val="3.2808398950131226E-2"/>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800091007390831"/>
                  <c:h val="0.14966692155606531"/>
                </c:manualLayout>
              </c15:layout>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solidFill>
              <a:srgbClr val="92D05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300162546705785"/>
                  <c:h val="0.18028809390952114"/>
                </c:manualLayout>
              </c15:layout>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1425262525830383E-2"/>
              <c:y val="0.13370877852866825"/>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719378241258714"/>
                  <c:h val="0.11029684281590785"/>
                </c:manualLayout>
              </c15:layout>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8852837765252532E-2"/>
              <c:y val="9.8489263645193961E-2"/>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539657408775646"/>
                  <c:h val="0.11029684281590785"/>
                </c:manualLayout>
              </c15:layout>
            </c:ext>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3480276259033305"/>
              <c:y val="4.001040224302671E-2"/>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505886161012713"/>
                  <c:h val="0.12342020239596034"/>
                </c:manualLayout>
              </c15:layout>
            </c:ext>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458379364777794"/>
              <c:y val="-5.2514793918476729E-2"/>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468673989477858"/>
                  <c:h val="0.1194494388988778"/>
                </c:manualLayout>
              </c15:layout>
            </c:ext>
          </c:extLst>
        </c:dLbl>
      </c:pivotFmt>
    </c:pivotFmts>
    <c:view3D>
      <c:rotX val="30"/>
      <c:rotY val="45"/>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295837210235549E-2"/>
          <c:y val="0.20576389238691745"/>
          <c:w val="0.84223282411414391"/>
          <c:h val="0.66955966134154488"/>
        </c:manualLayout>
      </c:layout>
      <c:pie3DChart>
        <c:varyColors val="1"/>
        <c:ser>
          <c:idx val="0"/>
          <c:order val="0"/>
          <c:tx>
            <c:strRef>
              <c:f>'Final Data'!$H$4</c:f>
              <c:strCache>
                <c:ptCount val="1"/>
                <c:pt idx="0">
                  <c:v>Contribution to CPI</c:v>
                </c:pt>
              </c:strCache>
            </c:strRef>
          </c:tx>
          <c:dPt>
            <c:idx val="0"/>
            <c:bubble3D val="0"/>
            <c:explosion val="16"/>
            <c:spPr>
              <a:solidFill>
                <a:schemeClr val="accent2">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0B2-4518-8CED-67C0D8339147}"/>
              </c:ext>
            </c:extLst>
          </c:dPt>
          <c:dPt>
            <c:idx val="1"/>
            <c:bubble3D val="0"/>
            <c:spPr>
              <a:solidFill>
                <a:schemeClr val="bg1">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0B2-4518-8CED-67C0D8339147}"/>
              </c:ext>
            </c:extLst>
          </c:dPt>
          <c:dPt>
            <c:idx val="2"/>
            <c:bubble3D val="0"/>
            <c:spPr>
              <a:solidFill>
                <a:schemeClr val="accent2">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30B2-4518-8CED-67C0D833914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30B2-4518-8CED-67C0D833914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30B2-4518-8CED-67C0D833914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30B2-4518-8CED-67C0D8339147}"/>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30B2-4518-8CED-67C0D8339147}"/>
              </c:ext>
            </c:extLst>
          </c:dPt>
          <c:dLbls>
            <c:dLbl>
              <c:idx val="0"/>
              <c:layout>
                <c:manualLayout>
                  <c:x val="5.7762570100239635E-2"/>
                  <c:y val="2.3753811308373545E-2"/>
                </c:manualLayout>
              </c:layout>
              <c:spPr>
                <a:solidFill>
                  <a:srgbClr val="70AD47">
                    <a:lumMod val="60000"/>
                    <a:lumOff val="40000"/>
                  </a:srgbClr>
                </a:solid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904173986336065"/>
                      <c:h val="0.15506273756824782"/>
                    </c:manualLayout>
                  </c15:layout>
                </c:ext>
                <c:ext xmlns:c16="http://schemas.microsoft.com/office/drawing/2014/chart" uri="{C3380CC4-5D6E-409C-BE32-E72D297353CC}">
                  <c16:uniqueId val="{00000001-30B2-4518-8CED-67C0D8339147}"/>
                </c:ext>
              </c:extLst>
            </c:dLbl>
            <c:dLbl>
              <c:idx val="1"/>
              <c:layout>
                <c:manualLayout>
                  <c:x val="-1.2537784950746029E-2"/>
                  <c:y val="0.1734734407188116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0B2-4518-8CED-67C0D8339147}"/>
                </c:ext>
              </c:extLst>
            </c:dLbl>
            <c:dLbl>
              <c:idx val="2"/>
              <c:layout>
                <c:manualLayout>
                  <c:x val="-4.249778512035856E-2"/>
                  <c:y val="0.1806360985843732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0B2-4518-8CED-67C0D8339147}"/>
                </c:ext>
              </c:extLst>
            </c:dLbl>
            <c:dLbl>
              <c:idx val="3"/>
              <c:layout>
                <c:manualLayout>
                  <c:x val="-0.1120106730047036"/>
                  <c:y val="9.223314814439151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4738124422000876"/>
                      <c:h val="0.11047803677965867"/>
                    </c:manualLayout>
                  </c15:layout>
                </c:ext>
                <c:ext xmlns:c16="http://schemas.microsoft.com/office/drawing/2014/chart" uri="{C3380CC4-5D6E-409C-BE32-E72D297353CC}">
                  <c16:uniqueId val="{00000007-30B2-4518-8CED-67C0D8339147}"/>
                </c:ext>
              </c:extLst>
            </c:dLbl>
            <c:dLbl>
              <c:idx val="4"/>
              <c:layout>
                <c:manualLayout>
                  <c:x val="-0.15759622672324611"/>
                  <c:y val="3.9621584228334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5335894675363974"/>
                      <c:h val="0.15506267069192173"/>
                    </c:manualLayout>
                  </c15:layout>
                </c:ext>
                <c:ext xmlns:c16="http://schemas.microsoft.com/office/drawing/2014/chart" uri="{C3380CC4-5D6E-409C-BE32-E72D297353CC}">
                  <c16:uniqueId val="{00000009-30B2-4518-8CED-67C0D8339147}"/>
                </c:ext>
              </c:extLst>
            </c:dLbl>
            <c:dLbl>
              <c:idx val="5"/>
              <c:layout>
                <c:manualLayout>
                  <c:x val="0.21269759003860189"/>
                  <c:y val="-1.2650412728204415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744194766676295"/>
                      <c:h val="0.11047805419295363"/>
                    </c:manualLayout>
                  </c15:layout>
                </c:ext>
                <c:ext xmlns:c16="http://schemas.microsoft.com/office/drawing/2014/chart" uri="{C3380CC4-5D6E-409C-BE32-E72D297353CC}">
                  <c16:uniqueId val="{0000000B-30B2-4518-8CED-67C0D8339147}"/>
                </c:ext>
              </c:extLst>
            </c:dLbl>
            <c:dLbl>
              <c:idx val="6"/>
              <c:layout>
                <c:manualLayout>
                  <c:x val="0.15376551424533152"/>
                  <c:y val="0.219456980982192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495883955489845"/>
                      <c:h val="0.13555865820777444"/>
                    </c:manualLayout>
                  </c15:layout>
                </c:ext>
                <c:ext xmlns:c16="http://schemas.microsoft.com/office/drawing/2014/chart" uri="{C3380CC4-5D6E-409C-BE32-E72D297353CC}">
                  <c16:uniqueId val="{0000000D-30B2-4518-8CED-67C0D8339147}"/>
                </c:ext>
              </c:extLst>
            </c:dLbl>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'Final Data'!$G$5:$G$11</c:f>
              <c:strCache>
                <c:ptCount val="7"/>
                <c:pt idx="0">
                  <c:v>Food and Beverages</c:v>
                </c:pt>
                <c:pt idx="1">
                  <c:v>Housing and Utilities</c:v>
                </c:pt>
                <c:pt idx="2">
                  <c:v>Tobacco and Intoxicants</c:v>
                </c:pt>
                <c:pt idx="3">
                  <c:v>Miscellaneous</c:v>
                </c:pt>
                <c:pt idx="4">
                  <c:v>Clothing Footwear and Personal Care</c:v>
                </c:pt>
                <c:pt idx="5">
                  <c:v>Healthcare</c:v>
                </c:pt>
                <c:pt idx="6">
                  <c:v>Transport and communication</c:v>
                </c:pt>
              </c:strCache>
            </c:strRef>
          </c:cat>
          <c:val>
            <c:numRef>
              <c:f>'Final Data'!$H$5:$H$11</c:f>
              <c:numCache>
                <c:formatCode>0.00%</c:formatCode>
                <c:ptCount val="7"/>
                <c:pt idx="0">
                  <c:v>0.5</c:v>
                </c:pt>
                <c:pt idx="1">
                  <c:v>0.11538461538461539</c:v>
                </c:pt>
                <c:pt idx="2">
                  <c:v>3.8461538461538464E-2</c:v>
                </c:pt>
                <c:pt idx="3">
                  <c:v>0.11538461538461539</c:v>
                </c:pt>
                <c:pt idx="4">
                  <c:v>0.15384615384615385</c:v>
                </c:pt>
                <c:pt idx="5">
                  <c:v>3.8461538461538464E-2</c:v>
                </c:pt>
                <c:pt idx="6">
                  <c:v>3.8461538461538464E-2</c:v>
                </c:pt>
              </c:numCache>
            </c:numRef>
          </c:val>
          <c:extLst>
            <c:ext xmlns:c16="http://schemas.microsoft.com/office/drawing/2014/chart" uri="{C3380CC4-5D6E-409C-BE32-E72D297353CC}">
              <c16:uniqueId val="{0000000E-30B2-4518-8CED-67C0D8339147}"/>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Arial" panose="020B0604020202020204" pitchFamily="34" charset="0"/>
              </a:defRPr>
            </a:pPr>
            <a:r>
              <a:rPr lang="en-IN" sz="1400">
                <a:latin typeface="Arial Black" panose="020B0A04020102020204" pitchFamily="34" charset="0"/>
              </a:rPr>
              <a:t>Inflation Rate % Change YOY</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6256733482755542E-2"/>
          <c:y val="0.14205613326061103"/>
          <c:w val="0.91641407436051869"/>
          <c:h val="0.7625650104463777"/>
        </c:manualLayout>
      </c:layout>
      <c:lineChart>
        <c:grouping val="standard"/>
        <c:varyColors val="0"/>
        <c:ser>
          <c:idx val="2"/>
          <c:order val="1"/>
          <c:tx>
            <c:strRef>
              <c:f>'Final Data'!$O$3</c:f>
              <c:strCache>
                <c:ptCount val="1"/>
                <c:pt idx="0">
                  <c:v>Inflation Rate %</c:v>
                </c:pt>
              </c:strCache>
            </c:strRef>
          </c:tx>
          <c:spPr>
            <a:ln w="34925" cap="rnd">
              <a:solidFill>
                <a:schemeClr val="accent2">
                  <a:lumMod val="60000"/>
                  <a:lumOff val="40000"/>
                </a:schemeClr>
              </a:solidFill>
              <a:round/>
            </a:ln>
            <a:effectLst>
              <a:outerShdw blurRad="57150" dist="19050" dir="5400000" algn="ctr" rotWithShape="0">
                <a:srgbClr val="000000">
                  <a:alpha val="63000"/>
                </a:srgbClr>
              </a:outerShdw>
            </a:effectLst>
          </c:spPr>
          <c:marker>
            <c:symbol val="none"/>
          </c:marker>
          <c:dLbls>
            <c:dLbl>
              <c:idx val="0"/>
              <c:layout>
                <c:manualLayout>
                  <c:x val="-3.2338282178055129E-2"/>
                  <c:y val="-7.18750725849534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6EA-4A2C-B8BD-B8A83E150CF1}"/>
                </c:ext>
              </c:extLst>
            </c:dLbl>
            <c:dLbl>
              <c:idx val="1"/>
              <c:layout>
                <c:manualLayout>
                  <c:x val="-4.4264340615741513E-2"/>
                  <c:y val="-8.293701948760837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6EA-4A2C-B8BD-B8A83E150CF1}"/>
                </c:ext>
              </c:extLst>
            </c:dLbl>
            <c:dLbl>
              <c:idx val="2"/>
              <c:layout>
                <c:manualLayout>
                  <c:x val="-3.9792068701609076E-2"/>
                  <c:y val="-0.1345594383666643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6EA-4A2C-B8BD-B8A83E150CF1}"/>
                </c:ext>
              </c:extLst>
            </c:dLbl>
            <c:dLbl>
              <c:idx val="3"/>
              <c:layout>
                <c:manualLayout>
                  <c:x val="-2.9356767568633528E-2"/>
                  <c:y val="-6.45004413165168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6EA-4A2C-B8BD-B8A83E150CF1}"/>
                </c:ext>
              </c:extLst>
            </c:dLbl>
            <c:dLbl>
              <c:idx val="4"/>
              <c:layout>
                <c:manualLayout>
                  <c:x val="-2.9356767568633636E-2"/>
                  <c:y val="-7.18750725849534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6EA-4A2C-B8BD-B8A83E150CF1}"/>
                </c:ext>
              </c:extLst>
            </c:dLbl>
            <c:dLbl>
              <c:idx val="5"/>
              <c:layout>
                <c:manualLayout>
                  <c:x val="-2.9356767568633636E-2"/>
                  <c:y val="-6.81877569507351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6EA-4A2C-B8BD-B8A83E150CF1}"/>
                </c:ext>
              </c:extLst>
            </c:dLbl>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extLst>
                <c:ext xmlns:c15="http://schemas.microsoft.com/office/drawing/2012/chart" uri="{02D57815-91ED-43cb-92C2-25804820EDAC}">
                  <c15:fullRef>
                    <c15:sqref>'Final Data'!$M$5:$M$10</c15:sqref>
                  </c15:fullRef>
                </c:ext>
              </c:extLst>
              <c:f>'Final Data'!$M$5:$M$10</c:f>
              <c:numCache>
                <c:formatCode>General</c:formatCode>
                <c:ptCount val="6"/>
                <c:pt idx="0">
                  <c:v>2017</c:v>
                </c:pt>
                <c:pt idx="1">
                  <c:v>2018</c:v>
                </c:pt>
                <c:pt idx="2">
                  <c:v>2019</c:v>
                </c:pt>
                <c:pt idx="3">
                  <c:v>2020</c:v>
                </c:pt>
                <c:pt idx="4">
                  <c:v>2021</c:v>
                </c:pt>
                <c:pt idx="5">
                  <c:v>2022</c:v>
                </c:pt>
              </c:numCache>
            </c:numRef>
          </c:cat>
          <c:val>
            <c:numRef>
              <c:extLst>
                <c:ext xmlns:c15="http://schemas.microsoft.com/office/drawing/2012/chart" uri="{02D57815-91ED-43cb-92C2-25804820EDAC}">
                  <c15:fullRef>
                    <c15:sqref>'Final Data'!$O$5:$O$11</c15:sqref>
                  </c15:fullRef>
                </c:ext>
              </c:extLst>
              <c:f>'Final Data'!$O$5:$O$10</c:f>
              <c:numCache>
                <c:formatCode>0.00%</c:formatCode>
                <c:ptCount val="6"/>
                <c:pt idx="0">
                  <c:v>3.3281733746129902E-2</c:v>
                </c:pt>
                <c:pt idx="1">
                  <c:v>3.9513108614232476E-2</c:v>
                </c:pt>
                <c:pt idx="2">
                  <c:v>3.8961038961039161E-2</c:v>
                </c:pt>
                <c:pt idx="3">
                  <c:v>6.0119798234552047E-2</c:v>
                </c:pt>
                <c:pt idx="4">
                  <c:v>5.6318831098026302E-2</c:v>
                </c:pt>
                <c:pt idx="5">
                  <c:v>6.6219354838709665E-2</c:v>
                </c:pt>
              </c:numCache>
            </c:numRef>
          </c:val>
          <c:smooth val="0"/>
          <c:extLst>
            <c:ext xmlns:c16="http://schemas.microsoft.com/office/drawing/2014/chart" uri="{C3380CC4-5D6E-409C-BE32-E72D297353CC}">
              <c16:uniqueId val="{00000006-26EA-4A2C-B8BD-B8A83E150CF1}"/>
            </c:ext>
          </c:extLst>
        </c:ser>
        <c:dLbls>
          <c:dLblPos val="t"/>
          <c:showLegendKey val="0"/>
          <c:showVal val="1"/>
          <c:showCatName val="0"/>
          <c:showSerName val="0"/>
          <c:showPercent val="0"/>
          <c:showBubbleSize val="0"/>
        </c:dLbls>
        <c:smooth val="0"/>
        <c:axId val="681112607"/>
        <c:axId val="681090047"/>
        <c:extLst>
          <c:ext xmlns:c15="http://schemas.microsoft.com/office/drawing/2012/chart" uri="{02D57815-91ED-43cb-92C2-25804820EDAC}">
            <c15:filteredLineSeries>
              <c15:ser>
                <c:idx val="0"/>
                <c:order val="0"/>
                <c:tx>
                  <c:strRef>
                    <c:extLst>
                      <c:ext uri="{02D57815-91ED-43cb-92C2-25804820EDAC}">
                        <c15:formulaRef>
                          <c15:sqref>'Final Data'!$M$3</c15:sqref>
                        </c15:formulaRef>
                      </c:ext>
                    </c:extLst>
                    <c:strCache>
                      <c:ptCount val="1"/>
                      <c:pt idx="0">
                        <c:v>Year</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solidFill>
                      <a:schemeClr val="lt1"/>
                    </a:solid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1"/>
                  <c:showSerName val="0"/>
                  <c:showPercent val="0"/>
                  <c:showBubbleSize val="0"/>
                  <c:showLeaderLines val="0"/>
                  <c:extLst>
                    <c:ext uri="{CE6537A1-D6FC-4f65-9D91-7224C49458BB}">
                      <c15:spPr xmlns:c15="http://schemas.microsoft.com/office/drawing/2012/chart">
                        <a:prstGeom prst="wedgeRectCallout">
                          <a:avLst/>
                        </a:prstGeom>
                        <a:noFill/>
                        <a:ln>
                          <a:noFill/>
                        </a:ln>
                      </c15:spPr>
                      <c15:showLeaderLines val="0"/>
                    </c:ext>
                  </c:extLst>
                </c:dLbls>
                <c:cat>
                  <c:numRef>
                    <c:extLst>
                      <c:ext uri="{02D57815-91ED-43cb-92C2-25804820EDAC}">
                        <c15:fullRef>
                          <c15:sqref>'Final Data'!$M$5:$M$10</c15:sqref>
                        </c15:fullRef>
                        <c15:formulaRef>
                          <c15:sqref>'Final Data'!$M$5:$M$10</c15:sqref>
                        </c15:formulaRef>
                      </c:ext>
                    </c:extLst>
                    <c:numCache>
                      <c:formatCode>General</c:formatCode>
                      <c:ptCount val="6"/>
                      <c:pt idx="0">
                        <c:v>2017</c:v>
                      </c:pt>
                      <c:pt idx="1">
                        <c:v>2018</c:v>
                      </c:pt>
                      <c:pt idx="2">
                        <c:v>2019</c:v>
                      </c:pt>
                      <c:pt idx="3">
                        <c:v>2020</c:v>
                      </c:pt>
                      <c:pt idx="4">
                        <c:v>2021</c:v>
                      </c:pt>
                      <c:pt idx="5">
                        <c:v>2022</c:v>
                      </c:pt>
                    </c:numCache>
                  </c:numRef>
                </c:cat>
                <c:val>
                  <c:numRef>
                    <c:extLst>
                      <c:ext uri="{02D57815-91ED-43cb-92C2-25804820EDAC}">
                        <c15:fullRef>
                          <c15:sqref>'Final Data'!$M$5:$M$11</c15:sqref>
                        </c15:fullRef>
                        <c15:formulaRef>
                          <c15:sqref>'Final Data'!$M$5:$M$10</c15:sqref>
                        </c15:formulaRef>
                      </c:ext>
                    </c:extLst>
                    <c:numCache>
                      <c:formatCode>General</c:formatCode>
                      <c:ptCount val="6"/>
                      <c:pt idx="0">
                        <c:v>2017</c:v>
                      </c:pt>
                      <c:pt idx="1">
                        <c:v>2018</c:v>
                      </c:pt>
                      <c:pt idx="2">
                        <c:v>2019</c:v>
                      </c:pt>
                      <c:pt idx="3">
                        <c:v>2020</c:v>
                      </c:pt>
                      <c:pt idx="4">
                        <c:v>2021</c:v>
                      </c:pt>
                      <c:pt idx="5">
                        <c:v>2022</c:v>
                      </c:pt>
                    </c:numCache>
                  </c:numRef>
                </c:val>
                <c:smooth val="0"/>
                <c:extLst>
                  <c:ext xmlns:c16="http://schemas.microsoft.com/office/drawing/2014/chart" uri="{C3380CC4-5D6E-409C-BE32-E72D297353CC}">
                    <c16:uniqueId val="{00000007-26EA-4A2C-B8BD-B8A83E150CF1}"/>
                  </c:ext>
                </c:extLst>
              </c15:ser>
            </c15:filteredLineSeries>
          </c:ext>
        </c:extLst>
      </c:lineChart>
      <c:catAx>
        <c:axId val="68111260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681090047"/>
        <c:crosses val="autoZero"/>
        <c:auto val="1"/>
        <c:lblAlgn val="ctr"/>
        <c:lblOffset val="100"/>
        <c:noMultiLvlLbl val="0"/>
      </c:catAx>
      <c:valAx>
        <c:axId val="681090047"/>
        <c:scaling>
          <c:orientation val="minMax"/>
          <c:max val="7.5000000000000011E-2"/>
          <c:min val="2.0000000000000004E-2"/>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681112607"/>
        <c:crosses val="autoZero"/>
        <c:crossBetween val="between"/>
        <c:minorUnit val="1.0000000000000002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US">
                <a:latin typeface="Arial Black" panose="020B0A04020102020204" pitchFamily="34" charset="0"/>
              </a:rPr>
              <a:t>Inflation Rate % 2022 by Subcategory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lotArea>
      <c:layout/>
      <c:barChart>
        <c:barDir val="bar"/>
        <c:grouping val="clustered"/>
        <c:varyColors val="0"/>
        <c:ser>
          <c:idx val="0"/>
          <c:order val="0"/>
          <c:tx>
            <c:strRef>
              <c:f>'Final Data'!$N$17</c:f>
              <c:strCache>
                <c:ptCount val="1"/>
                <c:pt idx="0">
                  <c:v>Inflation Rate % 2022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93F6-453D-89B0-F14D4B531A99}"/>
              </c:ext>
            </c:extLst>
          </c:dPt>
          <c:dPt>
            <c:idx val="9"/>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3F6-453D-89B0-F14D4B531A99}"/>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'Final Data'!$M$18:$M$43</c:f>
              <c:strCache>
                <c:ptCount val="26"/>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pt idx="14">
                  <c:v>Clothing</c:v>
                </c:pt>
                <c:pt idx="15">
                  <c:v>Footwear</c:v>
                </c:pt>
                <c:pt idx="16">
                  <c:v>Clothing and footwear</c:v>
                </c:pt>
                <c:pt idx="17">
                  <c:v>Housing</c:v>
                </c:pt>
                <c:pt idx="18">
                  <c:v>Fuel and light</c:v>
                </c:pt>
                <c:pt idx="19">
                  <c:v>Household goods and services</c:v>
                </c:pt>
                <c:pt idx="20">
                  <c:v>Health</c:v>
                </c:pt>
                <c:pt idx="21">
                  <c:v>Transport and communication</c:v>
                </c:pt>
                <c:pt idx="22">
                  <c:v>Recreation and amusement</c:v>
                </c:pt>
                <c:pt idx="23">
                  <c:v>Education</c:v>
                </c:pt>
                <c:pt idx="24">
                  <c:v>Miscellaneous</c:v>
                </c:pt>
                <c:pt idx="25">
                  <c:v>Personal care and effects</c:v>
                </c:pt>
              </c:strCache>
            </c:strRef>
          </c:cat>
          <c:val>
            <c:numRef>
              <c:f>'Final Data'!$N$18:$N$43</c:f>
              <c:numCache>
                <c:formatCode>0.00%</c:formatCode>
                <c:ptCount val="26"/>
                <c:pt idx="0">
                  <c:v>0.1378614660390047</c:v>
                </c:pt>
                <c:pt idx="1">
                  <c:v>5.130784708249491E-2</c:v>
                </c:pt>
                <c:pt idx="2">
                  <c:v>6.9139966273187081E-2</c:v>
                </c:pt>
                <c:pt idx="3">
                  <c:v>8.5678549093183162E-2</c:v>
                </c:pt>
                <c:pt idx="4">
                  <c:v>4.7974413646055744E-3</c:v>
                </c:pt>
                <c:pt idx="5">
                  <c:v>2.0012911555842443E-2</c:v>
                </c:pt>
                <c:pt idx="6">
                  <c:v>-0.15082315454062667</c:v>
                </c:pt>
                <c:pt idx="7">
                  <c:v>3.892944038929444E-2</c:v>
                </c:pt>
                <c:pt idx="8">
                  <c:v>6.6115702479338607E-3</c:v>
                </c:pt>
                <c:pt idx="9">
                  <c:v>0.20351906158357766</c:v>
                </c:pt>
                <c:pt idx="10">
                  <c:v>4.1412911084043921E-2</c:v>
                </c:pt>
                <c:pt idx="11">
                  <c:v>7.818696883852698E-2</c:v>
                </c:pt>
                <c:pt idx="12">
                  <c:v>4.577883472057085E-2</c:v>
                </c:pt>
                <c:pt idx="13">
                  <c:v>2.5467775467775497E-2</c:v>
                </c:pt>
                <c:pt idx="14">
                  <c:v>9.1988130563798218E-2</c:v>
                </c:pt>
                <c:pt idx="15">
                  <c:v>0.11531190926276</c:v>
                </c:pt>
                <c:pt idx="16">
                  <c:v>9.580838323353294E-2</c:v>
                </c:pt>
                <c:pt idx="17">
                  <c:v>4.4675642594859136E-2</c:v>
                </c:pt>
                <c:pt idx="18">
                  <c:v>0.10907982937233399</c:v>
                </c:pt>
                <c:pt idx="19">
                  <c:v>7.4282147315855224E-2</c:v>
                </c:pt>
                <c:pt idx="20">
                  <c:v>6.1547479484173509E-2</c:v>
                </c:pt>
                <c:pt idx="21">
                  <c:v>4.9454078355812572E-2</c:v>
                </c:pt>
                <c:pt idx="22">
                  <c:v>5.168119551681203E-2</c:v>
                </c:pt>
                <c:pt idx="23">
                  <c:v>5.9002433090024259E-2</c:v>
                </c:pt>
                <c:pt idx="24">
                  <c:v>6.1728395061728392E-2</c:v>
                </c:pt>
                <c:pt idx="25">
                  <c:v>8.1180811808118189E-2</c:v>
                </c:pt>
              </c:numCache>
            </c:numRef>
          </c:val>
          <c:extLst>
            <c:ext xmlns:c16="http://schemas.microsoft.com/office/drawing/2014/chart" uri="{C3380CC4-5D6E-409C-BE32-E72D297353CC}">
              <c16:uniqueId val="{00000000-93F6-453D-89B0-F14D4B531A99}"/>
            </c:ext>
          </c:extLst>
        </c:ser>
        <c:dLbls>
          <c:dLblPos val="outEnd"/>
          <c:showLegendKey val="0"/>
          <c:showVal val="1"/>
          <c:showCatName val="0"/>
          <c:showSerName val="0"/>
          <c:showPercent val="0"/>
          <c:showBubbleSize val="0"/>
        </c:dLbls>
        <c:gapWidth val="115"/>
        <c:overlap val="-20"/>
        <c:axId val="1866213391"/>
        <c:axId val="1866220111"/>
      </c:barChart>
      <c:catAx>
        <c:axId val="186621339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1866220111"/>
        <c:crosses val="autoZero"/>
        <c:auto val="1"/>
        <c:lblAlgn val="ctr"/>
        <c:lblOffset val="100"/>
        <c:noMultiLvlLbl val="0"/>
      </c:catAx>
      <c:valAx>
        <c:axId val="1866220111"/>
        <c:scaling>
          <c:orientation val="minMax"/>
          <c:max val="0.21000000000000002"/>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1866213391"/>
        <c:crosses val="autoZero"/>
        <c:crossBetween val="between"/>
        <c:majorUnit val="2.0000000000000004E-2"/>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Arial" panose="020B0604020202020204" pitchFamily="34" charset="0"/>
              </a:defRPr>
            </a:pPr>
            <a:r>
              <a:rPr lang="en-IN" sz="1400">
                <a:latin typeface="Arial Black" panose="020B0A04020102020204" pitchFamily="34" charset="0"/>
              </a:rPr>
              <a:t>Food and Beverages % Change MOM</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Arial" panose="020B0604020202020204" pitchFamily="34" charset="0"/>
            </a:defRPr>
          </a:pPr>
          <a:endParaRPr lang="en-US"/>
        </a:p>
      </c:txPr>
    </c:title>
    <c:autoTitleDeleted val="0"/>
    <c:plotArea>
      <c:layout/>
      <c:lineChart>
        <c:grouping val="standard"/>
        <c:varyColors val="0"/>
        <c:ser>
          <c:idx val="1"/>
          <c:order val="1"/>
          <c:tx>
            <c:strRef>
              <c:f>'Final Data'!$D$42</c:f>
              <c:strCache>
                <c:ptCount val="1"/>
                <c:pt idx="0">
                  <c:v>Inflation Rate %</c:v>
                </c:pt>
              </c:strCache>
            </c:strRef>
          </c:tx>
          <c:spPr>
            <a:ln w="34925" cap="rnd">
              <a:solidFill>
                <a:schemeClr val="accent2">
                  <a:lumMod val="60000"/>
                  <a:lumOff val="40000"/>
                </a:schemeClr>
              </a:solidFill>
              <a:round/>
            </a:ln>
            <a:effectLst>
              <a:outerShdw blurRad="57150" dist="19050" dir="5400000" algn="ctr" rotWithShape="0">
                <a:srgbClr val="000000">
                  <a:alpha val="63000"/>
                </a:srgbClr>
              </a:outerShdw>
            </a:effectLst>
          </c:spPr>
          <c:marker>
            <c:symbol val="none"/>
          </c:marker>
          <c:dPt>
            <c:idx val="0"/>
            <c:marker>
              <c:symbol val="diamond"/>
              <c:size val="20"/>
              <c:spPr>
                <a:solidFill>
                  <a:srgbClr val="FF0000"/>
                </a:solidFill>
                <a:ln w="9525">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7150" dist="19050" dir="5400000" algn="ctr" rotWithShape="0">
                    <a:srgbClr val="000000">
                      <a:alpha val="63000"/>
                    </a:srgbClr>
                  </a:outerShdw>
                </a:effectLst>
              </c:spPr>
            </c:marker>
            <c:bubble3D val="0"/>
            <c:spPr>
              <a:ln w="34925" cap="rnd">
                <a:solidFill>
                  <a:srgbClr val="FF0000"/>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E44-4563-A9D5-C54FA86074DB}"/>
              </c:ext>
            </c:extLst>
          </c:dPt>
          <c:dPt>
            <c:idx val="5"/>
            <c:marker>
              <c:symbol val="none"/>
            </c:marker>
            <c:bubble3D val="0"/>
            <c:spPr>
              <a:ln w="34925" cap="rnd">
                <a:solidFill>
                  <a:srgbClr val="92D050"/>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E44-4563-A9D5-C54FA86074DB}"/>
              </c:ext>
            </c:extLst>
          </c:dPt>
          <c:dPt>
            <c:idx val="6"/>
            <c:marker>
              <c:symbol val="diamond"/>
              <c:size val="20"/>
              <c:spPr>
                <a:solidFill>
                  <a:srgbClr val="00B050"/>
                </a:soli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rgbClr val="92D050"/>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E44-4563-A9D5-C54FA86074DB}"/>
              </c:ext>
            </c:extLst>
          </c:dPt>
          <c:dPt>
            <c:idx val="8"/>
            <c:marker>
              <c:symbol val="none"/>
            </c:marker>
            <c:bubble3D val="0"/>
            <c:spPr>
              <a:ln w="34925" cap="rnd">
                <a:solidFill>
                  <a:srgbClr val="92D050"/>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E44-4563-A9D5-C54FA86074DB}"/>
              </c:ext>
            </c:extLst>
          </c:dPt>
          <c:dLbls>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'Final Data'!$B$43:$B$55</c15:sqref>
                  </c15:fullRef>
                </c:ext>
              </c:extLst>
              <c:f>'Final Data'!$B$44:$B$55</c:f>
              <c:strCache>
                <c:ptCount val="12"/>
                <c:pt idx="0">
                  <c:v>June-2022</c:v>
                </c:pt>
                <c:pt idx="1">
                  <c:v>July-2022</c:v>
                </c:pt>
                <c:pt idx="2">
                  <c:v>August-2022</c:v>
                </c:pt>
                <c:pt idx="3">
                  <c:v>September-2022</c:v>
                </c:pt>
                <c:pt idx="4">
                  <c:v>October-2022</c:v>
                </c:pt>
                <c:pt idx="5">
                  <c:v>November-2022</c:v>
                </c:pt>
                <c:pt idx="6">
                  <c:v>December-2022</c:v>
                </c:pt>
                <c:pt idx="7">
                  <c:v>January-2023</c:v>
                </c:pt>
                <c:pt idx="8">
                  <c:v>February-2023</c:v>
                </c:pt>
                <c:pt idx="9">
                  <c:v>March-2023</c:v>
                </c:pt>
                <c:pt idx="10">
                  <c:v>April-2023</c:v>
                </c:pt>
                <c:pt idx="11">
                  <c:v>May-2023</c:v>
                </c:pt>
              </c:strCache>
            </c:strRef>
          </c:cat>
          <c:val>
            <c:numRef>
              <c:extLst>
                <c:ext xmlns:c15="http://schemas.microsoft.com/office/drawing/2012/chart" uri="{02D57815-91ED-43cb-92C2-25804820EDAC}">
                  <c15:fullRef>
                    <c15:sqref>'Final Data'!$D$43:$D$55</c15:sqref>
                  </c15:fullRef>
                </c:ext>
              </c:extLst>
              <c:f>'Final Data'!$D$44:$D$55</c:f>
              <c:numCache>
                <c:formatCode>0.00%</c:formatCode>
                <c:ptCount val="12"/>
                <c:pt idx="0">
                  <c:v>1.0374708304225795E-2</c:v>
                </c:pt>
                <c:pt idx="1">
                  <c:v>1.8682789767125929E-3</c:v>
                </c:pt>
                <c:pt idx="2">
                  <c:v>1.2187243040058071E-3</c:v>
                </c:pt>
                <c:pt idx="3">
                  <c:v>5.3382609588338162E-3</c:v>
                </c:pt>
                <c:pt idx="4">
                  <c:v>7.147962830592749E-3</c:v>
                </c:pt>
                <c:pt idx="5">
                  <c:v>-7.5317564925153017E-4</c:v>
                </c:pt>
                <c:pt idx="6">
                  <c:v>-6.1748974474191117E-3</c:v>
                </c:pt>
                <c:pt idx="7">
                  <c:v>4.3463675743476444E-3</c:v>
                </c:pt>
                <c:pt idx="8">
                  <c:v>-5.5328850873498491E-3</c:v>
                </c:pt>
                <c:pt idx="9">
                  <c:v>5.8411214953068488E-5</c:v>
                </c:pt>
                <c:pt idx="10">
                  <c:v>4.8332457216286465E-3</c:v>
                </c:pt>
                <c:pt idx="11">
                  <c:v>7.4402383201336653E-3</c:v>
                </c:pt>
              </c:numCache>
            </c:numRef>
          </c:val>
          <c:smooth val="0"/>
          <c:extLst>
            <c:ext xmlns:c16="http://schemas.microsoft.com/office/drawing/2014/chart" uri="{C3380CC4-5D6E-409C-BE32-E72D297353CC}">
              <c16:uniqueId val="{00000008-7E44-4563-A9D5-C54FA86074DB}"/>
            </c:ext>
          </c:extLst>
        </c:ser>
        <c:dLbls>
          <c:dLblPos val="t"/>
          <c:showLegendKey val="0"/>
          <c:showVal val="1"/>
          <c:showCatName val="0"/>
          <c:showSerName val="0"/>
          <c:showPercent val="0"/>
          <c:showBubbleSize val="0"/>
        </c:dLbls>
        <c:smooth val="0"/>
        <c:axId val="681112607"/>
        <c:axId val="681090047"/>
        <c:extLst>
          <c:ext xmlns:c15="http://schemas.microsoft.com/office/drawing/2012/chart" uri="{02D57815-91ED-43cb-92C2-25804820EDAC}">
            <c15:filteredLineSeries>
              <c15:ser>
                <c:idx val="0"/>
                <c:order val="0"/>
                <c:tx>
                  <c:strRef>
                    <c:extLst>
                      <c:ext uri="{02D57815-91ED-43cb-92C2-25804820EDAC}">
                        <c15:formulaRef>
                          <c15:sqref>'Final Data'!$C$42</c15:sqref>
                        </c15:formulaRef>
                      </c:ext>
                    </c:extLst>
                    <c:strCache>
                      <c:ptCount val="1"/>
                      <c:pt idx="0">
                        <c:v>Average CPI</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strRef>
                    <c:extLst>
                      <c:ext uri="{02D57815-91ED-43cb-92C2-25804820EDAC}">
                        <c15:fullRef>
                          <c15:sqref>'Final Data'!$B$43:$B$55</c15:sqref>
                        </c15:fullRef>
                        <c15:formulaRef>
                          <c15:sqref>'Final Data'!$B$44:$B$55</c15:sqref>
                        </c15:formulaRef>
                      </c:ext>
                    </c:extLst>
                    <c:strCache>
                      <c:ptCount val="12"/>
                      <c:pt idx="0">
                        <c:v>June-2022</c:v>
                      </c:pt>
                      <c:pt idx="1">
                        <c:v>July-2022</c:v>
                      </c:pt>
                      <c:pt idx="2">
                        <c:v>August-2022</c:v>
                      </c:pt>
                      <c:pt idx="3">
                        <c:v>September-2022</c:v>
                      </c:pt>
                      <c:pt idx="4">
                        <c:v>October-2022</c:v>
                      </c:pt>
                      <c:pt idx="5">
                        <c:v>November-2022</c:v>
                      </c:pt>
                      <c:pt idx="6">
                        <c:v>December-2022</c:v>
                      </c:pt>
                      <c:pt idx="7">
                        <c:v>January-2023</c:v>
                      </c:pt>
                      <c:pt idx="8">
                        <c:v>February-2023</c:v>
                      </c:pt>
                      <c:pt idx="9">
                        <c:v>March-2023</c:v>
                      </c:pt>
                      <c:pt idx="10">
                        <c:v>April-2023</c:v>
                      </c:pt>
                      <c:pt idx="11">
                        <c:v>May-2023</c:v>
                      </c:pt>
                    </c:strCache>
                  </c:strRef>
                </c:cat>
                <c:val>
                  <c:numRef>
                    <c:extLst>
                      <c:ext uri="{02D57815-91ED-43cb-92C2-25804820EDAC}">
                        <c15:fullRef>
                          <c15:sqref>'Final Data'!$C$43:$C$55</c15:sqref>
                        </c15:fullRef>
                        <c15:formulaRef>
                          <c15:sqref>'Final Data'!$C$44:$C$55</c15:sqref>
                        </c15:formulaRef>
                      </c:ext>
                    </c:extLst>
                    <c:numCache>
                      <c:formatCode>0.00</c:formatCode>
                      <c:ptCount val="12"/>
                      <c:pt idx="0">
                        <c:v>174.3</c:v>
                      </c:pt>
                      <c:pt idx="1">
                        <c:v>174.62564102564102</c:v>
                      </c:pt>
                      <c:pt idx="2">
                        <c:v>174.83846153846156</c:v>
                      </c:pt>
                      <c:pt idx="3">
                        <c:v>175.7717948717949</c:v>
                      </c:pt>
                      <c:pt idx="4">
                        <c:v>177.02820512820506</c:v>
                      </c:pt>
                      <c:pt idx="5">
                        <c:v>176.89487179487179</c:v>
                      </c:pt>
                      <c:pt idx="6">
                        <c:v>175.80256410256411</c:v>
                      </c:pt>
                      <c:pt idx="7">
                        <c:v>176.56666666666666</c:v>
                      </c:pt>
                      <c:pt idx="8">
                        <c:v>175.58974358974359</c:v>
                      </c:pt>
                      <c:pt idx="9">
                        <c:v>175.59999999999997</c:v>
                      </c:pt>
                      <c:pt idx="10">
                        <c:v>176.44871794871796</c:v>
                      </c:pt>
                      <c:pt idx="11">
                        <c:v>177.76153846153846</c:v>
                      </c:pt>
                    </c:numCache>
                  </c:numRef>
                </c:val>
                <c:smooth val="0"/>
                <c:extLst>
                  <c:ext xmlns:c16="http://schemas.microsoft.com/office/drawing/2014/chart" uri="{C3380CC4-5D6E-409C-BE32-E72D297353CC}">
                    <c16:uniqueId val="{00000009-7E44-4563-A9D5-C54FA86074DB}"/>
                  </c:ext>
                </c:extLst>
              </c15:ser>
            </c15:filteredLineSeries>
          </c:ext>
        </c:extLst>
      </c:lineChart>
      <c:catAx>
        <c:axId val="681112607"/>
        <c:scaling>
          <c:orientation val="minMax"/>
        </c:scaling>
        <c:delete val="0"/>
        <c:axPos val="b"/>
        <c:numFmt formatCode="General" sourceLinked="1"/>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681090047"/>
        <c:crosses val="autoZero"/>
        <c:auto val="1"/>
        <c:lblAlgn val="ctr"/>
        <c:lblOffset val="100"/>
        <c:noMultiLvlLbl val="0"/>
      </c:catAx>
      <c:valAx>
        <c:axId val="68109004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681112607"/>
        <c:crosses val="autoZero"/>
        <c:crossBetween val="between"/>
        <c:majorUnit val="5.000000000000001E-3"/>
        <c:minorUnit val="1.0000000000000003E-4"/>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panose="020B0604020202020204" pitchFamily="34" charset="0"/>
                <a:ea typeface="+mn-ea"/>
                <a:cs typeface="Arial" panose="020B0604020202020204" pitchFamily="34" charset="0"/>
              </a:defRPr>
            </a:pPr>
            <a:r>
              <a:rPr lang="en-US"/>
              <a:t>Change in Inflation over Food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'Final Data'!$G$42</c:f>
              <c:strCache>
                <c:ptCount val="1"/>
                <c:pt idx="0">
                  <c:v>Change in Inflation</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Pt>
            <c:idx val="1"/>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55B-4D4B-B0A9-003BBC968466}"/>
              </c:ext>
            </c:extLst>
          </c:dPt>
          <c:dPt>
            <c:idx val="4"/>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5B-4D4B-B0A9-003BBC968466}"/>
              </c:ext>
            </c:extLst>
          </c:dPt>
          <c:dPt>
            <c:idx val="6"/>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55B-4D4B-B0A9-003BBC968466}"/>
              </c:ext>
            </c:extLst>
          </c:dPt>
          <c:dLbls>
            <c:dLbl>
              <c:idx val="0"/>
              <c:layout>
                <c:manualLayout>
                  <c:x val="4.5481220657276993E-2"/>
                  <c:y val="-2.604166666666666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55B-4D4B-B0A9-003BBC968466}"/>
                </c:ext>
              </c:extLst>
            </c:dLbl>
            <c:dLbl>
              <c:idx val="1"/>
              <c:layout>
                <c:manualLayout>
                  <c:x val="-1.3448592684528162E-17"/>
                  <c:y val="-4.3402777777777776E-2"/>
                </c:manualLayout>
              </c:layout>
              <c:spPr>
                <a:solidFill>
                  <a:sysClr val="window" lastClr="FFFFFF">
                    <a:lumMod val="85000"/>
                  </a:sysClr>
                </a:solidFill>
                <a:ln>
                  <a:noFill/>
                </a:ln>
                <a:effectLst/>
              </c:spPr>
              <c:txPr>
                <a:bodyPr rot="0" spcFirstLastPara="1" vertOverflow="clip" horzOverflow="clip" vert="horz" wrap="square" lIns="36576" tIns="18288" rIns="36576" bIns="18288" anchor="ctr" anchorCtr="1">
                  <a:spAutoFit/>
                </a:bodyPr>
                <a:lstStyle/>
                <a:p>
                  <a:pPr algn="ctr">
                    <a:defRPr sz="11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355B-4D4B-B0A9-003BBC968466}"/>
                </c:ext>
              </c:extLst>
            </c:dLbl>
            <c:dLbl>
              <c:idx val="2"/>
              <c:layout>
                <c:manualLayout>
                  <c:x val="-6.1619718309859156E-2"/>
                  <c:y val="-2.604166666666666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55B-4D4B-B0A9-003BBC968466}"/>
                </c:ext>
              </c:extLst>
            </c:dLbl>
            <c:dLbl>
              <c:idx val="3"/>
              <c:layout>
                <c:manualLayout>
                  <c:x val="8.8028169014084511E-3"/>
                  <c:y val="-3.472222222222222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55B-4D4B-B0A9-003BBC968466}"/>
                </c:ext>
              </c:extLst>
            </c:dLbl>
            <c:dLbl>
              <c:idx val="4"/>
              <c:layout>
                <c:manualLayout>
                  <c:x val="5.8685446009389668E-3"/>
                  <c:y val="-4.340277777777767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5B-4D4B-B0A9-003BBC968466}"/>
                </c:ext>
              </c:extLst>
            </c:dLbl>
            <c:dLbl>
              <c:idx val="5"/>
              <c:layout>
                <c:manualLayout>
                  <c:x val="1.4671361502346879E-3"/>
                  <c:y val="-2.025462962962968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55B-4D4B-B0A9-003BBC968466}"/>
                </c:ext>
              </c:extLst>
            </c:dLbl>
            <c:dLbl>
              <c:idx val="6"/>
              <c:layout>
                <c:manualLayout>
                  <c:x val="1.467136150234731E-2"/>
                  <c:y val="-5.787037037037026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55B-4D4B-B0A9-003BBC968466}"/>
                </c:ext>
              </c:extLst>
            </c:dLbl>
            <c:dLbl>
              <c:idx val="7"/>
              <c:layout>
                <c:manualLayout>
                  <c:x val="-0.10563380281690146"/>
                  <c:y val="-6.9444444444444448E-2"/>
                </c:manualLayout>
              </c:layout>
              <c:tx>
                <c:rich>
                  <a:bodyPr/>
                  <a:lstStyle/>
                  <a:p>
                    <a:fld id="{96361CC7-0EF1-4380-8AD0-5BC1FC31762C}" type="CATEGORYNAME">
                      <a:rPr lang="en-US" b="0"/>
                      <a:pPr/>
                      <a:t>[CATEGORY NAME]</a:t>
                    </a:fld>
                    <a:r>
                      <a:rPr lang="en-US" baseline="0"/>
                      <a:t>, </a:t>
                    </a:r>
                    <a:fld id="{12171259-8A18-41F0-B142-C21D61D64622}"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355B-4D4B-B0A9-003BBC968466}"/>
                </c:ext>
              </c:extLst>
            </c:dLbl>
            <c:dLbl>
              <c:idx val="8"/>
              <c:layout>
                <c:manualLayout>
                  <c:x val="5.8685446009389668E-3"/>
                  <c:y val="0.1302083333333333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55B-4D4B-B0A9-003BBC968466}"/>
                </c:ext>
              </c:extLst>
            </c:dLbl>
            <c:dLbl>
              <c:idx val="9"/>
              <c:layout>
                <c:manualLayout>
                  <c:x val="-5.8685446009389672E-2"/>
                  <c:y val="-8.680555555555560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55B-4D4B-B0A9-003BBC968466}"/>
                </c:ext>
              </c:extLst>
            </c:dLbl>
            <c:dLbl>
              <c:idx val="10"/>
              <c:layout>
                <c:manualLayout>
                  <c:x val="4.401408450704118E-3"/>
                  <c:y val="-5.497685185185185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55B-4D4B-B0A9-003BBC968466}"/>
                </c:ext>
              </c:extLst>
            </c:dLbl>
            <c:dLbl>
              <c:idx val="11"/>
              <c:layout>
                <c:manualLayout>
                  <c:x val="1.467136150234731E-2"/>
                  <c:y val="0.3240740740740740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55B-4D4B-B0A9-003BBC968466}"/>
                </c:ext>
              </c:extLst>
            </c:dLbl>
            <c:dLbl>
              <c:idx val="12"/>
              <c:layout>
                <c:manualLayout>
                  <c:x val="-7.4301926481014557E-3"/>
                  <c:y val="-7.808467419833389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55B-4D4B-B0A9-003BBC968466}"/>
                </c:ext>
              </c:extLst>
            </c:dLbl>
            <c:spPr>
              <a:solidFill>
                <a:sysClr val="window" lastClr="FFFFFF">
                  <a:lumMod val="85000"/>
                </a:sysClr>
              </a:solidFill>
              <a:ln>
                <a:noFill/>
              </a:ln>
              <a:effectLst/>
            </c:spPr>
            <c:txPr>
              <a:bodyPr rot="0" spcFirstLastPara="1" vertOverflow="clip" horzOverflow="clip" vert="horz" wrap="square" lIns="36576" tIns="18288" rIns="36576" bIns="18288" anchor="ctr" anchorCtr="1">
                <a:spAutoFit/>
              </a:bodyPr>
              <a:lstStyle/>
              <a:p>
                <a:pPr>
                  <a:defRPr sz="11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'Final Data'!$F$43:$F$55</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Non-alcoholic beverages</c:v>
                </c:pt>
                <c:pt idx="10">
                  <c:v>Spices</c:v>
                </c:pt>
                <c:pt idx="11">
                  <c:v>Prepared meals, snacks, sweets etc.</c:v>
                </c:pt>
                <c:pt idx="12">
                  <c:v>Food and beverages</c:v>
                </c:pt>
              </c:strCache>
            </c:strRef>
          </c:cat>
          <c:val>
            <c:numRef>
              <c:f>'Final Data'!$G$43:$G$55</c:f>
              <c:numCache>
                <c:formatCode>0.00%</c:formatCode>
                <c:ptCount val="13"/>
                <c:pt idx="0">
                  <c:v>0.11859318035599384</c:v>
                </c:pt>
                <c:pt idx="1">
                  <c:v>-2.2424242424242312E-2</c:v>
                </c:pt>
                <c:pt idx="2">
                  <c:v>1.500389711613387E-2</c:v>
                </c:pt>
                <c:pt idx="3">
                  <c:v>8.2194533762057834E-2</c:v>
                </c:pt>
                <c:pt idx="4">
                  <c:v>-0.15043507362784486</c:v>
                </c:pt>
                <c:pt idx="5">
                  <c:v>1.4521193092621844E-2</c:v>
                </c:pt>
                <c:pt idx="6">
                  <c:v>-0.11833897700944569</c:v>
                </c:pt>
                <c:pt idx="7">
                  <c:v>7.0862944162436506E-2</c:v>
                </c:pt>
                <c:pt idx="8">
                  <c:v>2.3307436182020073E-2</c:v>
                </c:pt>
                <c:pt idx="9">
                  <c:v>3.3519553072625663E-2</c:v>
                </c:pt>
                <c:pt idx="10">
                  <c:v>0.16336014298480789</c:v>
                </c:pt>
                <c:pt idx="11">
                  <c:v>5.5968121717080301E-2</c:v>
                </c:pt>
                <c:pt idx="12">
                  <c:v>2.3547284466388107E-2</c:v>
                </c:pt>
              </c:numCache>
            </c:numRef>
          </c:val>
          <c:extLst>
            <c:ext xmlns:c16="http://schemas.microsoft.com/office/drawing/2014/chart" uri="{C3380CC4-5D6E-409C-BE32-E72D297353CC}">
              <c16:uniqueId val="{00000010-355B-4D4B-B0A9-003BBC968466}"/>
            </c:ext>
          </c:extLst>
        </c:ser>
        <c:dLbls>
          <c:showLegendKey val="0"/>
          <c:showVal val="0"/>
          <c:showCatName val="0"/>
          <c:showSerName val="0"/>
          <c:showPercent val="0"/>
          <c:showBubbleSize val="0"/>
        </c:dLbls>
        <c:gapWidth val="100"/>
        <c:overlap val="-24"/>
        <c:axId val="87540944"/>
        <c:axId val="87542384"/>
      </c:barChart>
      <c:catAx>
        <c:axId val="87540944"/>
        <c:scaling>
          <c:orientation val="minMax"/>
        </c:scaling>
        <c:delete val="1"/>
        <c:axPos val="b"/>
        <c:numFmt formatCode="General" sourceLinked="1"/>
        <c:majorTickMark val="none"/>
        <c:minorTickMark val="none"/>
        <c:tickLblPos val="low"/>
        <c:crossAx val="87542384"/>
        <c:crosses val="autoZero"/>
        <c:auto val="1"/>
        <c:lblAlgn val="ctr"/>
        <c:lblOffset val="100"/>
        <c:noMultiLvlLbl val="0"/>
      </c:catAx>
      <c:valAx>
        <c:axId val="8754238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8754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panose="020B0604020202020204" pitchFamily="34" charset="0"/>
                <a:ea typeface="+mn-ea"/>
                <a:cs typeface="Arial" panose="020B0604020202020204" pitchFamily="34" charset="0"/>
              </a:defRPr>
            </a:pPr>
            <a:r>
              <a:rPr lang="en-IN"/>
              <a:t>Pandemic Affects Towards CPI % (Quarterly)</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5.9681751694778518E-2"/>
          <c:y val="0.13656757699591349"/>
          <c:w val="0.92731622081107057"/>
          <c:h val="0.80963495464965618"/>
        </c:manualLayout>
      </c:layout>
      <c:barChart>
        <c:barDir val="col"/>
        <c:grouping val="clustered"/>
        <c:varyColors val="0"/>
        <c:ser>
          <c:idx val="0"/>
          <c:order val="0"/>
          <c:tx>
            <c:strRef>
              <c:f>'Final Data'!$O$50</c:f>
              <c:strCache>
                <c:ptCount val="1"/>
                <c:pt idx="0">
                  <c:v>Food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'Final Data'!$N$51:$N$62</c:f>
              <c:strCache>
                <c:ptCount val="12"/>
                <c:pt idx="0">
                  <c:v>July 2019</c:v>
                </c:pt>
                <c:pt idx="1">
                  <c:v>Oct 2019</c:v>
                </c:pt>
                <c:pt idx="2">
                  <c:v>Jan 2020</c:v>
                </c:pt>
                <c:pt idx="3">
                  <c:v>April 2020</c:v>
                </c:pt>
                <c:pt idx="4">
                  <c:v>July 2020</c:v>
                </c:pt>
                <c:pt idx="5">
                  <c:v>Oct 2020</c:v>
                </c:pt>
                <c:pt idx="6">
                  <c:v>Jan 2021</c:v>
                </c:pt>
                <c:pt idx="7">
                  <c:v>Apr 2021</c:v>
                </c:pt>
                <c:pt idx="8">
                  <c:v>July 2021</c:v>
                </c:pt>
                <c:pt idx="9">
                  <c:v>Oct  2021</c:v>
                </c:pt>
                <c:pt idx="10">
                  <c:v>Jan 2022</c:v>
                </c:pt>
                <c:pt idx="11">
                  <c:v>Apr 2022</c:v>
                </c:pt>
              </c:strCache>
            </c:strRef>
          </c:cat>
          <c:val>
            <c:numRef>
              <c:f>'Final Data'!$O$51:$O$62</c:f>
              <c:numCache>
                <c:formatCode>0.00%</c:formatCode>
                <c:ptCount val="12"/>
                <c:pt idx="0">
                  <c:v>2.4456112182533518E-2</c:v>
                </c:pt>
                <c:pt idx="1">
                  <c:v>3.5740878629932853E-2</c:v>
                </c:pt>
                <c:pt idx="2">
                  <c:v>1.4494098003274935E-4</c:v>
                </c:pt>
                <c:pt idx="3">
                  <c:v>2.5636343611058113E-2</c:v>
                </c:pt>
                <c:pt idx="4">
                  <c:v>1.4375619943311574E-2</c:v>
                </c:pt>
                <c:pt idx="5">
                  <c:v>4.7131912522635329E-2</c:v>
                </c:pt>
                <c:pt idx="6">
                  <c:v>-1.5643789841114336E-2</c:v>
                </c:pt>
                <c:pt idx="7">
                  <c:v>2.3795366336205256E-2</c:v>
                </c:pt>
                <c:pt idx="8">
                  <c:v>1.9842024118777848E-2</c:v>
                </c:pt>
                <c:pt idx="9">
                  <c:v>1.9264421135467148E-2</c:v>
                </c:pt>
                <c:pt idx="10">
                  <c:v>-6.5473015873019113E-3</c:v>
                </c:pt>
                <c:pt idx="11">
                  <c:v>3.1612692114977609E-2</c:v>
                </c:pt>
              </c:numCache>
            </c:numRef>
          </c:val>
          <c:extLst>
            <c:ext xmlns:c16="http://schemas.microsoft.com/office/drawing/2014/chart" uri="{C3380CC4-5D6E-409C-BE32-E72D297353CC}">
              <c16:uniqueId val="{00000000-A252-4165-A1DD-75D7433C1342}"/>
            </c:ext>
          </c:extLst>
        </c:ser>
        <c:ser>
          <c:idx val="1"/>
          <c:order val="1"/>
          <c:tx>
            <c:strRef>
              <c:f>'Final Data'!$P$50</c:f>
              <c:strCache>
                <c:ptCount val="1"/>
                <c:pt idx="0">
                  <c:v>Essential Services</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'Final Data'!$N$51:$N$62</c:f>
              <c:strCache>
                <c:ptCount val="12"/>
                <c:pt idx="0">
                  <c:v>July 2019</c:v>
                </c:pt>
                <c:pt idx="1">
                  <c:v>Oct 2019</c:v>
                </c:pt>
                <c:pt idx="2">
                  <c:v>Jan 2020</c:v>
                </c:pt>
                <c:pt idx="3">
                  <c:v>April 2020</c:v>
                </c:pt>
                <c:pt idx="4">
                  <c:v>July 2020</c:v>
                </c:pt>
                <c:pt idx="5">
                  <c:v>Oct 2020</c:v>
                </c:pt>
                <c:pt idx="6">
                  <c:v>Jan 2021</c:v>
                </c:pt>
                <c:pt idx="7">
                  <c:v>Apr 2021</c:v>
                </c:pt>
                <c:pt idx="8">
                  <c:v>July 2021</c:v>
                </c:pt>
                <c:pt idx="9">
                  <c:v>Oct  2021</c:v>
                </c:pt>
                <c:pt idx="10">
                  <c:v>Jan 2022</c:v>
                </c:pt>
                <c:pt idx="11">
                  <c:v>Apr 2022</c:v>
                </c:pt>
              </c:strCache>
            </c:strRef>
          </c:cat>
          <c:val>
            <c:numRef>
              <c:f>'Final Data'!$P$51:$P$62</c:f>
              <c:numCache>
                <c:formatCode>0.00%</c:formatCode>
                <c:ptCount val="12"/>
                <c:pt idx="0">
                  <c:v>4.6166380012674368E-3</c:v>
                </c:pt>
                <c:pt idx="1">
                  <c:v>1.4957650027031815E-2</c:v>
                </c:pt>
                <c:pt idx="2">
                  <c:v>1.962989267676786E-2</c:v>
                </c:pt>
                <c:pt idx="3">
                  <c:v>4.353462453804728E-3</c:v>
                </c:pt>
                <c:pt idx="4">
                  <c:v>1.2406565461971397E-2</c:v>
                </c:pt>
                <c:pt idx="5">
                  <c:v>1.3852945653828514E-2</c:v>
                </c:pt>
                <c:pt idx="6">
                  <c:v>2.7364864864864748E-2</c:v>
                </c:pt>
                <c:pt idx="7">
                  <c:v>2.6179253900398443E-2</c:v>
                </c:pt>
                <c:pt idx="8">
                  <c:v>2.0366381228747742E-2</c:v>
                </c:pt>
                <c:pt idx="9">
                  <c:v>1.1951496117944832E-2</c:v>
                </c:pt>
                <c:pt idx="10">
                  <c:v>1.0534482758620694E-2</c:v>
                </c:pt>
                <c:pt idx="11">
                  <c:v>2.9994369657572763E-2</c:v>
                </c:pt>
              </c:numCache>
            </c:numRef>
          </c:val>
          <c:extLst>
            <c:ext xmlns:c16="http://schemas.microsoft.com/office/drawing/2014/chart" uri="{C3380CC4-5D6E-409C-BE32-E72D297353CC}">
              <c16:uniqueId val="{00000001-A252-4165-A1DD-75D7433C1342}"/>
            </c:ext>
          </c:extLst>
        </c:ser>
        <c:ser>
          <c:idx val="2"/>
          <c:order val="2"/>
          <c:tx>
            <c:strRef>
              <c:f>'Final Data'!$Q$50</c:f>
              <c:strCache>
                <c:ptCount val="1"/>
                <c:pt idx="0">
                  <c:v>Healtcare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'Final Data'!$N$51:$N$62</c:f>
              <c:strCache>
                <c:ptCount val="12"/>
                <c:pt idx="0">
                  <c:v>July 2019</c:v>
                </c:pt>
                <c:pt idx="1">
                  <c:v>Oct 2019</c:v>
                </c:pt>
                <c:pt idx="2">
                  <c:v>Jan 2020</c:v>
                </c:pt>
                <c:pt idx="3">
                  <c:v>April 2020</c:v>
                </c:pt>
                <c:pt idx="4">
                  <c:v>July 2020</c:v>
                </c:pt>
                <c:pt idx="5">
                  <c:v>Oct 2020</c:v>
                </c:pt>
                <c:pt idx="6">
                  <c:v>Jan 2021</c:v>
                </c:pt>
                <c:pt idx="7">
                  <c:v>Apr 2021</c:v>
                </c:pt>
                <c:pt idx="8">
                  <c:v>July 2021</c:v>
                </c:pt>
                <c:pt idx="9">
                  <c:v>Oct  2021</c:v>
                </c:pt>
                <c:pt idx="10">
                  <c:v>Jan 2022</c:v>
                </c:pt>
                <c:pt idx="11">
                  <c:v>Apr 2022</c:v>
                </c:pt>
              </c:strCache>
            </c:strRef>
          </c:cat>
          <c:val>
            <c:numRef>
              <c:f>'Final Data'!$Q$51:$Q$62</c:f>
              <c:numCache>
                <c:formatCode>0.00%</c:formatCode>
                <c:ptCount val="12"/>
                <c:pt idx="0">
                  <c:v>8.9658840513640176E-3</c:v>
                </c:pt>
                <c:pt idx="1">
                  <c:v>9.7898938173056043E-3</c:v>
                </c:pt>
                <c:pt idx="2">
                  <c:v>1.2006861063464661E-2</c:v>
                </c:pt>
                <c:pt idx="3">
                  <c:v>6.4480471628592904E-3</c:v>
                </c:pt>
                <c:pt idx="4">
                  <c:v>1.6218195130880454E-2</c:v>
                </c:pt>
                <c:pt idx="5">
                  <c:v>1.5346927012032616E-2</c:v>
                </c:pt>
                <c:pt idx="6">
                  <c:v>2.2565994890717943E-2</c:v>
                </c:pt>
                <c:pt idx="7">
                  <c:v>2.5121443442054244E-2</c:v>
                </c:pt>
                <c:pt idx="8">
                  <c:v>1.8345518548605524E-2</c:v>
                </c:pt>
                <c:pt idx="9">
                  <c:v>1.1965698331450014E-2</c:v>
                </c:pt>
                <c:pt idx="10">
                  <c:v>1.4320436182092685E-2</c:v>
                </c:pt>
                <c:pt idx="11">
                  <c:v>1.4895408328476228E-2</c:v>
                </c:pt>
              </c:numCache>
            </c:numRef>
          </c:val>
          <c:extLst>
            <c:ext xmlns:c16="http://schemas.microsoft.com/office/drawing/2014/chart" uri="{C3380CC4-5D6E-409C-BE32-E72D297353CC}">
              <c16:uniqueId val="{00000002-A252-4165-A1DD-75D7433C1342}"/>
            </c:ext>
          </c:extLst>
        </c:ser>
        <c:dLbls>
          <c:dLblPos val="outEnd"/>
          <c:showLegendKey val="0"/>
          <c:showVal val="1"/>
          <c:showCatName val="0"/>
          <c:showSerName val="0"/>
          <c:showPercent val="0"/>
          <c:showBubbleSize val="0"/>
        </c:dLbls>
        <c:gapWidth val="100"/>
        <c:overlap val="-24"/>
        <c:axId val="373270144"/>
        <c:axId val="373248064"/>
      </c:barChart>
      <c:catAx>
        <c:axId val="373270144"/>
        <c:scaling>
          <c:orientation val="minMax"/>
        </c:scaling>
        <c:delete val="0"/>
        <c:axPos val="b"/>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373248064"/>
        <c:crosses val="autoZero"/>
        <c:auto val="1"/>
        <c:lblAlgn val="ctr"/>
        <c:lblOffset val="100"/>
        <c:noMultiLvlLbl val="0"/>
      </c:catAx>
      <c:valAx>
        <c:axId val="373248064"/>
        <c:scaling>
          <c:orientation val="minMax"/>
          <c:max val="5.000000000000001E-2"/>
          <c:min val="-1.7000000000000005E-2"/>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373270144"/>
        <c:crosses val="autoZero"/>
        <c:crossBetween val="between"/>
        <c:majorUnit val="5.000000000000001E-3"/>
      </c:valAx>
      <c:spPr>
        <a:noFill/>
        <a:ln>
          <a:noFill/>
        </a:ln>
        <a:effectLst/>
      </c:spPr>
    </c:plotArea>
    <c:legend>
      <c:legendPos val="tr"/>
      <c:layout>
        <c:manualLayout>
          <c:xMode val="edge"/>
          <c:yMode val="edge"/>
          <c:x val="0.70791051762150126"/>
          <c:y val="3.3322784810126585E-2"/>
          <c:w val="0.25627077159120276"/>
          <c:h val="7.15992225655337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lotArea>
      <c:layout/>
      <c:barChart>
        <c:barDir val="col"/>
        <c:grouping val="clustered"/>
        <c:varyColors val="0"/>
        <c:ser>
          <c:idx val="0"/>
          <c:order val="0"/>
          <c:tx>
            <c:strRef>
              <c:f>'Final Data'!$W$3</c:f>
              <c:strCache>
                <c:ptCount val="1"/>
                <c:pt idx="0">
                  <c:v>Crude-Oil Impact on CPI</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3E5-4EC5-90D7-DC227E8194DA}"/>
              </c:ext>
            </c:extLst>
          </c:dPt>
          <c:dPt>
            <c:idx val="1"/>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3E5-4EC5-90D7-DC227E8194DA}"/>
              </c:ext>
            </c:extLst>
          </c:dPt>
          <c:dPt>
            <c:idx val="2"/>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3E5-4EC5-90D7-DC227E8194DA}"/>
              </c:ext>
            </c:extLst>
          </c:dPt>
          <c:dPt>
            <c:idx val="3"/>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3E5-4EC5-90D7-DC227E8194DA}"/>
              </c:ext>
            </c:extLst>
          </c:dPt>
          <c:dPt>
            <c:idx val="4"/>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73E5-4EC5-90D7-DC227E8194DA}"/>
              </c:ext>
            </c:extLst>
          </c:dPt>
          <c:dPt>
            <c:idx val="5"/>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3E5-4EC5-90D7-DC227E8194DA}"/>
              </c:ext>
            </c:extLst>
          </c:dPt>
          <c:dPt>
            <c:idx val="6"/>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73E5-4EC5-90D7-DC227E8194DA}"/>
              </c:ext>
            </c:extLst>
          </c:dPt>
          <c:dPt>
            <c:idx val="7"/>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3E5-4EC5-90D7-DC227E8194DA}"/>
              </c:ext>
            </c:extLst>
          </c:dPt>
          <c:dPt>
            <c:idx val="8"/>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73E5-4EC5-90D7-DC227E8194DA}"/>
              </c:ext>
            </c:extLst>
          </c:dPt>
          <c:dPt>
            <c:idx val="9"/>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3E5-4EC5-90D7-DC227E8194DA}"/>
              </c:ext>
            </c:extLst>
          </c:dPt>
          <c:dPt>
            <c:idx val="10"/>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73E5-4EC5-90D7-DC227E8194DA}"/>
              </c:ext>
            </c:extLst>
          </c:dPt>
          <c:dPt>
            <c:idx val="11"/>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3E5-4EC5-90D7-DC227E8194DA}"/>
              </c:ext>
            </c:extLst>
          </c:dPt>
          <c:dPt>
            <c:idx val="12"/>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73E5-4EC5-90D7-DC227E8194DA}"/>
              </c:ext>
            </c:extLst>
          </c:dPt>
          <c:dPt>
            <c:idx val="13"/>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3E5-4EC5-90D7-DC227E8194DA}"/>
              </c:ext>
            </c:extLst>
          </c:dPt>
          <c:dPt>
            <c:idx val="14"/>
            <c:invertIfNegative val="0"/>
            <c:bubble3D val="0"/>
            <c:spPr>
              <a:solidFill>
                <a:schemeClr val="accent6">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73E5-4EC5-90D7-DC227E8194DA}"/>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'Final Data'!$V$4:$V$29</c:f>
              <c:strCache>
                <c:ptCount val="26"/>
                <c:pt idx="0">
                  <c:v> Meat and fish</c:v>
                </c:pt>
                <c:pt idx="1">
                  <c:v> Oils and fats</c:v>
                </c:pt>
                <c:pt idx="2">
                  <c:v> Transport and communication</c:v>
                </c:pt>
                <c:pt idx="3">
                  <c:v> Recreation and amusement</c:v>
                </c:pt>
                <c:pt idx="4">
                  <c:v> Miscellaneous</c:v>
                </c:pt>
                <c:pt idx="5">
                  <c:v> Non-alcoholic beverages</c:v>
                </c:pt>
                <c:pt idx="6">
                  <c:v> Footwear</c:v>
                </c:pt>
                <c:pt idx="7">
                  <c:v> Clothing and footwear</c:v>
                </c:pt>
                <c:pt idx="8">
                  <c:v> Health</c:v>
                </c:pt>
                <c:pt idx="9">
                  <c:v> Clothing</c:v>
                </c:pt>
                <c:pt idx="10">
                  <c:v> Fuel and light</c:v>
                </c:pt>
                <c:pt idx="11">
                  <c:v> Personal care and effects</c:v>
                </c:pt>
                <c:pt idx="12">
                  <c:v> Household goods and services</c:v>
                </c:pt>
                <c:pt idx="13">
                  <c:v> Food and beverages</c:v>
                </c:pt>
                <c:pt idx="14">
                  <c:v> Prepared meals, snacks, sweets etc.</c:v>
                </c:pt>
                <c:pt idx="15">
                  <c:v> Housing</c:v>
                </c:pt>
                <c:pt idx="16">
                  <c:v> Pan, tobacco and intoxicants</c:v>
                </c:pt>
                <c:pt idx="17">
                  <c:v> Education</c:v>
                </c:pt>
                <c:pt idx="18">
                  <c:v> Milk and products</c:v>
                </c:pt>
                <c:pt idx="19">
                  <c:v> Spices</c:v>
                </c:pt>
                <c:pt idx="20">
                  <c:v> Sugar and Confectionery</c:v>
                </c:pt>
                <c:pt idx="21">
                  <c:v> Fruits</c:v>
                </c:pt>
                <c:pt idx="22">
                  <c:v> Cereals and products</c:v>
                </c:pt>
                <c:pt idx="23">
                  <c:v> Vegetables</c:v>
                </c:pt>
                <c:pt idx="24">
                  <c:v> Pulses and products</c:v>
                </c:pt>
                <c:pt idx="25">
                  <c:v> Egg</c:v>
                </c:pt>
              </c:strCache>
            </c:strRef>
          </c:cat>
          <c:val>
            <c:numRef>
              <c:f>'Final Data'!$W$4:$W$29</c:f>
              <c:numCache>
                <c:formatCode>0.00%</c:formatCode>
                <c:ptCount val="26"/>
                <c:pt idx="0">
                  <c:v>0.8445012863135688</c:v>
                </c:pt>
                <c:pt idx="1">
                  <c:v>0.83404275088630841</c:v>
                </c:pt>
                <c:pt idx="2">
                  <c:v>0.81610603710198204</c:v>
                </c:pt>
                <c:pt idx="3">
                  <c:v>0.7863905546469705</c:v>
                </c:pt>
                <c:pt idx="4">
                  <c:v>0.76576297168758289</c:v>
                </c:pt>
                <c:pt idx="5">
                  <c:v>0.7515784961697074</c:v>
                </c:pt>
                <c:pt idx="6">
                  <c:v>0.74786291901714541</c:v>
                </c:pt>
                <c:pt idx="7">
                  <c:v>0.73954161537123597</c:v>
                </c:pt>
                <c:pt idx="8">
                  <c:v>0.73900672159046621</c:v>
                </c:pt>
                <c:pt idx="9">
                  <c:v>0.73810652697168566</c:v>
                </c:pt>
                <c:pt idx="10">
                  <c:v>0.737207217768451</c:v>
                </c:pt>
                <c:pt idx="11">
                  <c:v>0.73123404900599331</c:v>
                </c:pt>
                <c:pt idx="12">
                  <c:v>0.73077963611898344</c:v>
                </c:pt>
                <c:pt idx="13">
                  <c:v>0.72095538397586412</c:v>
                </c:pt>
                <c:pt idx="14">
                  <c:v>0.7190229436592781</c:v>
                </c:pt>
                <c:pt idx="15">
                  <c:v>0.69787802521406661</c:v>
                </c:pt>
                <c:pt idx="16">
                  <c:v>0.67533330837203587</c:v>
                </c:pt>
                <c:pt idx="17">
                  <c:v>0.65686267269246112</c:v>
                </c:pt>
                <c:pt idx="18">
                  <c:v>0.63512334494774481</c:v>
                </c:pt>
                <c:pt idx="19">
                  <c:v>0.58944841982007468</c:v>
                </c:pt>
                <c:pt idx="20">
                  <c:v>0.58868585348224345</c:v>
                </c:pt>
                <c:pt idx="21">
                  <c:v>0.58578050418562355</c:v>
                </c:pt>
                <c:pt idx="22">
                  <c:v>0.5099021549476811</c:v>
                </c:pt>
                <c:pt idx="23">
                  <c:v>0.3687139130450377</c:v>
                </c:pt>
                <c:pt idx="24">
                  <c:v>0.3414001325426832</c:v>
                </c:pt>
                <c:pt idx="25">
                  <c:v>-0.21631943763678463</c:v>
                </c:pt>
              </c:numCache>
            </c:numRef>
          </c:val>
          <c:extLst>
            <c:ext xmlns:c16="http://schemas.microsoft.com/office/drawing/2014/chart" uri="{C3380CC4-5D6E-409C-BE32-E72D297353CC}">
              <c16:uniqueId val="{00000006-73E5-4EC5-90D7-DC227E8194DA}"/>
            </c:ext>
          </c:extLst>
        </c:ser>
        <c:dLbls>
          <c:dLblPos val="outEnd"/>
          <c:showLegendKey val="0"/>
          <c:showVal val="1"/>
          <c:showCatName val="0"/>
          <c:showSerName val="0"/>
          <c:showPercent val="0"/>
          <c:showBubbleSize val="0"/>
        </c:dLbls>
        <c:gapWidth val="100"/>
        <c:overlap val="-24"/>
        <c:axId val="1665566319"/>
        <c:axId val="1665565359"/>
      </c:barChart>
      <c:catAx>
        <c:axId val="16655663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1665565359"/>
        <c:crosses val="autoZero"/>
        <c:auto val="1"/>
        <c:lblAlgn val="ctr"/>
        <c:lblOffset val="100"/>
        <c:noMultiLvlLbl val="0"/>
      </c:catAx>
      <c:valAx>
        <c:axId val="1665565359"/>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166556631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Contribution Towards CPI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9.3833780160857902E-2"/>
              <c:y val="3.2808398950131226E-2"/>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800091007390831"/>
                  <c:h val="0.14966692155606531"/>
                </c:manualLayout>
              </c15:layout>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solidFill>
              <a:srgbClr val="92D05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300162546705785"/>
                  <c:h val="0.18028809390952114"/>
                </c:manualLayout>
              </c15:layout>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1425262525830383E-2"/>
              <c:y val="0.13370877852866825"/>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719378241258714"/>
                  <c:h val="0.11029684281590785"/>
                </c:manualLayout>
              </c15:layout>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8852837765252532E-2"/>
              <c:y val="9.8489263645193961E-2"/>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539657408775646"/>
                  <c:h val="0.11029684281590785"/>
                </c:manualLayout>
              </c15:layout>
            </c:ext>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3480276259033305"/>
              <c:y val="4.001040224302671E-2"/>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505886161012713"/>
                  <c:h val="0.12342020239596034"/>
                </c:manualLayout>
              </c15:layout>
            </c:ext>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5458379364777794"/>
              <c:y val="-5.2514793918476729E-2"/>
            </c:manualLayout>
          </c:layout>
          <c:spPr>
            <a:solidFill>
              <a:sysClr val="window" lastClr="FFFFFF">
                <a:lumMod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468673989477858"/>
                  <c:h val="0.1194494388988778"/>
                </c:manualLayout>
              </c15:layout>
            </c:ext>
          </c:extLst>
        </c:dLbl>
      </c:pivotFmt>
    </c:pivotFmts>
    <c:view3D>
      <c:rotX val="30"/>
      <c:rotY val="45"/>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295837210235549E-2"/>
          <c:y val="0.20576389238691745"/>
          <c:w val="0.84223282411414391"/>
          <c:h val="0.66955966134154488"/>
        </c:manualLayout>
      </c:layout>
      <c:pie3DChart>
        <c:varyColors val="1"/>
        <c:ser>
          <c:idx val="0"/>
          <c:order val="0"/>
          <c:tx>
            <c:strRef>
              <c:f>'Final Data'!$H$4</c:f>
              <c:strCache>
                <c:ptCount val="1"/>
                <c:pt idx="0">
                  <c:v>Contribution to CPI</c:v>
                </c:pt>
              </c:strCache>
            </c:strRef>
          </c:tx>
          <c:dPt>
            <c:idx val="0"/>
            <c:bubble3D val="0"/>
            <c:explosion val="16"/>
            <c:spPr>
              <a:solidFill>
                <a:schemeClr val="accent2">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35D1-45C6-A06B-F5953340AA03}"/>
              </c:ext>
            </c:extLst>
          </c:dPt>
          <c:dPt>
            <c:idx val="1"/>
            <c:bubble3D val="0"/>
            <c:spPr>
              <a:solidFill>
                <a:schemeClr val="bg1">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35D1-45C6-A06B-F5953340AA03}"/>
              </c:ext>
            </c:extLst>
          </c:dPt>
          <c:dPt>
            <c:idx val="2"/>
            <c:bubble3D val="0"/>
            <c:spPr>
              <a:solidFill>
                <a:schemeClr val="accent2">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35D1-45C6-A06B-F5953340AA0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35D1-45C6-A06B-F5953340AA0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35D1-45C6-A06B-F5953340AA0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2-35D1-45C6-A06B-F5953340AA0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BD71-4246-B0CB-265D4A4D9C21}"/>
              </c:ext>
            </c:extLst>
          </c:dPt>
          <c:dLbls>
            <c:dLbl>
              <c:idx val="0"/>
              <c:layout>
                <c:manualLayout>
                  <c:x val="5.8270878792973255E-2"/>
                  <c:y val="3.868867515071806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6378492232706835"/>
                      <c:h val="0.15506267069192173"/>
                    </c:manualLayout>
                  </c15:layout>
                </c:ext>
                <c:ext xmlns:c16="http://schemas.microsoft.com/office/drawing/2014/chart" uri="{C3380CC4-5D6E-409C-BE32-E72D297353CC}">
                  <c16:uniqueId val="{0000000D-35D1-45C6-A06B-F5953340AA03}"/>
                </c:ext>
              </c:extLst>
            </c:dLbl>
            <c:dLbl>
              <c:idx val="1"/>
              <c:layout>
                <c:manualLayout>
                  <c:x val="-9.9395875970483244E-2"/>
                  <c:y val="8.759692222554199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35D1-45C6-A06B-F5953340AA03}"/>
                </c:ext>
              </c:extLst>
            </c:dLbl>
            <c:dLbl>
              <c:idx val="2"/>
              <c:layout>
                <c:manualLayout>
                  <c:x val="-8.7663910629374939E-2"/>
                  <c:y val="0.1358308452287388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35D1-45C6-A06B-F5953340AA03}"/>
                </c:ext>
              </c:extLst>
            </c:dLbl>
            <c:dLbl>
              <c:idx val="3"/>
              <c:layout>
                <c:manualLayout>
                  <c:x val="-0.19253348701718892"/>
                  <c:y val="4.369426777962631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9.1792175343732491E-2"/>
                      <c:h val="0.11047805419295363"/>
                    </c:manualLayout>
                  </c15:layout>
                </c:ext>
                <c:ext xmlns:c16="http://schemas.microsoft.com/office/drawing/2014/chart" uri="{C3380CC4-5D6E-409C-BE32-E72D297353CC}">
                  <c16:uniqueId val="{0000000E-35D1-45C6-A06B-F5953340AA03}"/>
                </c:ext>
              </c:extLst>
            </c:dLbl>
            <c:dLbl>
              <c:idx val="4"/>
              <c:layout>
                <c:manualLayout>
                  <c:x val="-0.13848739332596036"/>
                  <c:y val="9.7515644525468376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5335894675363974"/>
                      <c:h val="0.15506267069192173"/>
                    </c:manualLayout>
                  </c15:layout>
                </c:ext>
                <c:ext xmlns:c16="http://schemas.microsoft.com/office/drawing/2014/chart" uri="{C3380CC4-5D6E-409C-BE32-E72D297353CC}">
                  <c16:uniqueId val="{00000011-35D1-45C6-A06B-F5953340AA03}"/>
                </c:ext>
              </c:extLst>
            </c:dLbl>
            <c:dLbl>
              <c:idx val="5"/>
              <c:layout>
                <c:manualLayout>
                  <c:x val="0.18490305316799216"/>
                  <c:y val="-3.505312134935196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744194766676295"/>
                      <c:h val="0.11047805419295363"/>
                    </c:manualLayout>
                  </c15:layout>
                </c:ext>
                <c:ext xmlns:c16="http://schemas.microsoft.com/office/drawing/2014/chart" uri="{C3380CC4-5D6E-409C-BE32-E72D297353CC}">
                  <c16:uniqueId val="{00000012-35D1-45C6-A06B-F5953340AA03}"/>
                </c:ext>
              </c:extLst>
            </c:dLbl>
            <c:dLbl>
              <c:idx val="6"/>
              <c:layout>
                <c:manualLayout>
                  <c:x val="0.15006872836554014"/>
                  <c:y val="7.01062426987039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D71-4246-B0CB-265D4A4D9C21}"/>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'Final Data'!$G$5:$G$11</c:f>
              <c:strCache>
                <c:ptCount val="7"/>
                <c:pt idx="0">
                  <c:v>Food and Beverages</c:v>
                </c:pt>
                <c:pt idx="1">
                  <c:v>Housing and Utilities</c:v>
                </c:pt>
                <c:pt idx="2">
                  <c:v>Tobacco and Intoxicants</c:v>
                </c:pt>
                <c:pt idx="3">
                  <c:v>Miscellaneous</c:v>
                </c:pt>
                <c:pt idx="4">
                  <c:v>Clothing Footwear and Personal Care</c:v>
                </c:pt>
                <c:pt idx="5">
                  <c:v>Healthcare</c:v>
                </c:pt>
                <c:pt idx="6">
                  <c:v>Transport and communication</c:v>
                </c:pt>
              </c:strCache>
            </c:strRef>
          </c:cat>
          <c:val>
            <c:numRef>
              <c:f>'Final Data'!$H$5:$H$11</c:f>
              <c:numCache>
                <c:formatCode>0.00%</c:formatCode>
                <c:ptCount val="7"/>
                <c:pt idx="0">
                  <c:v>0.5</c:v>
                </c:pt>
                <c:pt idx="1">
                  <c:v>0.11538461538461539</c:v>
                </c:pt>
                <c:pt idx="2">
                  <c:v>3.8461538461538464E-2</c:v>
                </c:pt>
                <c:pt idx="3">
                  <c:v>0.11538461538461539</c:v>
                </c:pt>
                <c:pt idx="4">
                  <c:v>0.15384615384615385</c:v>
                </c:pt>
                <c:pt idx="5">
                  <c:v>3.8461538461538464E-2</c:v>
                </c:pt>
                <c:pt idx="6">
                  <c:v>3.8461538461538464E-2</c:v>
                </c:pt>
              </c:numCache>
            </c:numRef>
          </c:val>
          <c:extLst>
            <c:ext xmlns:c16="http://schemas.microsoft.com/office/drawing/2014/chart" uri="{C3380CC4-5D6E-409C-BE32-E72D297353CC}">
              <c16:uniqueId val="{0000000C-35D1-45C6-A06B-F5953340AA03}"/>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552174</xdr:colOff>
      <xdr:row>6</xdr:row>
      <xdr:rowOff>187738</xdr:rowOff>
    </xdr:from>
    <xdr:to>
      <xdr:col>16</xdr:col>
      <xdr:colOff>574259</xdr:colOff>
      <xdr:row>25</xdr:row>
      <xdr:rowOff>22085</xdr:rowOff>
    </xdr:to>
    <xdr:graphicFrame macro="">
      <xdr:nvGraphicFramePr>
        <xdr:cNvPr id="2" name="Chart 1">
          <a:extLst>
            <a:ext uri="{FF2B5EF4-FFF2-40B4-BE49-F238E27FC236}">
              <a16:creationId xmlns:a16="http://schemas.microsoft.com/office/drawing/2014/main" id="{A6C01305-2CF7-4D16-8479-97D97B4B8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11044</xdr:colOff>
      <xdr:row>6</xdr:row>
      <xdr:rowOff>178682</xdr:rowOff>
    </xdr:from>
    <xdr:to>
      <xdr:col>30</xdr:col>
      <xdr:colOff>55217</xdr:colOff>
      <xdr:row>24</xdr:row>
      <xdr:rowOff>154607</xdr:rowOff>
    </xdr:to>
    <xdr:graphicFrame macro="">
      <xdr:nvGraphicFramePr>
        <xdr:cNvPr id="3" name="Chart 2">
          <a:extLst>
            <a:ext uri="{FF2B5EF4-FFF2-40B4-BE49-F238E27FC236}">
              <a16:creationId xmlns:a16="http://schemas.microsoft.com/office/drawing/2014/main" id="{DAA56465-BE06-43E7-AFA9-2FEFFA6BC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99391</xdr:colOff>
      <xdr:row>1</xdr:row>
      <xdr:rowOff>44174</xdr:rowOff>
    </xdr:from>
    <xdr:to>
      <xdr:col>22</xdr:col>
      <xdr:colOff>353391</xdr:colOff>
      <xdr:row>4</xdr:row>
      <xdr:rowOff>165652</xdr:rowOff>
    </xdr:to>
    <xdr:sp macro="" textlink="">
      <xdr:nvSpPr>
        <xdr:cNvPr id="8" name="Rectangle: Rounded Corners 7">
          <a:extLst>
            <a:ext uri="{FF2B5EF4-FFF2-40B4-BE49-F238E27FC236}">
              <a16:creationId xmlns:a16="http://schemas.microsoft.com/office/drawing/2014/main" id="{0C2D3FD4-4EC6-7C6B-A74A-A4C1BF8A5488}"/>
            </a:ext>
          </a:extLst>
        </xdr:cNvPr>
        <xdr:cNvSpPr/>
      </xdr:nvSpPr>
      <xdr:spPr>
        <a:xfrm>
          <a:off x="7995478" y="231913"/>
          <a:ext cx="6327913" cy="684696"/>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kern="1200">
              <a:latin typeface="Arial Black" panose="020B0A04020102020204" pitchFamily="34" charset="0"/>
            </a:rPr>
            <a:t>India CPI Inflation</a:t>
          </a:r>
          <a:r>
            <a:rPr lang="en-IN" sz="3200" kern="1200" baseline="0">
              <a:latin typeface="Arial Black" panose="020B0A04020102020204" pitchFamily="34" charset="0"/>
            </a:rPr>
            <a:t> Analysis</a:t>
          </a:r>
          <a:endParaRPr lang="en-IN" sz="3200" kern="1200">
            <a:latin typeface="Arial Black" panose="020B0A04020102020204" pitchFamily="34" charset="0"/>
          </a:endParaRPr>
        </a:p>
      </xdr:txBody>
    </xdr:sp>
    <xdr:clientData/>
  </xdr:twoCellAnchor>
  <xdr:twoCellAnchor>
    <xdr:from>
      <xdr:col>4</xdr:col>
      <xdr:colOff>552172</xdr:colOff>
      <xdr:row>30</xdr:row>
      <xdr:rowOff>33131</xdr:rowOff>
    </xdr:from>
    <xdr:to>
      <xdr:col>30</xdr:col>
      <xdr:colOff>0</xdr:colOff>
      <xdr:row>64</xdr:row>
      <xdr:rowOff>121479</xdr:rowOff>
    </xdr:to>
    <xdr:graphicFrame macro="">
      <xdr:nvGraphicFramePr>
        <xdr:cNvPr id="16" name="Chart 15">
          <a:extLst>
            <a:ext uri="{FF2B5EF4-FFF2-40B4-BE49-F238E27FC236}">
              <a16:creationId xmlns:a16="http://schemas.microsoft.com/office/drawing/2014/main" id="{B2E9B9F0-7EF8-4C06-9C09-AC0CA9B26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441740</xdr:colOff>
      <xdr:row>66</xdr:row>
      <xdr:rowOff>0</xdr:rowOff>
    </xdr:from>
    <xdr:to>
      <xdr:col>24</xdr:col>
      <xdr:colOff>342349</xdr:colOff>
      <xdr:row>74</xdr:row>
      <xdr:rowOff>22087</xdr:rowOff>
    </xdr:to>
    <xdr:sp macro="" textlink="">
      <xdr:nvSpPr>
        <xdr:cNvPr id="26" name="Rectangle: Diagonal Corners Snipped 25">
          <a:extLst>
            <a:ext uri="{FF2B5EF4-FFF2-40B4-BE49-F238E27FC236}">
              <a16:creationId xmlns:a16="http://schemas.microsoft.com/office/drawing/2014/main" id="{45169743-4FA2-8C70-9EC9-FDFF50B68D86}"/>
            </a:ext>
          </a:extLst>
        </xdr:cNvPr>
        <xdr:cNvSpPr/>
      </xdr:nvSpPr>
      <xdr:spPr>
        <a:xfrm>
          <a:off x="5908262" y="12434957"/>
          <a:ext cx="9011478" cy="1524000"/>
        </a:xfrm>
        <a:prstGeom prst="snip2DiagRect">
          <a:avLst/>
        </a:prstGeom>
        <a:solidFill>
          <a:schemeClr val="tx1">
            <a:lumMod val="65000"/>
            <a:lumOff val="35000"/>
          </a:schemeClr>
        </a:solidFill>
        <a:ln>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000" kern="1200" baseline="0">
              <a:latin typeface="Arial Black" panose="020B0A04020102020204" pitchFamily="34" charset="0"/>
            </a:rPr>
            <a:t>Absolute Change (June 2022- May 2023)</a:t>
          </a:r>
          <a:br>
            <a:rPr lang="en-IN" sz="3000" kern="1200" baseline="0">
              <a:latin typeface="Arial Black" panose="020B0A04020102020204" pitchFamily="34" charset="0"/>
            </a:rPr>
          </a:br>
          <a:r>
            <a:rPr lang="en-IN" sz="3000" kern="1200" baseline="0">
              <a:latin typeface="Arial Black" panose="020B0A04020102020204" pitchFamily="34" charset="0"/>
            </a:rPr>
            <a:t>                               1.99%</a:t>
          </a:r>
          <a:endParaRPr lang="en-IN" sz="3000" kern="1200">
            <a:latin typeface="Arial Black" panose="020B0A04020102020204" pitchFamily="34" charset="0"/>
          </a:endParaRPr>
        </a:p>
      </xdr:txBody>
    </xdr:sp>
    <xdr:clientData/>
  </xdr:twoCellAnchor>
  <xdr:twoCellAnchor>
    <xdr:from>
      <xdr:col>5</xdr:col>
      <xdr:colOff>0</xdr:colOff>
      <xdr:row>77</xdr:row>
      <xdr:rowOff>143567</xdr:rowOff>
    </xdr:from>
    <xdr:to>
      <xdr:col>30</xdr:col>
      <xdr:colOff>187739</xdr:colOff>
      <xdr:row>99</xdr:row>
      <xdr:rowOff>135946</xdr:rowOff>
    </xdr:to>
    <xdr:graphicFrame macro="">
      <xdr:nvGraphicFramePr>
        <xdr:cNvPr id="28" name="Chart 27">
          <a:extLst>
            <a:ext uri="{FF2B5EF4-FFF2-40B4-BE49-F238E27FC236}">
              <a16:creationId xmlns:a16="http://schemas.microsoft.com/office/drawing/2014/main" id="{6FBC62BC-B944-4B85-9082-3D1816004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xdr:colOff>
      <xdr:row>102</xdr:row>
      <xdr:rowOff>176696</xdr:rowOff>
    </xdr:from>
    <xdr:to>
      <xdr:col>30</xdr:col>
      <xdr:colOff>242957</xdr:colOff>
      <xdr:row>128</xdr:row>
      <xdr:rowOff>121478</xdr:rowOff>
    </xdr:to>
    <xdr:graphicFrame macro="">
      <xdr:nvGraphicFramePr>
        <xdr:cNvPr id="31" name="Chart 30">
          <a:extLst>
            <a:ext uri="{FF2B5EF4-FFF2-40B4-BE49-F238E27FC236}">
              <a16:creationId xmlns:a16="http://schemas.microsoft.com/office/drawing/2014/main" id="{8B34F4B7-EF5C-414D-B5E0-6D80FB133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xdr:colOff>
      <xdr:row>132</xdr:row>
      <xdr:rowOff>180117</xdr:rowOff>
    </xdr:from>
    <xdr:to>
      <xdr:col>30</xdr:col>
      <xdr:colOff>397564</xdr:colOff>
      <xdr:row>161</xdr:row>
      <xdr:rowOff>176695</xdr:rowOff>
    </xdr:to>
    <xdr:graphicFrame macro="">
      <xdr:nvGraphicFramePr>
        <xdr:cNvPr id="32" name="Chart 31">
          <a:extLst>
            <a:ext uri="{FF2B5EF4-FFF2-40B4-BE49-F238E27FC236}">
              <a16:creationId xmlns:a16="http://schemas.microsoft.com/office/drawing/2014/main" id="{49DC8BBE-D554-4ED3-A2A7-13DE7BFEE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0</xdr:colOff>
      <xdr:row>168</xdr:row>
      <xdr:rowOff>0</xdr:rowOff>
    </xdr:from>
    <xdr:to>
      <xdr:col>30</xdr:col>
      <xdr:colOff>552174</xdr:colOff>
      <xdr:row>197</xdr:row>
      <xdr:rowOff>73883</xdr:rowOff>
    </xdr:to>
    <xdr:graphicFrame macro="">
      <xdr:nvGraphicFramePr>
        <xdr:cNvPr id="34" name="Chart 33">
          <a:extLst>
            <a:ext uri="{FF2B5EF4-FFF2-40B4-BE49-F238E27FC236}">
              <a16:creationId xmlns:a16="http://schemas.microsoft.com/office/drawing/2014/main" id="{AFD942E3-C440-48FE-838B-860CE4E247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0</xdr:colOff>
      <xdr:row>11</xdr:row>
      <xdr:rowOff>0</xdr:rowOff>
    </xdr:to>
    <xdr:graphicFrame macro="">
      <xdr:nvGraphicFramePr>
        <xdr:cNvPr id="8" name="Chart 7">
          <a:extLst>
            <a:ext uri="{FF2B5EF4-FFF2-40B4-BE49-F238E27FC236}">
              <a16:creationId xmlns:a16="http://schemas.microsoft.com/office/drawing/2014/main" id="{A09FB41E-E1FF-4AA7-9274-78930357F6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30480</xdr:colOff>
      <xdr:row>0</xdr:row>
      <xdr:rowOff>19050</xdr:rowOff>
    </xdr:from>
    <xdr:ext cx="941070" cy="1089660"/>
    <xdr:pic>
      <xdr:nvPicPr>
        <xdr:cNvPr id="2" name="Picture 1">
          <a:extLst>
            <a:ext uri="{FF2B5EF4-FFF2-40B4-BE49-F238E27FC236}">
              <a16:creationId xmlns:a16="http://schemas.microsoft.com/office/drawing/2014/main" id="{F1570093-9370-4129-B550-D3169EA4B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19050"/>
          <a:ext cx="941070" cy="1089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at Sharma" refreshedDate="45642.775159027777" createdVersion="8" refreshedVersion="8" minRefreshableVersion="3" recordCount="372" xr:uid="{6EC59855-BF12-4C88-B52F-872FD72DA280}">
  <cacheSource type="worksheet">
    <worksheetSource ref="A1:AD373" sheet="Working File"/>
  </cacheSource>
  <cacheFields count="31">
    <cacheField name="Sector" numFmtId="0">
      <sharedItems count="3">
        <s v="Rural"/>
        <s v="Rural+Urban"/>
        <s v="Urban"/>
      </sharedItems>
    </cacheField>
    <cacheField name="Year" numFmtId="0">
      <sharedItems containsSemiMixedTypes="0" containsString="0" containsNumber="1" containsInteger="1" minValue="2013" maxValue="2023"/>
    </cacheField>
    <cacheField name="Month" numFmtId="0">
      <sharedItems/>
    </cacheField>
    <cacheField name="Month-Year" numFmtId="0">
      <sharedItems count="252">
        <s v="January-2013"/>
        <s v="February-2013"/>
        <s v="March-2013"/>
        <s v="April-2013"/>
        <s v="May-2013"/>
        <s v="June-2013"/>
        <s v="July-2013"/>
        <s v="August-2013"/>
        <s v="September-2013"/>
        <s v="October-2013"/>
        <s v="November-2013"/>
        <s v="December-2013"/>
        <s v="January-2014"/>
        <s v="February-2014"/>
        <s v="March-2014"/>
        <s v="April-2014"/>
        <s v="May-2014"/>
        <s v="June-2014"/>
        <s v="July-2014"/>
        <s v="August-2014"/>
        <s v="September-2014"/>
        <s v="October-2014"/>
        <s v="November-2014"/>
        <s v="December-2014"/>
        <s v="January-2015"/>
        <s v="February-2015"/>
        <s v="March-2015"/>
        <s v="April-2015"/>
        <s v="May-2015"/>
        <s v="June-2015"/>
        <s v="July-2015"/>
        <s v="August-2015"/>
        <s v="September-2015"/>
        <s v="October-2015"/>
        <s v="November-2015"/>
        <s v="December-2015"/>
        <s v="January-2016"/>
        <s v="February-2016"/>
        <s v="March-2016"/>
        <s v="April-2016"/>
        <s v="May-2016"/>
        <s v="June-2016"/>
        <s v="July-2016"/>
        <s v="August-2016"/>
        <s v="September-2016"/>
        <s v="October-2016"/>
        <s v="November-2016"/>
        <s v="December-2016"/>
        <s v="January-2017"/>
        <s v="February-2017"/>
        <s v="March-2017"/>
        <s v="April-2017"/>
        <s v="May-2017"/>
        <s v="June-2017"/>
        <s v="July-2017"/>
        <s v="August-2017"/>
        <s v="September-2017"/>
        <s v="October-2017"/>
        <s v="November-2017"/>
        <s v="December-2017"/>
        <s v="January-2018"/>
        <s v="February-2018"/>
        <s v="March-2018"/>
        <s v="April-2018"/>
        <s v="May-2018"/>
        <s v="June-2018"/>
        <s v="July-2018"/>
        <s v="August-2018"/>
        <s v="September-2018"/>
        <s v="October-2018"/>
        <s v="November-2018"/>
        <s v="December-2018"/>
        <s v="January-2019"/>
        <s v="February-2019"/>
        <s v="March-2019"/>
        <s v="May-2019"/>
        <s v="June-2019"/>
        <s v="July-2019"/>
        <s v="August-2019"/>
        <s v="September-2019"/>
        <s v="October-2019"/>
        <s v="November-2019"/>
        <s v="December-2019"/>
        <s v="January-2020"/>
        <s v="February-2020"/>
        <s v="March-2020"/>
        <s v="April-2020"/>
        <s v="May-2020"/>
        <s v="June-2020"/>
        <s v="July-2020"/>
        <s v="August-2020"/>
        <s v="September-2020"/>
        <s v="October-2020"/>
        <s v="November-2020"/>
        <s v="December-2020"/>
        <s v="January-2021"/>
        <s v="February-2021"/>
        <s v="March-2021"/>
        <s v="April-2021"/>
        <s v="May-2021"/>
        <s v="June-2021"/>
        <s v="July-2021"/>
        <s v="August-2021"/>
        <s v="September-2021"/>
        <s v="October-2021"/>
        <s v="November-2021"/>
        <s v="December-2021"/>
        <s v="January-2022"/>
        <s v="February-2022"/>
        <s v="March-2022"/>
        <s v="April-2022"/>
        <s v="May-2022"/>
        <s v="June-2022"/>
        <s v="July-2022"/>
        <s v="August-2022"/>
        <s v="September-2022"/>
        <s v="October-2022"/>
        <s v="November-2022"/>
        <s v="December-2022"/>
        <s v="January-2023"/>
        <s v="February-2023"/>
        <s v="March-2023"/>
        <s v="April-2023"/>
        <s v="May-2023"/>
        <s v="November -2013" u="1"/>
        <s v="Marcrh-2014" u="1"/>
        <s v="January2013" u="1"/>
        <s v="February2013" u="1"/>
        <s v="March2013" u="1"/>
        <s v="April2013" u="1"/>
        <s v="May2013" u="1"/>
        <s v="June2013" u="1"/>
        <s v="July2013" u="1"/>
        <s v="August2013" u="1"/>
        <s v="September2013" u="1"/>
        <s v="October2013" u="1"/>
        <s v="November 2013" u="1"/>
        <s v="December2013" u="1"/>
        <s v="January2014" u="1"/>
        <s v="February2014" u="1"/>
        <s v="March2014" u="1"/>
        <s v="April2014" u="1"/>
        <s v="May2014" u="1"/>
        <s v="June2014" u="1"/>
        <s v="July2014" u="1"/>
        <s v="August2014" u="1"/>
        <s v="September2014" u="1"/>
        <s v="October2014" u="1"/>
        <s v="November2014" u="1"/>
        <s v="December2014" u="1"/>
        <s v="January2015" u="1"/>
        <s v="February2015" u="1"/>
        <s v="March2015" u="1"/>
        <s v="April2015" u="1"/>
        <s v="May2015" u="1"/>
        <s v="June2015" u="1"/>
        <s v="July2015" u="1"/>
        <s v="August2015" u="1"/>
        <s v="September2015" u="1"/>
        <s v="October2015" u="1"/>
        <s v="November2015" u="1"/>
        <s v="December2015" u="1"/>
        <s v="January2016" u="1"/>
        <s v="February2016" u="1"/>
        <s v="March2016" u="1"/>
        <s v="April2016" u="1"/>
        <s v="May2016" u="1"/>
        <s v="June2016" u="1"/>
        <s v="July2016" u="1"/>
        <s v="August2016" u="1"/>
        <s v="September2016" u="1"/>
        <s v="October2016" u="1"/>
        <s v="November2016" u="1"/>
        <s v="December2016" u="1"/>
        <s v="January2017" u="1"/>
        <s v="February2017" u="1"/>
        <s v="March2017" u="1"/>
        <s v="April2017" u="1"/>
        <s v="May2017" u="1"/>
        <s v="June2017" u="1"/>
        <s v="July2017" u="1"/>
        <s v="August2017" u="1"/>
        <s v="September2017" u="1"/>
        <s v="October2017" u="1"/>
        <s v="November2017" u="1"/>
        <s v="December2017" u="1"/>
        <s v="January2018" u="1"/>
        <s v="February2018" u="1"/>
        <s v="March2018" u="1"/>
        <s v="April2018" u="1"/>
        <s v="May2018" u="1"/>
        <s v="June2018" u="1"/>
        <s v="July2018" u="1"/>
        <s v="August2018" u="1"/>
        <s v="September2018" u="1"/>
        <s v="October2018" u="1"/>
        <s v="November2018" u="1"/>
        <s v="December2018" u="1"/>
        <s v="January2019" u="1"/>
        <s v="February2019" u="1"/>
        <s v="March2019" u="1"/>
        <s v="May2019" u="1"/>
        <s v="June2019" u="1"/>
        <s v="July2019" u="1"/>
        <s v="August2019" u="1"/>
        <s v="September2019" u="1"/>
        <s v="October2019" u="1"/>
        <s v="November2019" u="1"/>
        <s v="December2019" u="1"/>
        <s v="January2020" u="1"/>
        <s v="February2020" u="1"/>
        <s v="March2020" u="1"/>
        <s v="April2020" u="1"/>
        <s v="May2020" u="1"/>
        <s v="June2020" u="1"/>
        <s v="July2020" u="1"/>
        <s v="August2020" u="1"/>
        <s v="September2020" u="1"/>
        <s v="October2020" u="1"/>
        <s v="November2020" u="1"/>
        <s v="December2020" u="1"/>
        <s v="January2021" u="1"/>
        <s v="February2021" u="1"/>
        <s v="March2021" u="1"/>
        <s v="April2021" u="1"/>
        <s v="May2021" u="1"/>
        <s v="June2021" u="1"/>
        <s v="July2021" u="1"/>
        <s v="August2021" u="1"/>
        <s v="September2021" u="1"/>
        <s v="October2021" u="1"/>
        <s v="November2021" u="1"/>
        <s v="December2021" u="1"/>
        <s v="January2022" u="1"/>
        <s v="February2022" u="1"/>
        <s v="March2022" u="1"/>
        <s v="April2022" u="1"/>
        <s v="May2022" u="1"/>
        <s v="June2022" u="1"/>
        <s v="July2022" u="1"/>
        <s v="August2022" u="1"/>
        <s v="September2022" u="1"/>
        <s v="October2022" u="1"/>
        <s v="November2022" u="1"/>
        <s v="December2022" u="1"/>
        <s v="January2023" u="1"/>
        <s v="February2023" u="1"/>
        <s v="March2023" u="1"/>
        <s v="April2023" u="1"/>
        <s v="May2023" u="1"/>
        <s v="November2013" u="1"/>
        <s v="Marcrh2014" u="1"/>
      </sharedItems>
      <fieldGroup par="30"/>
    </cacheField>
    <cacheField name="Cereals and products" numFmtId="0">
      <sharedItems containsString="0" containsBlank="1" containsNumber="1" minValue="107.5" maxValue="174.8"/>
    </cacheField>
    <cacheField name="Updated- Cereals and products" numFmtId="0">
      <sharedItems containsSemiMixedTypes="0" containsString="0" containsNumber="1" minValue="107.5" maxValue="174.8"/>
    </cacheField>
    <cacheField name="Meat and fish" numFmtId="0">
      <sharedItems containsString="0" containsBlank="1" containsNumber="1" minValue="106.3" maxValue="223.4"/>
    </cacheField>
    <cacheField name="Updated- Meat and fish" numFmtId="0">
      <sharedItems containsSemiMixedTypes="0" containsString="0" containsNumber="1" minValue="106.3" maxValue="223.4"/>
    </cacheField>
    <cacheField name="Egg" numFmtId="0">
      <sharedItems containsString="0" containsBlank="1" containsNumber="1" minValue="102.7" maxValue="197"/>
    </cacheField>
    <cacheField name="Updated- Egg" numFmtId="0">
      <sharedItems containsSemiMixedTypes="0" containsString="0" containsNumber="1" minValue="102.7" maxValue="197"/>
    </cacheField>
    <cacheField name="Milk and products" numFmtId="0">
      <sharedItems containsString="0" containsBlank="1" containsNumber="1" minValue="103.6" maxValue="179.6"/>
    </cacheField>
    <cacheField name="Updated- Milk and products" numFmtId="0">
      <sharedItems containsSemiMixedTypes="0" containsString="0" containsNumber="1" minValue="103.6" maxValue="179.6"/>
    </cacheField>
    <cacheField name="Oils and fats" numFmtId="0">
      <sharedItems containsString="0" containsBlank="1" containsNumber="1" minValue="101.1" maxValue="209.9"/>
    </cacheField>
    <cacheField name="Updated- Oils and fats" numFmtId="0">
      <sharedItems containsSemiMixedTypes="0" containsString="0" containsNumber="1" minValue="101.1" maxValue="209.9"/>
    </cacheField>
    <cacheField name="Fruits" numFmtId="0">
      <sharedItems containsString="0" containsBlank="1" containsNumber="1" minValue="102.3" maxValue="179.5"/>
    </cacheField>
    <cacheField name="Updated- Fruits" numFmtId="0">
      <sharedItems containsSemiMixedTypes="0" containsString="0" containsNumber="1" minValue="102.3" maxValue="179.5"/>
    </cacheField>
    <cacheField name="Vegetables" numFmtId="0">
      <sharedItems containsString="0" containsBlank="1" containsNumber="1" minValue="101.4" maxValue="245.3"/>
    </cacheField>
    <cacheField name="Updated- Vegetables" numFmtId="0">
      <sharedItems containsSemiMixedTypes="0" containsString="0" containsNumber="1" minValue="101.4" maxValue="245.3"/>
    </cacheField>
    <cacheField name="Pulses and products" numFmtId="0">
      <sharedItems containsString="0" containsBlank="1" containsNumber="1" minValue="103.5" maxValue="191.6"/>
    </cacheField>
    <cacheField name="Updated- Pulses and products" numFmtId="0">
      <sharedItems containsSemiMixedTypes="0" containsString="0" containsNumber="1" minValue="103.5" maxValue="191.6"/>
    </cacheField>
    <cacheField name="Sugar and Confectionery" numFmtId="0">
      <sharedItems containsString="0" containsBlank="1" containsNumber="1" minValue="85.3" maxValue="124.2"/>
    </cacheField>
    <cacheField name="Updated- Sugar and Confectionery" numFmtId="0">
      <sharedItems containsSemiMixedTypes="0" containsString="0" containsNumber="1" minValue="85.3" maxValue="124.2"/>
    </cacheField>
    <cacheField name="Spices" numFmtId="0">
      <sharedItems containsString="0" containsBlank="1" containsNumber="1" minValue="101.8" maxValue="221"/>
    </cacheField>
    <cacheField name="Updated- Spices" numFmtId="0">
      <sharedItems containsSemiMixedTypes="0" containsString="0" containsNumber="1" minValue="101.8" maxValue="221"/>
    </cacheField>
    <cacheField name="Non-alcoholic beverages" numFmtId="0">
      <sharedItems containsString="0" containsBlank="1" containsNumber="1" minValue="104.8" maxValue="178.7"/>
    </cacheField>
    <cacheField name="Updated- Non-alcoholic beverages" numFmtId="0">
      <sharedItems containsSemiMixedTypes="0" containsString="0" containsNumber="1" minValue="104.8" maxValue="178.7"/>
    </cacheField>
    <cacheField name="Prepared meals, snacks, sweets etc." numFmtId="0">
      <sharedItems containsString="0" containsBlank="1" containsNumber="1" minValue="106.7" maxValue="197.7"/>
    </cacheField>
    <cacheField name="Updated- Prepared meals, snacks, sweets etc." numFmtId="0">
      <sharedItems containsSemiMixedTypes="0" containsString="0" containsNumber="1" minValue="106.7" maxValue="197.7"/>
    </cacheField>
    <cacheField name="Food and beverages" numFmtId="0">
      <sharedItems containsString="0" containsBlank="1" containsNumber="1" minValue="105.5" maxValue="183.3"/>
    </cacheField>
    <cacheField name="Updated- Food and beverages" numFmtId="0">
      <sharedItems containsSemiMixedTypes="0" containsString="0" containsNumber="1" minValue="105.5" maxValue="183.3"/>
    </cacheField>
    <cacheField name="Month-Year2" numFmtId="0" databaseField="0">
      <fieldGroup base="3">
        <discretePr count="252">
          <x v="0"/>
          <x v="1"/>
          <x v="2"/>
          <x v="3"/>
          <x v="4"/>
          <x v="5"/>
          <x v="6"/>
          <x v="7"/>
          <x v="8"/>
          <x v="9"/>
          <x v="88"/>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216"/>
          <x v="216"/>
          <x v="216"/>
          <x v="217"/>
          <x v="217"/>
          <x v="217"/>
          <x v="218"/>
          <x v="218"/>
          <x v="218"/>
          <x v="219"/>
          <x v="219"/>
          <x v="219"/>
          <x v="220"/>
          <x v="220"/>
          <x v="220"/>
          <x v="221"/>
          <x v="221"/>
          <x v="221"/>
          <x v="222"/>
          <x v="222"/>
          <x v="222"/>
          <x v="223"/>
          <x v="223"/>
          <x v="223"/>
          <x v="224"/>
          <x v="224"/>
          <x v="224"/>
          <x v="225"/>
          <x v="226"/>
          <x v="227"/>
          <x v="228"/>
          <x v="229"/>
          <x v="230"/>
          <x v="231"/>
          <x v="232"/>
          <x v="233"/>
          <x v="83"/>
          <x v="84"/>
          <x v="85"/>
          <x v="86"/>
          <x v="87"/>
          <x v="10"/>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discretePr>
        <groupItems count="234">
          <s v="January-2013"/>
          <s v="February-2013"/>
          <s v="March-2013"/>
          <s v="April-2013"/>
          <s v="May-2013"/>
          <s v="June-2013"/>
          <s v="July-2013"/>
          <s v="August-2013"/>
          <s v="September-2013"/>
          <s v="October-2013"/>
          <s v="November -2013"/>
          <s v="December-2013"/>
          <s v="January-2014"/>
          <s v="February-2014"/>
          <s v="March-2014"/>
          <s v="April-2014"/>
          <s v="May-2014"/>
          <s v="June-2014"/>
          <s v="July-2014"/>
          <s v="August-2014"/>
          <s v="September-2014"/>
          <s v="October-2014"/>
          <s v="November-2014"/>
          <s v="December-2014"/>
          <s v="January-2015"/>
          <s v="February-2015"/>
          <s v="March-2015"/>
          <s v="April-2015"/>
          <s v="May-2015"/>
          <s v="June-2015"/>
          <s v="July-2015"/>
          <s v="August-2015"/>
          <s v="September-2015"/>
          <s v="October-2015"/>
          <s v="November-2015"/>
          <s v="December-2015"/>
          <s v="January-2016"/>
          <s v="February-2016"/>
          <s v="March-2016"/>
          <s v="April-2016"/>
          <s v="May-2016"/>
          <s v="June-2016"/>
          <s v="July-2016"/>
          <s v="August-2016"/>
          <s v="September-2016"/>
          <s v="October-2016"/>
          <s v="November-2016"/>
          <s v="December-2016"/>
          <s v="January-2017"/>
          <s v="February-2017"/>
          <s v="March-2017"/>
          <s v="April-2017"/>
          <s v="May-2017"/>
          <s v="June-2017"/>
          <s v="July-2017"/>
          <s v="August-2017"/>
          <s v="September-2017"/>
          <s v="October-2017"/>
          <s v="November-2017"/>
          <s v="December-2017"/>
          <s v="January-2018"/>
          <s v="February-2018"/>
          <s v="March-2018"/>
          <s v="April-2018"/>
          <s v="May-2018"/>
          <s v="June-2018"/>
          <s v="July-2018"/>
          <s v="August-2018"/>
          <s v="September-2018"/>
          <s v="October-2018"/>
          <s v="November-2018"/>
          <s v="December-2018"/>
          <s v="January-2019"/>
          <s v="February-2019"/>
          <s v="March-2019"/>
          <s v="May-2019"/>
          <s v="June-2019"/>
          <s v="July-2019"/>
          <s v="August-2019"/>
          <s v="September-2019"/>
          <s v="October-2019"/>
          <s v="November-2019"/>
          <s v="December-2019"/>
          <s v="January-2023"/>
          <s v="February-2023"/>
          <s v="March-2023"/>
          <s v="April-2023"/>
          <s v="May-2023"/>
          <s v="November-2013"/>
          <s v="Marcrh-2014"/>
          <s v="January2013"/>
          <s v="February2013"/>
          <s v="March2013"/>
          <s v="April2013"/>
          <s v="May2013"/>
          <s v="June2013"/>
          <s v="July2013"/>
          <s v="August2013"/>
          <s v="September2013"/>
          <s v="October2013"/>
          <s v="November 2013"/>
          <s v="December2013"/>
          <s v="January2014"/>
          <s v="February2014"/>
          <s v="March2014"/>
          <s v="April2014"/>
          <s v="May2014"/>
          <s v="June2014"/>
          <s v="July2014"/>
          <s v="August2014"/>
          <s v="September2014"/>
          <s v="October2014"/>
          <s v="November2014"/>
          <s v="December2014"/>
          <s v="January2015"/>
          <s v="February2015"/>
          <s v="March2015"/>
          <s v="April2015"/>
          <s v="May2015"/>
          <s v="June2015"/>
          <s v="July2015"/>
          <s v="August2015"/>
          <s v="September2015"/>
          <s v="October2015"/>
          <s v="November2015"/>
          <s v="December2015"/>
          <s v="January2016"/>
          <s v="February2016"/>
          <s v="March2016"/>
          <s v="April2016"/>
          <s v="May2016"/>
          <s v="June2016"/>
          <s v="July2016"/>
          <s v="August2016"/>
          <s v="September2016"/>
          <s v="October2016"/>
          <s v="November2016"/>
          <s v="December2016"/>
          <s v="January2017"/>
          <s v="February2017"/>
          <s v="March2017"/>
          <s v="April2017"/>
          <s v="May2017"/>
          <s v="June2017"/>
          <s v="July2017"/>
          <s v="August2017"/>
          <s v="September2017"/>
          <s v="October2017"/>
          <s v="November2017"/>
          <s v="December2017"/>
          <s v="January2018"/>
          <s v="February2018"/>
          <s v="March2018"/>
          <s v="April2018"/>
          <s v="May2018"/>
          <s v="June2018"/>
          <s v="July2018"/>
          <s v="August2018"/>
          <s v="September2018"/>
          <s v="October2018"/>
          <s v="November2018"/>
          <s v="December2018"/>
          <s v="January2019"/>
          <s v="February2019"/>
          <s v="March2019"/>
          <s v="May2019"/>
          <s v="June2019"/>
          <s v="July2019"/>
          <s v="August2019"/>
          <s v="September2019"/>
          <s v="October2019"/>
          <s v="November2019"/>
          <s v="December2019"/>
          <s v="January2020"/>
          <s v="February2020"/>
          <s v="March2020"/>
          <s v="April2020"/>
          <s v="May2020"/>
          <s v="June2020"/>
          <s v="July2020"/>
          <s v="August2020"/>
          <s v="September2020"/>
          <s v="October2020"/>
          <s v="November2020"/>
          <s v="December2020"/>
          <s v="January2021"/>
          <s v="February2021"/>
          <s v="March2021"/>
          <s v="April2021"/>
          <s v="May2021"/>
          <s v="June2021"/>
          <s v="July2021"/>
          <s v="August2021"/>
          <s v="September2021"/>
          <s v="October2021"/>
          <s v="November2021"/>
          <s v="December2021"/>
          <s v="January2022"/>
          <s v="February2022"/>
          <s v="March2022"/>
          <s v="April2022"/>
          <s v="May2022"/>
          <s v="June2022"/>
          <s v="July2022"/>
          <s v="August2022"/>
          <s v="September2022"/>
          <s v="October2022"/>
          <s v="November2022"/>
          <s v="December2022"/>
          <s v="January2023"/>
          <s v="February2023"/>
          <s v="March2023"/>
          <s v="April2023"/>
          <s v="May2023"/>
          <s v="November2013"/>
          <s v="Marcrh2014"/>
          <s v="Group1"/>
          <s v="Group2"/>
          <s v="Group3"/>
          <s v="Group4"/>
          <s v="Group5"/>
          <s v="Group6"/>
          <s v="Group7"/>
          <s v="Group8"/>
          <s v="Group9"/>
          <s v="April-2022"/>
          <s v="May-2022"/>
          <s v="June-2022"/>
          <s v="July-2022"/>
          <s v="August-2022"/>
          <s v="September-2022"/>
          <s v="October-2022"/>
          <s v="November-2022"/>
          <s v="December-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at Sharma" refreshedDate="45642.775159606485" createdVersion="8" refreshedVersion="8" minRefreshableVersion="3" recordCount="372" xr:uid="{4C3A8263-4770-4693-BFF8-07A9FEB32B45}">
  <cacheSource type="worksheet">
    <worksheetSource ref="A1:BF373" sheet="Working File"/>
  </cacheSource>
  <cacheFields count="59">
    <cacheField name="Sector" numFmtId="0">
      <sharedItems count="3">
        <s v="Rural"/>
        <s v="Rural+Urban"/>
        <s v="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acheField>
    <cacheField name="Month-Year" numFmtId="0">
      <sharedItems count="252">
        <s v="January-2013"/>
        <s v="February-2013"/>
        <s v="March-2013"/>
        <s v="April-2013"/>
        <s v="May-2013"/>
        <s v="June-2013"/>
        <s v="July-2013"/>
        <s v="August-2013"/>
        <s v="September-2013"/>
        <s v="October-2013"/>
        <s v="November-2013"/>
        <s v="December-2013"/>
        <s v="January-2014"/>
        <s v="February-2014"/>
        <s v="March-2014"/>
        <s v="April-2014"/>
        <s v="May-2014"/>
        <s v="June-2014"/>
        <s v="July-2014"/>
        <s v="August-2014"/>
        <s v="September-2014"/>
        <s v="October-2014"/>
        <s v="November-2014"/>
        <s v="December-2014"/>
        <s v="January-2015"/>
        <s v="February-2015"/>
        <s v="March-2015"/>
        <s v="April-2015"/>
        <s v="May-2015"/>
        <s v="June-2015"/>
        <s v="July-2015"/>
        <s v="August-2015"/>
        <s v="September-2015"/>
        <s v="October-2015"/>
        <s v="November-2015"/>
        <s v="December-2015"/>
        <s v="January-2016"/>
        <s v="February-2016"/>
        <s v="March-2016"/>
        <s v="April-2016"/>
        <s v="May-2016"/>
        <s v="June-2016"/>
        <s v="July-2016"/>
        <s v="August-2016"/>
        <s v="September-2016"/>
        <s v="October-2016"/>
        <s v="November-2016"/>
        <s v="December-2016"/>
        <s v="January-2017"/>
        <s v="February-2017"/>
        <s v="March-2017"/>
        <s v="April-2017"/>
        <s v="May-2017"/>
        <s v="June-2017"/>
        <s v="July-2017"/>
        <s v="August-2017"/>
        <s v="September-2017"/>
        <s v="October-2017"/>
        <s v="November-2017"/>
        <s v="December-2017"/>
        <s v="January-2018"/>
        <s v="February-2018"/>
        <s v="March-2018"/>
        <s v="April-2018"/>
        <s v="May-2018"/>
        <s v="June-2018"/>
        <s v="July-2018"/>
        <s v="August-2018"/>
        <s v="September-2018"/>
        <s v="October-2018"/>
        <s v="November-2018"/>
        <s v="December-2018"/>
        <s v="January-2019"/>
        <s v="February-2019"/>
        <s v="March-2019"/>
        <s v="May-2019"/>
        <s v="June-2019"/>
        <s v="July-2019"/>
        <s v="August-2019"/>
        <s v="September-2019"/>
        <s v="October-2019"/>
        <s v="November-2019"/>
        <s v="December-2019"/>
        <s v="January-2020"/>
        <s v="February-2020"/>
        <s v="March-2020"/>
        <s v="April-2020"/>
        <s v="May-2020"/>
        <s v="June-2020"/>
        <s v="July-2020"/>
        <s v="August-2020"/>
        <s v="September-2020"/>
        <s v="October-2020"/>
        <s v="November-2020"/>
        <s v="December-2020"/>
        <s v="January-2021"/>
        <s v="February-2021"/>
        <s v="March-2021"/>
        <s v="April-2021"/>
        <s v="May-2021"/>
        <s v="June-2021"/>
        <s v="July-2021"/>
        <s v="August-2021"/>
        <s v="September-2021"/>
        <s v="October-2021"/>
        <s v="November-2021"/>
        <s v="December-2021"/>
        <s v="January-2022"/>
        <s v="February-2022"/>
        <s v="March-2022"/>
        <s v="April-2022"/>
        <s v="May-2022"/>
        <s v="June-2022"/>
        <s v="July-2022"/>
        <s v="August-2022"/>
        <s v="September-2022"/>
        <s v="October-2022"/>
        <s v="November-2022"/>
        <s v="December-2022"/>
        <s v="January-2023"/>
        <s v="February-2023"/>
        <s v="March-2023"/>
        <s v="April-2023"/>
        <s v="May-2023"/>
        <s v="November -2013" u="1"/>
        <s v="Marcrh-2014" u="1"/>
        <s v="January2013" u="1"/>
        <s v="February2013" u="1"/>
        <s v="March2013" u="1"/>
        <s v="April2013" u="1"/>
        <s v="May2013" u="1"/>
        <s v="June2013" u="1"/>
        <s v="July2013" u="1"/>
        <s v="August2013" u="1"/>
        <s v="September2013" u="1"/>
        <s v="October2013" u="1"/>
        <s v="November 2013" u="1"/>
        <s v="December2013" u="1"/>
        <s v="January2014" u="1"/>
        <s v="February2014" u="1"/>
        <s v="March2014" u="1"/>
        <s v="April2014" u="1"/>
        <s v="May2014" u="1"/>
        <s v="June2014" u="1"/>
        <s v="July2014" u="1"/>
        <s v="August2014" u="1"/>
        <s v="September2014" u="1"/>
        <s v="October2014" u="1"/>
        <s v="November2014" u="1"/>
        <s v="December2014" u="1"/>
        <s v="January2015" u="1"/>
        <s v="February2015" u="1"/>
        <s v="March2015" u="1"/>
        <s v="April2015" u="1"/>
        <s v="May2015" u="1"/>
        <s v="June2015" u="1"/>
        <s v="July2015" u="1"/>
        <s v="August2015" u="1"/>
        <s v="September2015" u="1"/>
        <s v="October2015" u="1"/>
        <s v="November2015" u="1"/>
        <s v="December2015" u="1"/>
        <s v="January2016" u="1"/>
        <s v="February2016" u="1"/>
        <s v="March2016" u="1"/>
        <s v="April2016" u="1"/>
        <s v="May2016" u="1"/>
        <s v="June2016" u="1"/>
        <s v="July2016" u="1"/>
        <s v="August2016" u="1"/>
        <s v="September2016" u="1"/>
        <s v="October2016" u="1"/>
        <s v="November2016" u="1"/>
        <s v="December2016" u="1"/>
        <s v="January2017" u="1"/>
        <s v="February2017" u="1"/>
        <s v="March2017" u="1"/>
        <s v="April2017" u="1"/>
        <s v="May2017" u="1"/>
        <s v="June2017" u="1"/>
        <s v="July2017" u="1"/>
        <s v="August2017" u="1"/>
        <s v="September2017" u="1"/>
        <s v="October2017" u="1"/>
        <s v="November2017" u="1"/>
        <s v="December2017" u="1"/>
        <s v="January2018" u="1"/>
        <s v="February2018" u="1"/>
        <s v="March2018" u="1"/>
        <s v="April2018" u="1"/>
        <s v="May2018" u="1"/>
        <s v="June2018" u="1"/>
        <s v="July2018" u="1"/>
        <s v="August2018" u="1"/>
        <s v="September2018" u="1"/>
        <s v="October2018" u="1"/>
        <s v="November2018" u="1"/>
        <s v="December2018" u="1"/>
        <s v="January2019" u="1"/>
        <s v="February2019" u="1"/>
        <s v="March2019" u="1"/>
        <s v="May2019" u="1"/>
        <s v="June2019" u="1"/>
        <s v="July2019" u="1"/>
        <s v="August2019" u="1"/>
        <s v="September2019" u="1"/>
        <s v="October2019" u="1"/>
        <s v="November2019" u="1"/>
        <s v="December2019" u="1"/>
        <s v="January2020" u="1"/>
        <s v="February2020" u="1"/>
        <s v="March2020" u="1"/>
        <s v="April2020" u="1"/>
        <s v="May2020" u="1"/>
        <s v="June2020" u="1"/>
        <s v="July2020" u="1"/>
        <s v="August2020" u="1"/>
        <s v="September2020" u="1"/>
        <s v="October2020" u="1"/>
        <s v="November2020" u="1"/>
        <s v="December2020" u="1"/>
        <s v="January2021" u="1"/>
        <s v="February2021" u="1"/>
        <s v="March2021" u="1"/>
        <s v="April2021" u="1"/>
        <s v="May2021" u="1"/>
        <s v="June2021" u="1"/>
        <s v="July2021" u="1"/>
        <s v="August2021" u="1"/>
        <s v="September2021" u="1"/>
        <s v="October2021" u="1"/>
        <s v="November2021" u="1"/>
        <s v="December2021" u="1"/>
        <s v="January2022" u="1"/>
        <s v="February2022" u="1"/>
        <s v="March2022" u="1"/>
        <s v="April2022" u="1"/>
        <s v="May2022" u="1"/>
        <s v="June2022" u="1"/>
        <s v="July2022" u="1"/>
        <s v="August2022" u="1"/>
        <s v="September2022" u="1"/>
        <s v="October2022" u="1"/>
        <s v="November2022" u="1"/>
        <s v="December2022" u="1"/>
        <s v="January2023" u="1"/>
        <s v="February2023" u="1"/>
        <s v="March2023" u="1"/>
        <s v="April2023" u="1"/>
        <s v="May2023" u="1"/>
        <s v="November2013" u="1"/>
        <s v="Marcrh2014" u="1"/>
      </sharedItems>
      <fieldGroup par="58"/>
    </cacheField>
    <cacheField name="Cereals and products" numFmtId="0">
      <sharedItems containsString="0" containsBlank="1" containsNumber="1" minValue="107.5" maxValue="174.8"/>
    </cacheField>
    <cacheField name="Updated- Cereals and products" numFmtId="0">
      <sharedItems containsSemiMixedTypes="0" containsString="0" containsNumber="1" minValue="107.5" maxValue="174.8"/>
    </cacheField>
    <cacheField name="Meat and fish" numFmtId="0">
      <sharedItems containsString="0" containsBlank="1" containsNumber="1" minValue="106.3" maxValue="223.4"/>
    </cacheField>
    <cacheField name="Updated- Meat and fish" numFmtId="0">
      <sharedItems containsSemiMixedTypes="0" containsString="0" containsNumber="1" minValue="106.3" maxValue="223.4"/>
    </cacheField>
    <cacheField name="Egg" numFmtId="0">
      <sharedItems containsString="0" containsBlank="1" containsNumber="1" minValue="102.7" maxValue="197"/>
    </cacheField>
    <cacheField name="Updated- Egg" numFmtId="0">
      <sharedItems containsSemiMixedTypes="0" containsString="0" containsNumber="1" minValue="102.7" maxValue="197"/>
    </cacheField>
    <cacheField name="Milk and products" numFmtId="0">
      <sharedItems containsString="0" containsBlank="1" containsNumber="1" minValue="103.6" maxValue="179.6"/>
    </cacheField>
    <cacheField name="Updated- Milk and products" numFmtId="0">
      <sharedItems containsSemiMixedTypes="0" containsString="0" containsNumber="1" minValue="103.6" maxValue="179.6"/>
    </cacheField>
    <cacheField name="Oils and fats" numFmtId="0">
      <sharedItems containsString="0" containsBlank="1" containsNumber="1" minValue="101.1" maxValue="209.9"/>
    </cacheField>
    <cacheField name="Updated- Oils and fats" numFmtId="0">
      <sharedItems containsSemiMixedTypes="0" containsString="0" containsNumber="1" minValue="101.1" maxValue="209.9"/>
    </cacheField>
    <cacheField name="Fruits" numFmtId="0">
      <sharedItems containsString="0" containsBlank="1" containsNumber="1" minValue="102.3" maxValue="179.5"/>
    </cacheField>
    <cacheField name="Updated- Fruits" numFmtId="0">
      <sharedItems containsSemiMixedTypes="0" containsString="0" containsNumber="1" minValue="102.3" maxValue="179.5"/>
    </cacheField>
    <cacheField name="Vegetables" numFmtId="0">
      <sharedItems containsString="0" containsBlank="1" containsNumber="1" minValue="101.4" maxValue="245.3"/>
    </cacheField>
    <cacheField name="Updated- Vegetables" numFmtId="0">
      <sharedItems containsSemiMixedTypes="0" containsString="0" containsNumber="1" minValue="101.4" maxValue="245.3"/>
    </cacheField>
    <cacheField name="Pulses and products" numFmtId="0">
      <sharedItems containsString="0" containsBlank="1" containsNumber="1" minValue="103.5" maxValue="191.6"/>
    </cacheField>
    <cacheField name="Updated- Pulses and products" numFmtId="0">
      <sharedItems containsSemiMixedTypes="0" containsString="0" containsNumber="1" minValue="103.5" maxValue="191.6"/>
    </cacheField>
    <cacheField name="Sugar and Confectionery" numFmtId="0">
      <sharedItems containsString="0" containsBlank="1" containsNumber="1" minValue="85.3" maxValue="124.2"/>
    </cacheField>
    <cacheField name="Updated- Sugar and Confectionery" numFmtId="0">
      <sharedItems containsSemiMixedTypes="0" containsString="0" containsNumber="1" minValue="85.3" maxValue="124.2"/>
    </cacheField>
    <cacheField name="Spices" numFmtId="0">
      <sharedItems containsString="0" containsBlank="1" containsNumber="1" minValue="101.8" maxValue="221"/>
    </cacheField>
    <cacheField name="Updated- Spices" numFmtId="0">
      <sharedItems containsSemiMixedTypes="0" containsString="0" containsNumber="1" minValue="101.8" maxValue="221"/>
    </cacheField>
    <cacheField name="Non-alcoholic beverages" numFmtId="0">
      <sharedItems containsString="0" containsBlank="1" containsNumber="1" minValue="104.8" maxValue="178.7"/>
    </cacheField>
    <cacheField name="Updated- Non-alcoholic beverages" numFmtId="0">
      <sharedItems containsSemiMixedTypes="0" containsString="0" containsNumber="1" minValue="104.8" maxValue="178.7"/>
    </cacheField>
    <cacheField name="Prepared meals, snacks, sweets etc." numFmtId="0">
      <sharedItems containsString="0" containsBlank="1" containsNumber="1" minValue="106.7" maxValue="197.7"/>
    </cacheField>
    <cacheField name="Updated- Prepared meals, snacks, sweets etc." numFmtId="0">
      <sharedItems containsSemiMixedTypes="0" containsString="0" containsNumber="1" minValue="106.7" maxValue="197.7"/>
    </cacheField>
    <cacheField name="Food and beverages" numFmtId="0">
      <sharedItems containsString="0" containsBlank="1" containsNumber="1" minValue="105.5" maxValue="183.3"/>
    </cacheField>
    <cacheField name="Updated- Food and beverages" numFmtId="0">
      <sharedItems containsSemiMixedTypes="0" containsString="0" containsNumber="1" minValue="105.5" maxValue="183.3"/>
    </cacheField>
    <cacheField name="Pan, tobacco and intoxicants" numFmtId="0">
      <sharedItems containsString="0" containsBlank="1" containsNumber="1" minValue="105.1" maxValue="204.2"/>
    </cacheField>
    <cacheField name="Updated- Pan, tobacco and intoxicants" numFmtId="0">
      <sharedItems containsSemiMixedTypes="0" containsString="0" containsNumber="1" minValue="105.1" maxValue="204.2"/>
    </cacheField>
    <cacheField name="Clothing" numFmtId="0">
      <sharedItems containsString="0" containsBlank="1" containsNumber="1" minValue="105.9" maxValue="191.2"/>
    </cacheField>
    <cacheField name="Updated- Clothing" numFmtId="0">
      <sharedItems containsSemiMixedTypes="0" containsString="0" containsNumber="1" minValue="105.9" maxValue="191.2"/>
    </cacheField>
    <cacheField name="Footwear" numFmtId="0">
      <sharedItems containsString="0" containsBlank="1" containsNumber="1" minValue="105" maxValue="187.9"/>
    </cacheField>
    <cacheField name="Updated- Footwear" numFmtId="0">
      <sharedItems containsSemiMixedTypes="0" containsString="0" containsNumber="1" minValue="105" maxValue="187.9"/>
    </cacheField>
    <cacheField name="Clothing and footwear" numFmtId="0">
      <sharedItems containsString="0" containsBlank="1" containsNumber="1" minValue="105.8" maxValue="190.8"/>
    </cacheField>
    <cacheField name="Updated- Clothing and footwear" numFmtId="0">
      <sharedItems containsSemiMixedTypes="0" containsString="0" containsNumber="1" minValue="105.8" maxValue="190.8"/>
    </cacheField>
    <cacheField name="Housing" numFmtId="0">
      <sharedItems containsString="0" containsBlank="1" containsNumber="1" minValue="100.3" maxValue="175.6"/>
    </cacheField>
    <cacheField name="Updated- Housing" numFmtId="0">
      <sharedItems containsSemiMixedTypes="0" containsString="0" containsNumber="1" minValue="100.3" maxValue="175.6"/>
    </cacheField>
    <cacheField name="Fuel and light" numFmtId="0">
      <sharedItems containsString="0" containsBlank="1" containsNumber="1" minValue="105.4" maxValue="183.4"/>
    </cacheField>
    <cacheField name="Updated- Fuel and light" numFmtId="0">
      <sharedItems containsSemiMixedTypes="0" containsString="0" containsNumber="1" minValue="105.4" maxValue="183.4"/>
    </cacheField>
    <cacheField name="Household goods and services" numFmtId="0">
      <sharedItems containsString="0" containsBlank="1" containsNumber="1" minValue="104.8" maxValue="179.8"/>
    </cacheField>
    <cacheField name="Updated- Household goods and services" numFmtId="0">
      <sharedItems containsSemiMixedTypes="0" containsString="0" containsNumber="1" minValue="104.8" maxValue="179.8"/>
    </cacheField>
    <cacheField name="Health" numFmtId="0">
      <sharedItems containsString="0" containsBlank="1" containsNumber="1" minValue="104" maxValue="187.8"/>
    </cacheField>
    <cacheField name="Updated- Health" numFmtId="0">
      <sharedItems containsSemiMixedTypes="0" containsString="0" containsNumber="1" minValue="104" maxValue="187.8"/>
    </cacheField>
    <cacheField name="Transport and communication" numFmtId="0">
      <sharedItems containsString="0" containsBlank="1" containsNumber="1" minValue="103.2" maxValue="169.7"/>
    </cacheField>
    <cacheField name="Updated- Transport and communication" numFmtId="0">
      <sharedItems containsSemiMixedTypes="0" containsString="0" containsNumber="1" minValue="103.2" maxValue="169.7"/>
    </cacheField>
    <cacheField name="Recreation and amusement" numFmtId="0">
      <sharedItems containsString="0" containsBlank="1" containsNumber="1" minValue="102.9" maxValue="173.8"/>
    </cacheField>
    <cacheField name="Updated- Recreation and amusement" numFmtId="0">
      <sharedItems containsSemiMixedTypes="0" containsString="0" containsNumber="1" minValue="102.9" maxValue="173.8"/>
    </cacheField>
    <cacheField name="Education" numFmtId="0">
      <sharedItems containsString="0" containsBlank="1" containsNumber="1" minValue="103.5" maxValue="180.3"/>
    </cacheField>
    <cacheField name="Updated- Education" numFmtId="0">
      <sharedItems containsSemiMixedTypes="0" containsString="0" containsNumber="1" minValue="103.5" maxValue="180.3"/>
    </cacheField>
    <cacheField name="Personal care and effects" numFmtId="0">
      <sharedItems containsString="0" containsBlank="1" containsNumber="1" minValue="102.1" maxValue="185.6"/>
    </cacheField>
    <cacheField name="Updated- Personal care and effects" numFmtId="0">
      <sharedItems containsSemiMixedTypes="0" containsString="0" containsNumber="1" minValue="102.1" maxValue="185.6"/>
    </cacheField>
    <cacheField name="Miscellaneous" numFmtId="0">
      <sharedItems containsString="0" containsBlank="1" containsNumber="1" minValue="103.7" maxValue="179.5"/>
    </cacheField>
    <cacheField name="Updated- Miscellaneous" numFmtId="0">
      <sharedItems containsSemiMixedTypes="0" containsString="0" containsNumber="1" minValue="103.7" maxValue="179.5"/>
    </cacheField>
    <cacheField name="General index" numFmtId="0">
      <sharedItems containsString="0" containsBlank="1" containsNumber="1" minValue="104" maxValue="179.8"/>
    </cacheField>
    <cacheField name="Updated- General index" numFmtId="0">
      <sharedItems containsSemiMixedTypes="0" containsString="0" containsNumber="1" minValue="104" maxValue="179.8"/>
    </cacheField>
    <cacheField name="Month-Year2" numFmtId="0" databaseField="0">
      <fieldGroup base="3">
        <discretePr count="252">
          <x v="0"/>
          <x v="1"/>
          <x v="2"/>
          <x v="3"/>
          <x v="4"/>
          <x v="5"/>
          <x v="6"/>
          <x v="7"/>
          <x v="8"/>
          <x v="9"/>
          <x v="77"/>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217"/>
          <x v="217"/>
          <x v="217"/>
          <x v="218"/>
          <x v="218"/>
          <x v="219"/>
          <x v="219"/>
          <x v="219"/>
          <x v="220"/>
          <x v="220"/>
          <x v="220"/>
          <x v="205"/>
          <x v="205"/>
          <x v="205"/>
          <x v="206"/>
          <x v="206"/>
          <x v="206"/>
          <x v="207"/>
          <x v="207"/>
          <x v="207"/>
          <x v="208"/>
          <x v="208"/>
          <x v="208"/>
          <x v="209"/>
          <x v="209"/>
          <x v="209"/>
          <x v="210"/>
          <x v="210"/>
          <x v="210"/>
          <x v="211"/>
          <x v="211"/>
          <x v="211"/>
          <x v="212"/>
          <x v="212"/>
          <x v="212"/>
          <x v="213"/>
          <x v="213"/>
          <x v="213"/>
          <x v="214"/>
          <x v="214"/>
          <x v="214"/>
          <x v="215"/>
          <x v="215"/>
          <x v="215"/>
          <x v="216"/>
          <x v="216"/>
          <x v="216"/>
          <x v="72"/>
          <x v="73"/>
          <x v="74"/>
          <x v="75"/>
          <x v="76"/>
          <x v="10"/>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discretePr>
        <groupItems count="221">
          <s v="January-2013"/>
          <s v="February-2013"/>
          <s v="March-2013"/>
          <s v="April-2013"/>
          <s v="May-2013"/>
          <s v="June-2013"/>
          <s v="July-2013"/>
          <s v="August-2013"/>
          <s v="September-2013"/>
          <s v="October-2013"/>
          <s v="November -2013"/>
          <s v="December-2013"/>
          <s v="January-2014"/>
          <s v="February-2014"/>
          <s v="March-2014"/>
          <s v="April-2014"/>
          <s v="May-2014"/>
          <s v="June-2014"/>
          <s v="July-2014"/>
          <s v="August-2014"/>
          <s v="September-2014"/>
          <s v="October-2014"/>
          <s v="November-2014"/>
          <s v="December-2014"/>
          <s v="January-2015"/>
          <s v="February-2015"/>
          <s v="March-2015"/>
          <s v="April-2015"/>
          <s v="May-2015"/>
          <s v="June-2015"/>
          <s v="July-2015"/>
          <s v="August-2015"/>
          <s v="September-2015"/>
          <s v="October-2015"/>
          <s v="November-2015"/>
          <s v="December-2015"/>
          <s v="January-2016"/>
          <s v="February-2016"/>
          <s v="March-2016"/>
          <s v="April-2016"/>
          <s v="May-2016"/>
          <s v="June-2016"/>
          <s v="July-2016"/>
          <s v="August-2016"/>
          <s v="September-2016"/>
          <s v="October-2016"/>
          <s v="November-2016"/>
          <s v="December-2016"/>
          <s v="January-2017"/>
          <s v="February-2017"/>
          <s v="March-2017"/>
          <s v="April-2017"/>
          <s v="May-2017"/>
          <s v="June-2017"/>
          <s v="July-2017"/>
          <s v="August-2017"/>
          <s v="September-2017"/>
          <s v="October-2017"/>
          <s v="November-2017"/>
          <s v="December-2017"/>
          <s v="January-2018"/>
          <s v="February-2018"/>
          <s v="March-2018"/>
          <s v="April-2018"/>
          <s v="May-2018"/>
          <s v="June-2018"/>
          <s v="July-2018"/>
          <s v="August-2018"/>
          <s v="September-2018"/>
          <s v="October-2018"/>
          <s v="November-2018"/>
          <s v="December-2018"/>
          <s v="January-2023"/>
          <s v="February-2023"/>
          <s v="March-2023"/>
          <s v="April-2023"/>
          <s v="May-2023"/>
          <s v="November-2013"/>
          <s v="Marcrh-2014"/>
          <s v="January2013"/>
          <s v="February2013"/>
          <s v="March2013"/>
          <s v="April2013"/>
          <s v="May2013"/>
          <s v="June2013"/>
          <s v="July2013"/>
          <s v="August2013"/>
          <s v="September2013"/>
          <s v="October2013"/>
          <s v="November 2013"/>
          <s v="December2013"/>
          <s v="January2014"/>
          <s v="February2014"/>
          <s v="March2014"/>
          <s v="April2014"/>
          <s v="May2014"/>
          <s v="June2014"/>
          <s v="July2014"/>
          <s v="August2014"/>
          <s v="September2014"/>
          <s v="October2014"/>
          <s v="November2014"/>
          <s v="December2014"/>
          <s v="January2015"/>
          <s v="February2015"/>
          <s v="March2015"/>
          <s v="April2015"/>
          <s v="May2015"/>
          <s v="June2015"/>
          <s v="July2015"/>
          <s v="August2015"/>
          <s v="September2015"/>
          <s v="October2015"/>
          <s v="November2015"/>
          <s v="December2015"/>
          <s v="January2016"/>
          <s v="February2016"/>
          <s v="March2016"/>
          <s v="April2016"/>
          <s v="May2016"/>
          <s v="June2016"/>
          <s v="July2016"/>
          <s v="August2016"/>
          <s v="September2016"/>
          <s v="October2016"/>
          <s v="November2016"/>
          <s v="December2016"/>
          <s v="January2017"/>
          <s v="February2017"/>
          <s v="March2017"/>
          <s v="April2017"/>
          <s v="May2017"/>
          <s v="June2017"/>
          <s v="July2017"/>
          <s v="August2017"/>
          <s v="September2017"/>
          <s v="October2017"/>
          <s v="November2017"/>
          <s v="December2017"/>
          <s v="January2018"/>
          <s v="February2018"/>
          <s v="March2018"/>
          <s v="April2018"/>
          <s v="May2018"/>
          <s v="June2018"/>
          <s v="July2018"/>
          <s v="August2018"/>
          <s v="September2018"/>
          <s v="October2018"/>
          <s v="November2018"/>
          <s v="December2018"/>
          <s v="January2019"/>
          <s v="February2019"/>
          <s v="March2019"/>
          <s v="May2019"/>
          <s v="June2019"/>
          <s v="July2019"/>
          <s v="August2019"/>
          <s v="September2019"/>
          <s v="October2019"/>
          <s v="November2019"/>
          <s v="December2019"/>
          <s v="January2020"/>
          <s v="February2020"/>
          <s v="March2020"/>
          <s v="April2020"/>
          <s v="May2020"/>
          <s v="June2020"/>
          <s v="July2020"/>
          <s v="August2020"/>
          <s v="September2020"/>
          <s v="October2020"/>
          <s v="November2020"/>
          <s v="December2020"/>
          <s v="January2021"/>
          <s v="February2021"/>
          <s v="March2021"/>
          <s v="April2021"/>
          <s v="May2021"/>
          <s v="June2021"/>
          <s v="July2021"/>
          <s v="August2021"/>
          <s v="September2021"/>
          <s v="October2021"/>
          <s v="November2021"/>
          <s v="December2021"/>
          <s v="January2022"/>
          <s v="February2022"/>
          <s v="March2022"/>
          <s v="April2022"/>
          <s v="May2022"/>
          <s v="June2022"/>
          <s v="July2022"/>
          <s v="August2022"/>
          <s v="September2022"/>
          <s v="October2022"/>
          <s v="November2022"/>
          <s v="December2022"/>
          <s v="January2023"/>
          <s v="February2023"/>
          <s v="March2023"/>
          <s v="April2023"/>
          <s v="May2023"/>
          <s v="November2013"/>
          <s v="Marcrh2014"/>
          <s v="Group1"/>
          <s v="Group2"/>
          <s v="Group3"/>
          <s v="Group4"/>
          <s v="Group5"/>
          <s v="Group6"/>
          <s v="Group7"/>
          <s v="Group8"/>
          <s v="Group9"/>
          <s v="Group10"/>
          <s v="Group11"/>
          <s v="Group12"/>
          <s v="Group13"/>
          <s v="Group14"/>
          <s v="Group15"/>
          <s v="Group16"/>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at Sharma" refreshedDate="45642.775161574071" createdVersion="8" refreshedVersion="8" minRefreshableVersion="3" recordCount="372" xr:uid="{BFC59B70-402B-4369-856C-EB37C3587BCB}">
  <cacheSource type="worksheet">
    <worksheetSource ref="A1:BF373" sheet="Working File"/>
  </cacheSource>
  <cacheFields count="58">
    <cacheField name="Sector" numFmtId="0">
      <sharedItems count="3">
        <s v="Rural"/>
        <s v="Rural+Urban"/>
        <s v="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acheField>
    <cacheField name="Month-Year" numFmtId="0">
      <sharedItems/>
    </cacheField>
    <cacheField name="Cereals and products" numFmtId="0">
      <sharedItems containsString="0" containsBlank="1" containsNumber="1" minValue="107.5" maxValue="174.8"/>
    </cacheField>
    <cacheField name="Updated- Cereals and products" numFmtId="0">
      <sharedItems containsSemiMixedTypes="0" containsString="0" containsNumber="1" minValue="107.5" maxValue="174.8"/>
    </cacheField>
    <cacheField name="Meat and fish" numFmtId="0">
      <sharedItems containsString="0" containsBlank="1" containsNumber="1" minValue="106.3" maxValue="223.4"/>
    </cacheField>
    <cacheField name="Updated- Meat and fish" numFmtId="0">
      <sharedItems containsSemiMixedTypes="0" containsString="0" containsNumber="1" minValue="106.3" maxValue="223.4"/>
    </cacheField>
    <cacheField name="Egg" numFmtId="0">
      <sharedItems containsString="0" containsBlank="1" containsNumber="1" minValue="102.7" maxValue="197"/>
    </cacheField>
    <cacheField name="Updated- Egg" numFmtId="0">
      <sharedItems containsSemiMixedTypes="0" containsString="0" containsNumber="1" minValue="102.7" maxValue="197"/>
    </cacheField>
    <cacheField name="Milk and products" numFmtId="0">
      <sharedItems containsString="0" containsBlank="1" containsNumber="1" minValue="103.6" maxValue="179.6"/>
    </cacheField>
    <cacheField name="Updated- Milk and products" numFmtId="0">
      <sharedItems containsSemiMixedTypes="0" containsString="0" containsNumber="1" minValue="103.6" maxValue="179.6"/>
    </cacheField>
    <cacheField name="Oils and fats" numFmtId="0">
      <sharedItems containsString="0" containsBlank="1" containsNumber="1" minValue="101.1" maxValue="209.9"/>
    </cacheField>
    <cacheField name="Updated- Oils and fats" numFmtId="0">
      <sharedItems containsSemiMixedTypes="0" containsString="0" containsNumber="1" minValue="101.1" maxValue="209.9"/>
    </cacheField>
    <cacheField name="Fruits" numFmtId="0">
      <sharedItems containsString="0" containsBlank="1" containsNumber="1" minValue="102.3" maxValue="179.5"/>
    </cacheField>
    <cacheField name="Updated- Fruits" numFmtId="0">
      <sharedItems containsSemiMixedTypes="0" containsString="0" containsNumber="1" minValue="102.3" maxValue="179.5"/>
    </cacheField>
    <cacheField name="Vegetables" numFmtId="0">
      <sharedItems containsString="0" containsBlank="1" containsNumber="1" minValue="101.4" maxValue="245.3"/>
    </cacheField>
    <cacheField name="Updated- Vegetables" numFmtId="0">
      <sharedItems containsSemiMixedTypes="0" containsString="0" containsNumber="1" minValue="101.4" maxValue="245.3"/>
    </cacheField>
    <cacheField name="Pulses and products" numFmtId="0">
      <sharedItems containsString="0" containsBlank="1" containsNumber="1" minValue="103.5" maxValue="191.6"/>
    </cacheField>
    <cacheField name="Updated- Pulses and products" numFmtId="0">
      <sharedItems containsSemiMixedTypes="0" containsString="0" containsNumber="1" minValue="103.5" maxValue="191.6"/>
    </cacheField>
    <cacheField name="Sugar and Confectionery" numFmtId="0">
      <sharedItems containsString="0" containsBlank="1" containsNumber="1" minValue="85.3" maxValue="124.2"/>
    </cacheField>
    <cacheField name="Updated- Sugar and Confectionery" numFmtId="0">
      <sharedItems containsSemiMixedTypes="0" containsString="0" containsNumber="1" minValue="85.3" maxValue="124.2"/>
    </cacheField>
    <cacheField name="Spices" numFmtId="0">
      <sharedItems containsString="0" containsBlank="1" containsNumber="1" minValue="101.8" maxValue="221"/>
    </cacheField>
    <cacheField name="Updated- Spices" numFmtId="0">
      <sharedItems containsSemiMixedTypes="0" containsString="0" containsNumber="1" minValue="101.8" maxValue="221"/>
    </cacheField>
    <cacheField name="Non-alcoholic beverages" numFmtId="0">
      <sharedItems containsString="0" containsBlank="1" containsNumber="1" minValue="104.8" maxValue="178.7"/>
    </cacheField>
    <cacheField name="Updated- Non-alcoholic beverages" numFmtId="0">
      <sharedItems containsSemiMixedTypes="0" containsString="0" containsNumber="1" minValue="104.8" maxValue="178.7"/>
    </cacheField>
    <cacheField name="Prepared meals, snacks, sweets etc." numFmtId="0">
      <sharedItems containsString="0" containsBlank="1" containsNumber="1" minValue="106.7" maxValue="197.7"/>
    </cacheField>
    <cacheField name="Updated- Prepared meals, snacks, sweets etc." numFmtId="0">
      <sharedItems containsSemiMixedTypes="0" containsString="0" containsNumber="1" minValue="106.7" maxValue="197.7"/>
    </cacheField>
    <cacheField name="Food and beverages" numFmtId="0">
      <sharedItems containsString="0" containsBlank="1" containsNumber="1" minValue="105.5" maxValue="183.3"/>
    </cacheField>
    <cacheField name="Updated- Food and beverages" numFmtId="0">
      <sharedItems containsSemiMixedTypes="0" containsString="0" containsNumber="1" minValue="105.5" maxValue="183.3"/>
    </cacheField>
    <cacheField name="Pan, tobacco and intoxicants" numFmtId="0">
      <sharedItems containsString="0" containsBlank="1" containsNumber="1" minValue="105.1" maxValue="204.2"/>
    </cacheField>
    <cacheField name="Updated- Pan, tobacco and intoxicants" numFmtId="0">
      <sharedItems containsSemiMixedTypes="0" containsString="0" containsNumber="1" minValue="105.1" maxValue="204.2"/>
    </cacheField>
    <cacheField name="Clothing" numFmtId="0">
      <sharedItems containsString="0" containsBlank="1" containsNumber="1" minValue="105.9" maxValue="191.2"/>
    </cacheField>
    <cacheField name="Updated- Clothing" numFmtId="0">
      <sharedItems containsSemiMixedTypes="0" containsString="0" containsNumber="1" minValue="105.9" maxValue="191.2"/>
    </cacheField>
    <cacheField name="Footwear" numFmtId="0">
      <sharedItems containsString="0" containsBlank="1" containsNumber="1" minValue="105" maxValue="187.9"/>
    </cacheField>
    <cacheField name="Updated- Footwear" numFmtId="0">
      <sharedItems containsSemiMixedTypes="0" containsString="0" containsNumber="1" minValue="105" maxValue="187.9"/>
    </cacheField>
    <cacheField name="Clothing and footwear" numFmtId="0">
      <sharedItems containsString="0" containsBlank="1" containsNumber="1" minValue="105.8" maxValue="190.8"/>
    </cacheField>
    <cacheField name="Updated- Clothing and footwear" numFmtId="0">
      <sharedItems containsSemiMixedTypes="0" containsString="0" containsNumber="1" minValue="105.8" maxValue="190.8"/>
    </cacheField>
    <cacheField name="Housing" numFmtId="0">
      <sharedItems containsString="0" containsBlank="1" containsNumber="1" minValue="100.3" maxValue="175.6"/>
    </cacheField>
    <cacheField name="Updated- Housing" numFmtId="0">
      <sharedItems containsSemiMixedTypes="0" containsString="0" containsNumber="1" minValue="100.3" maxValue="175.6"/>
    </cacheField>
    <cacheField name="Fuel and light" numFmtId="0">
      <sharedItems containsString="0" containsBlank="1" containsNumber="1" minValue="105.4" maxValue="183.4"/>
    </cacheField>
    <cacheField name="Updated- Fuel and light" numFmtId="0">
      <sharedItems containsSemiMixedTypes="0" containsString="0" containsNumber="1" minValue="105.4" maxValue="183.4"/>
    </cacheField>
    <cacheField name="Household goods and services" numFmtId="0">
      <sharedItems containsString="0" containsBlank="1" containsNumber="1" minValue="104.8" maxValue="179.8"/>
    </cacheField>
    <cacheField name="Updated- Household goods and services" numFmtId="0">
      <sharedItems containsSemiMixedTypes="0" containsString="0" containsNumber="1" minValue="104.8" maxValue="179.8"/>
    </cacheField>
    <cacheField name="Health" numFmtId="0">
      <sharedItems containsString="0" containsBlank="1" containsNumber="1" minValue="104" maxValue="187.8"/>
    </cacheField>
    <cacheField name="Updated- Health" numFmtId="0">
      <sharedItems containsSemiMixedTypes="0" containsString="0" containsNumber="1" minValue="104" maxValue="187.8"/>
    </cacheField>
    <cacheField name="Transport and communication" numFmtId="0">
      <sharedItems containsString="0" containsBlank="1" containsNumber="1" minValue="103.2" maxValue="169.7"/>
    </cacheField>
    <cacheField name="Updated- Transport and communication" numFmtId="0">
      <sharedItems containsSemiMixedTypes="0" containsString="0" containsNumber="1" minValue="103.2" maxValue="169.7"/>
    </cacheField>
    <cacheField name="Recreation and amusement" numFmtId="0">
      <sharedItems containsString="0" containsBlank="1" containsNumber="1" minValue="102.9" maxValue="173.8"/>
    </cacheField>
    <cacheField name="Updated- Recreation and amusement" numFmtId="0">
      <sharedItems containsSemiMixedTypes="0" containsString="0" containsNumber="1" minValue="102.9" maxValue="173.8"/>
    </cacheField>
    <cacheField name="Education" numFmtId="0">
      <sharedItems containsString="0" containsBlank="1" containsNumber="1" minValue="103.5" maxValue="180.3"/>
    </cacheField>
    <cacheField name="Updated- Education" numFmtId="0">
      <sharedItems containsSemiMixedTypes="0" containsString="0" containsNumber="1" minValue="103.5" maxValue="180.3"/>
    </cacheField>
    <cacheField name="Personal care and effects" numFmtId="0">
      <sharedItems containsString="0" containsBlank="1" containsNumber="1" minValue="102.1" maxValue="185.6"/>
    </cacheField>
    <cacheField name="Updated- Personal care and effects" numFmtId="0">
      <sharedItems containsSemiMixedTypes="0" containsString="0" containsNumber="1" minValue="102.1" maxValue="185.6"/>
    </cacheField>
    <cacheField name="Miscellaneous" numFmtId="0">
      <sharedItems containsString="0" containsBlank="1" containsNumber="1" minValue="103.7" maxValue="179.5"/>
    </cacheField>
    <cacheField name="Updated- Miscellaneous" numFmtId="0">
      <sharedItems containsSemiMixedTypes="0" containsString="0" containsNumber="1" minValue="103.7" maxValue="179.5"/>
    </cacheField>
    <cacheField name="General index" numFmtId="0">
      <sharedItems containsString="0" containsBlank="1" containsNumber="1" minValue="104" maxValue="179.8"/>
    </cacheField>
    <cacheField name="Updated- 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at Sharma" refreshedDate="45642.775161921294" createdVersion="8" refreshedVersion="8" minRefreshableVersion="3" recordCount="26" xr:uid="{6950134A-12DB-4A97-A707-7B8405E10486}">
  <cacheSource type="worksheet">
    <worksheetSource ref="A3:B29" sheet="Raw Fildings"/>
  </cacheSource>
  <cacheFields count="2">
    <cacheField name="Subcategories" numFmtId="0">
      <sharedItems/>
    </cacheField>
    <cacheField name="Broad Category" numFmtId="0">
      <sharedItems containsBlank="1" count="13">
        <s v="Housing and Utilities"/>
        <s v="Transport and communication"/>
        <s v="Food and Beverages"/>
        <s v="Healthcare"/>
        <s v="Clothing Footwear and Personal Care"/>
        <s v="Miscellaneous"/>
        <s v="Tobacco and Intoxicants"/>
        <s v="Health and Personal Care" u="1"/>
        <s v="Clothing and Footwear" u="1"/>
        <m u="1"/>
        <s v="Clothing and Personal Care" u="1"/>
        <s v="Health and Education" u="1"/>
        <s v="Transport, Recreation, and Miscellaneous" u="1"/>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at Sharma" refreshedDate="45642.780356481482" createdVersion="8" refreshedVersion="8" minRefreshableVersion="3" recordCount="372" xr:uid="{97E94539-6678-452A-AA74-C7E7F977925C}">
  <cacheSource type="worksheet">
    <worksheetSource ref="A1:BF373" sheet="Working File"/>
  </cacheSource>
  <cacheFields count="58">
    <cacheField name="Sector" numFmtId="0">
      <sharedItems count="3">
        <s v="Rural"/>
        <s v="Rural+Urban"/>
        <s v="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2">
        <s v="January"/>
        <s v="February"/>
        <s v="March"/>
        <s v="April"/>
        <s v="May"/>
        <s v="June"/>
        <s v="July"/>
        <s v="August"/>
        <s v="September"/>
        <s v="October"/>
        <s v="November"/>
        <s v="December"/>
      </sharedItems>
    </cacheField>
    <cacheField name="Month-Year" numFmtId="0">
      <sharedItems count="124">
        <s v="January-2013"/>
        <s v="February-2013"/>
        <s v="March-2013"/>
        <s v="April-2013"/>
        <s v="May-2013"/>
        <s v="June-2013"/>
        <s v="July-2013"/>
        <s v="August-2013"/>
        <s v="September-2013"/>
        <s v="October-2013"/>
        <s v="November-2013"/>
        <s v="December-2013"/>
        <s v="January-2014"/>
        <s v="February-2014"/>
        <s v="March-2014"/>
        <s v="April-2014"/>
        <s v="May-2014"/>
        <s v="June-2014"/>
        <s v="July-2014"/>
        <s v="August-2014"/>
        <s v="September-2014"/>
        <s v="October-2014"/>
        <s v="November-2014"/>
        <s v="December-2014"/>
        <s v="January-2015"/>
        <s v="February-2015"/>
        <s v="March-2015"/>
        <s v="April-2015"/>
        <s v="May-2015"/>
        <s v="June-2015"/>
        <s v="July-2015"/>
        <s v="August-2015"/>
        <s v="September-2015"/>
        <s v="October-2015"/>
        <s v="November-2015"/>
        <s v="December-2015"/>
        <s v="January-2016"/>
        <s v="February-2016"/>
        <s v="March-2016"/>
        <s v="April-2016"/>
        <s v="May-2016"/>
        <s v="June-2016"/>
        <s v="July-2016"/>
        <s v="August-2016"/>
        <s v="September-2016"/>
        <s v="October-2016"/>
        <s v="November-2016"/>
        <s v="December-2016"/>
        <s v="January-2017"/>
        <s v="February-2017"/>
        <s v="March-2017"/>
        <s v="April-2017"/>
        <s v="May-2017"/>
        <s v="June-2017"/>
        <s v="July-2017"/>
        <s v="August-2017"/>
        <s v="September-2017"/>
        <s v="October-2017"/>
        <s v="November-2017"/>
        <s v="December-2017"/>
        <s v="January-2018"/>
        <s v="February-2018"/>
        <s v="March-2018"/>
        <s v="April-2018"/>
        <s v="May-2018"/>
        <s v="June-2018"/>
        <s v="July-2018"/>
        <s v="August-2018"/>
        <s v="September-2018"/>
        <s v="October-2018"/>
        <s v="November-2018"/>
        <s v="December-2018"/>
        <s v="January-2019"/>
        <s v="February-2019"/>
        <s v="March-2019"/>
        <s v="May-2019"/>
        <s v="June-2019"/>
        <s v="July-2019"/>
        <s v="August-2019"/>
        <s v="September-2019"/>
        <s v="October-2019"/>
        <s v="November-2019"/>
        <s v="December-2019"/>
        <s v="January-2020"/>
        <s v="February-2020"/>
        <s v="March-2020"/>
        <s v="April-2020"/>
        <s v="May-2020"/>
        <s v="June-2020"/>
        <s v="July-2020"/>
        <s v="August-2020"/>
        <s v="September-2020"/>
        <s v="October-2020"/>
        <s v="November-2020"/>
        <s v="December-2020"/>
        <s v="January-2021"/>
        <s v="February-2021"/>
        <s v="March-2021"/>
        <s v="April-2021"/>
        <s v="May-2021"/>
        <s v="June-2021"/>
        <s v="July-2021"/>
        <s v="August-2021"/>
        <s v="September-2021"/>
        <s v="October-2021"/>
        <s v="November-2021"/>
        <s v="December-2021"/>
        <s v="January-2022"/>
        <s v="February-2022"/>
        <s v="March-2022"/>
        <s v="April-2022"/>
        <s v="May-2022"/>
        <s v="June-2022"/>
        <s v="July-2022"/>
        <s v="August-2022"/>
        <s v="September-2022"/>
        <s v="October-2022"/>
        <s v="November-2022"/>
        <s v="December-2022"/>
        <s v="January-2023"/>
        <s v="February-2023"/>
        <s v="March-2023"/>
        <s v="April-2023"/>
        <s v="May-2023"/>
      </sharedItems>
    </cacheField>
    <cacheField name="Cereals and products" numFmtId="0">
      <sharedItems containsString="0" containsBlank="1" containsNumber="1" minValue="107.5" maxValue="174.8"/>
    </cacheField>
    <cacheField name="Updated- Cereals and products" numFmtId="0">
      <sharedItems containsSemiMixedTypes="0" containsString="0" containsNumber="1" minValue="107.5" maxValue="174.8"/>
    </cacheField>
    <cacheField name="Meat and fish" numFmtId="0">
      <sharedItems containsString="0" containsBlank="1" containsNumber="1" minValue="106.3" maxValue="223.4"/>
    </cacheField>
    <cacheField name="Updated- Meat and fish" numFmtId="0">
      <sharedItems containsSemiMixedTypes="0" containsString="0" containsNumber="1" minValue="106.3" maxValue="223.4"/>
    </cacheField>
    <cacheField name="Egg" numFmtId="0">
      <sharedItems containsString="0" containsBlank="1" containsNumber="1" minValue="102.7" maxValue="197"/>
    </cacheField>
    <cacheField name="Updated- Egg" numFmtId="0">
      <sharedItems containsSemiMixedTypes="0" containsString="0" containsNumber="1" minValue="102.7" maxValue="197"/>
    </cacheField>
    <cacheField name="Milk and products" numFmtId="0">
      <sharedItems containsString="0" containsBlank="1" containsNumber="1" minValue="103.6" maxValue="179.6"/>
    </cacheField>
    <cacheField name="Updated- Milk and products" numFmtId="0">
      <sharedItems containsSemiMixedTypes="0" containsString="0" containsNumber="1" minValue="103.6" maxValue="179.6"/>
    </cacheField>
    <cacheField name="Oils and fats" numFmtId="0">
      <sharedItems containsString="0" containsBlank="1" containsNumber="1" minValue="101.1" maxValue="209.9"/>
    </cacheField>
    <cacheField name="Updated- Oils and fats" numFmtId="0">
      <sharedItems containsSemiMixedTypes="0" containsString="0" containsNumber="1" minValue="101.1" maxValue="209.9"/>
    </cacheField>
    <cacheField name="Fruits" numFmtId="0">
      <sharedItems containsString="0" containsBlank="1" containsNumber="1" minValue="102.3" maxValue="179.5"/>
    </cacheField>
    <cacheField name="Updated- Fruits" numFmtId="0">
      <sharedItems containsSemiMixedTypes="0" containsString="0" containsNumber="1" minValue="102.3" maxValue="179.5"/>
    </cacheField>
    <cacheField name="Vegetables" numFmtId="0">
      <sharedItems containsString="0" containsBlank="1" containsNumber="1" minValue="101.4" maxValue="245.3"/>
    </cacheField>
    <cacheField name="Updated- Vegetables" numFmtId="0">
      <sharedItems containsSemiMixedTypes="0" containsString="0" containsNumber="1" minValue="101.4" maxValue="245.3"/>
    </cacheField>
    <cacheField name="Pulses and products" numFmtId="0">
      <sharedItems containsString="0" containsBlank="1" containsNumber="1" minValue="103.5" maxValue="191.6"/>
    </cacheField>
    <cacheField name="Updated- Pulses and products" numFmtId="0">
      <sharedItems containsSemiMixedTypes="0" containsString="0" containsNumber="1" minValue="103.5" maxValue="191.6"/>
    </cacheField>
    <cacheField name="Sugar and Confectionery" numFmtId="0">
      <sharedItems containsString="0" containsBlank="1" containsNumber="1" minValue="85.3" maxValue="124.2"/>
    </cacheField>
    <cacheField name="Updated- Sugar and Confectionery" numFmtId="0">
      <sharedItems containsSemiMixedTypes="0" containsString="0" containsNumber="1" minValue="85.3" maxValue="124.2"/>
    </cacheField>
    <cacheField name="Spices" numFmtId="0">
      <sharedItems containsString="0" containsBlank="1" containsNumber="1" minValue="101.8" maxValue="221"/>
    </cacheField>
    <cacheField name="Updated- Spices" numFmtId="0">
      <sharedItems containsSemiMixedTypes="0" containsString="0" containsNumber="1" minValue="101.8" maxValue="221"/>
    </cacheField>
    <cacheField name="Non-alcoholic beverages" numFmtId="0">
      <sharedItems containsString="0" containsBlank="1" containsNumber="1" minValue="104.8" maxValue="178.7"/>
    </cacheField>
    <cacheField name="Updated- Non-alcoholic beverages" numFmtId="0">
      <sharedItems containsSemiMixedTypes="0" containsString="0" containsNumber="1" minValue="104.8" maxValue="178.7"/>
    </cacheField>
    <cacheField name="Prepared meals, snacks, sweets etc." numFmtId="0">
      <sharedItems containsString="0" containsBlank="1" containsNumber="1" minValue="106.7" maxValue="197.7"/>
    </cacheField>
    <cacheField name="Updated- Prepared meals, snacks, sweets etc." numFmtId="0">
      <sharedItems containsSemiMixedTypes="0" containsString="0" containsNumber="1" minValue="106.7" maxValue="197.7"/>
    </cacheField>
    <cacheField name="Food and beverages" numFmtId="0">
      <sharedItems containsString="0" containsBlank="1" containsNumber="1" minValue="105.5" maxValue="183.3"/>
    </cacheField>
    <cacheField name="Updated- Food and beverages" numFmtId="0">
      <sharedItems containsSemiMixedTypes="0" containsString="0" containsNumber="1" minValue="105.5" maxValue="183.3"/>
    </cacheField>
    <cacheField name="Pan, tobacco and intoxicants" numFmtId="0">
      <sharedItems containsString="0" containsBlank="1" containsNumber="1" minValue="105.1" maxValue="204.2"/>
    </cacheField>
    <cacheField name="Updated- Pan, tobacco and intoxicants" numFmtId="0">
      <sharedItems containsSemiMixedTypes="0" containsString="0" containsNumber="1" minValue="105.1" maxValue="204.2"/>
    </cacheField>
    <cacheField name="Clothing" numFmtId="0">
      <sharedItems containsString="0" containsBlank="1" containsNumber="1" minValue="105.9" maxValue="191.2"/>
    </cacheField>
    <cacheField name="Updated- Clothing" numFmtId="0">
      <sharedItems containsSemiMixedTypes="0" containsString="0" containsNumber="1" minValue="105.9" maxValue="191.2"/>
    </cacheField>
    <cacheField name="Footwear" numFmtId="0">
      <sharedItems containsString="0" containsBlank="1" containsNumber="1" minValue="105" maxValue="187.9"/>
    </cacheField>
    <cacheField name="Updated- Footwear" numFmtId="0">
      <sharedItems containsSemiMixedTypes="0" containsString="0" containsNumber="1" minValue="105" maxValue="187.9"/>
    </cacheField>
    <cacheField name="Clothing and footwear" numFmtId="0">
      <sharedItems containsString="0" containsBlank="1" containsNumber="1" minValue="105.8" maxValue="190.8"/>
    </cacheField>
    <cacheField name="Updated- Clothing and footwear" numFmtId="0">
      <sharedItems containsSemiMixedTypes="0" containsString="0" containsNumber="1" minValue="105.8" maxValue="190.8"/>
    </cacheField>
    <cacheField name="Housing" numFmtId="0">
      <sharedItems containsString="0" containsBlank="1" containsNumber="1" minValue="100.3" maxValue="175.6"/>
    </cacheField>
    <cacheField name="Updated- Housing" numFmtId="0">
      <sharedItems containsSemiMixedTypes="0" containsString="0" containsNumber="1" minValue="100.3" maxValue="175.6"/>
    </cacheField>
    <cacheField name="Fuel and light" numFmtId="0">
      <sharedItems containsString="0" containsBlank="1" containsNumber="1" minValue="105.4" maxValue="183.4"/>
    </cacheField>
    <cacheField name="Updated- Fuel and light" numFmtId="0">
      <sharedItems containsSemiMixedTypes="0" containsString="0" containsNumber="1" minValue="105.4" maxValue="183.4"/>
    </cacheField>
    <cacheField name="Household goods and services" numFmtId="0">
      <sharedItems containsString="0" containsBlank="1" containsNumber="1" minValue="104.8" maxValue="179.8"/>
    </cacheField>
    <cacheField name="Updated- Household goods and services" numFmtId="0">
      <sharedItems containsSemiMixedTypes="0" containsString="0" containsNumber="1" minValue="104.8" maxValue="179.8"/>
    </cacheField>
    <cacheField name="Health" numFmtId="0">
      <sharedItems containsString="0" containsBlank="1" containsNumber="1" minValue="104" maxValue="187.8"/>
    </cacheField>
    <cacheField name="Updated- Health" numFmtId="0">
      <sharedItems containsSemiMixedTypes="0" containsString="0" containsNumber="1" minValue="104" maxValue="187.8"/>
    </cacheField>
    <cacheField name="Transport and communication" numFmtId="0">
      <sharedItems containsString="0" containsBlank="1" containsNumber="1" minValue="103.2" maxValue="169.7"/>
    </cacheField>
    <cacheField name="Updated- Transport and communication" numFmtId="0">
      <sharedItems containsSemiMixedTypes="0" containsString="0" containsNumber="1" minValue="103.2" maxValue="169.7"/>
    </cacheField>
    <cacheField name="Recreation and amusement" numFmtId="0">
      <sharedItems containsString="0" containsBlank="1" containsNumber="1" minValue="102.9" maxValue="173.8"/>
    </cacheField>
    <cacheField name="Updated- Recreation and amusement" numFmtId="0">
      <sharedItems containsSemiMixedTypes="0" containsString="0" containsNumber="1" minValue="102.9" maxValue="173.8"/>
    </cacheField>
    <cacheField name="Education" numFmtId="0">
      <sharedItems containsString="0" containsBlank="1" containsNumber="1" minValue="103.5" maxValue="180.3"/>
    </cacheField>
    <cacheField name="Updated- Education" numFmtId="0">
      <sharedItems containsSemiMixedTypes="0" containsString="0" containsNumber="1" minValue="103.5" maxValue="180.3"/>
    </cacheField>
    <cacheField name="Personal care and effects" numFmtId="0">
      <sharedItems containsString="0" containsBlank="1" containsNumber="1" minValue="102.1" maxValue="185.6"/>
    </cacheField>
    <cacheField name="Updated- Personal care and effects" numFmtId="0">
      <sharedItems containsSemiMixedTypes="0" containsString="0" containsNumber="1" minValue="102.1" maxValue="185.6"/>
    </cacheField>
    <cacheField name="Miscellaneous" numFmtId="0">
      <sharedItems containsString="0" containsBlank="1" containsNumber="1" minValue="103.7" maxValue="179.5"/>
    </cacheField>
    <cacheField name="Updated- Miscellaneous" numFmtId="0">
      <sharedItems containsSemiMixedTypes="0" containsString="0" containsNumber="1" minValue="103.7" maxValue="179.5"/>
    </cacheField>
    <cacheField name="General index" numFmtId="0">
      <sharedItems containsString="0" containsBlank="1" containsNumber="1" minValue="104" maxValue="179.8"/>
    </cacheField>
    <cacheField name="Updated- 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at Sharma" refreshedDate="45643.608981249999" createdVersion="8" refreshedVersion="8" minRefreshableVersion="3" recordCount="372" xr:uid="{DDCFC12E-023E-4740-A102-8799F0A4A18F}">
  <cacheSource type="worksheet">
    <worksheetSource ref="A1:BF373" sheet="Working File"/>
  </cacheSource>
  <cacheFields count="58">
    <cacheField name="Sector" numFmtId="0">
      <sharedItems count="3">
        <s v="Rural"/>
        <s v="Rural+Urban"/>
        <s v="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2">
        <s v="January"/>
        <s v="February"/>
        <s v="March"/>
        <s v="April"/>
        <s v="May"/>
        <s v="June"/>
        <s v="July"/>
        <s v="August"/>
        <s v="September"/>
        <s v="October"/>
        <s v="November"/>
        <s v="December"/>
      </sharedItems>
    </cacheField>
    <cacheField name="Month-Year" numFmtId="0">
      <sharedItems/>
    </cacheField>
    <cacheField name="Cereals and products" numFmtId="0">
      <sharedItems containsString="0" containsBlank="1" containsNumber="1" minValue="107.5" maxValue="174.8"/>
    </cacheField>
    <cacheField name="Updated- Cereals and products" numFmtId="0">
      <sharedItems containsSemiMixedTypes="0" containsString="0" containsNumber="1" minValue="107.5" maxValue="174.8"/>
    </cacheField>
    <cacheField name="Meat and fish" numFmtId="0">
      <sharedItems containsString="0" containsBlank="1" containsNumber="1" minValue="106.3" maxValue="223.4"/>
    </cacheField>
    <cacheField name="Updated- Meat and fish" numFmtId="0">
      <sharedItems containsSemiMixedTypes="0" containsString="0" containsNumber="1" minValue="106.3" maxValue="223.4"/>
    </cacheField>
    <cacheField name="Egg" numFmtId="0">
      <sharedItems containsString="0" containsBlank="1" containsNumber="1" minValue="102.7" maxValue="197"/>
    </cacheField>
    <cacheField name="Updated- Egg" numFmtId="0">
      <sharedItems containsSemiMixedTypes="0" containsString="0" containsNumber="1" minValue="102.7" maxValue="197"/>
    </cacheField>
    <cacheField name="Milk and products" numFmtId="0">
      <sharedItems containsString="0" containsBlank="1" containsNumber="1" minValue="103.6" maxValue="179.6"/>
    </cacheField>
    <cacheField name="Updated- Milk and products" numFmtId="0">
      <sharedItems containsSemiMixedTypes="0" containsString="0" containsNumber="1" minValue="103.6" maxValue="179.6"/>
    </cacheField>
    <cacheField name="Oils and fats" numFmtId="0">
      <sharedItems containsString="0" containsBlank="1" containsNumber="1" minValue="101.1" maxValue="209.9"/>
    </cacheField>
    <cacheField name="Updated- Oils and fats" numFmtId="0">
      <sharedItems containsSemiMixedTypes="0" containsString="0" containsNumber="1" minValue="101.1" maxValue="209.9"/>
    </cacheField>
    <cacheField name="Fruits" numFmtId="0">
      <sharedItems containsString="0" containsBlank="1" containsNumber="1" minValue="102.3" maxValue="179.5"/>
    </cacheField>
    <cacheField name="Updated- Fruits" numFmtId="0">
      <sharedItems containsSemiMixedTypes="0" containsString="0" containsNumber="1" minValue="102.3" maxValue="179.5"/>
    </cacheField>
    <cacheField name="Vegetables" numFmtId="0">
      <sharedItems containsString="0" containsBlank="1" containsNumber="1" minValue="101.4" maxValue="245.3"/>
    </cacheField>
    <cacheField name="Updated- Vegetables" numFmtId="0">
      <sharedItems containsSemiMixedTypes="0" containsString="0" containsNumber="1" minValue="101.4" maxValue="245.3"/>
    </cacheField>
    <cacheField name="Pulses and products" numFmtId="0">
      <sharedItems containsString="0" containsBlank="1" containsNumber="1" minValue="103.5" maxValue="191.6"/>
    </cacheField>
    <cacheField name="Updated- Pulses and products" numFmtId="0">
      <sharedItems containsSemiMixedTypes="0" containsString="0" containsNumber="1" minValue="103.5" maxValue="191.6"/>
    </cacheField>
    <cacheField name="Sugar and Confectionery" numFmtId="0">
      <sharedItems containsString="0" containsBlank="1" containsNumber="1" minValue="85.3" maxValue="124.2"/>
    </cacheField>
    <cacheField name="Updated- Sugar and Confectionery" numFmtId="0">
      <sharedItems containsSemiMixedTypes="0" containsString="0" containsNumber="1" minValue="85.3" maxValue="124.2"/>
    </cacheField>
    <cacheField name="Spices" numFmtId="0">
      <sharedItems containsString="0" containsBlank="1" containsNumber="1" minValue="101.8" maxValue="221"/>
    </cacheField>
    <cacheField name="Updated- Spices" numFmtId="0">
      <sharedItems containsSemiMixedTypes="0" containsString="0" containsNumber="1" minValue="101.8" maxValue="221"/>
    </cacheField>
    <cacheField name="Non-alcoholic beverages" numFmtId="0">
      <sharedItems containsString="0" containsBlank="1" containsNumber="1" minValue="104.8" maxValue="178.7"/>
    </cacheField>
    <cacheField name="Updated- Non-alcoholic beverages" numFmtId="0">
      <sharedItems containsSemiMixedTypes="0" containsString="0" containsNumber="1" minValue="104.8" maxValue="178.7"/>
    </cacheField>
    <cacheField name="Prepared meals, snacks, sweets etc." numFmtId="0">
      <sharedItems containsString="0" containsBlank="1" containsNumber="1" minValue="106.7" maxValue="197.7"/>
    </cacheField>
    <cacheField name="Updated- Prepared meals, snacks, sweets etc." numFmtId="0">
      <sharedItems containsSemiMixedTypes="0" containsString="0" containsNumber="1" minValue="106.7" maxValue="197.7"/>
    </cacheField>
    <cacheField name="Food and beverages" numFmtId="0">
      <sharedItems containsString="0" containsBlank="1" containsNumber="1" minValue="105.5" maxValue="183.3"/>
    </cacheField>
    <cacheField name="Updated- Food and beverages" numFmtId="0">
      <sharedItems containsSemiMixedTypes="0" containsString="0" containsNumber="1" minValue="105.5" maxValue="183.3"/>
    </cacheField>
    <cacheField name="Pan, tobacco and intoxicants" numFmtId="0">
      <sharedItems containsString="0" containsBlank="1" containsNumber="1" minValue="105.1" maxValue="204.2"/>
    </cacheField>
    <cacheField name="Updated- Pan, tobacco and intoxicants" numFmtId="0">
      <sharedItems containsSemiMixedTypes="0" containsString="0" containsNumber="1" minValue="105.1" maxValue="204.2"/>
    </cacheField>
    <cacheField name="Clothing" numFmtId="0">
      <sharedItems containsString="0" containsBlank="1" containsNumber="1" minValue="105.9" maxValue="191.2"/>
    </cacheField>
    <cacheField name="Updated- Clothing" numFmtId="0">
      <sharedItems containsSemiMixedTypes="0" containsString="0" containsNumber="1" minValue="105.9" maxValue="191.2"/>
    </cacheField>
    <cacheField name="Footwear" numFmtId="0">
      <sharedItems containsString="0" containsBlank="1" containsNumber="1" minValue="105" maxValue="187.9"/>
    </cacheField>
    <cacheField name="Updated- Footwear" numFmtId="0">
      <sharedItems containsSemiMixedTypes="0" containsString="0" containsNumber="1" minValue="105" maxValue="187.9"/>
    </cacheField>
    <cacheField name="Clothing and footwear" numFmtId="0">
      <sharedItems containsString="0" containsBlank="1" containsNumber="1" minValue="105.8" maxValue="190.8"/>
    </cacheField>
    <cacheField name="Updated- Clothing and footwear" numFmtId="0">
      <sharedItems containsSemiMixedTypes="0" containsString="0" containsNumber="1" minValue="105.8" maxValue="190.8"/>
    </cacheField>
    <cacheField name="Housing" numFmtId="0">
      <sharedItems containsString="0" containsBlank="1" containsNumber="1" minValue="100.3" maxValue="175.6"/>
    </cacheField>
    <cacheField name="Updated- Housing" numFmtId="0">
      <sharedItems containsSemiMixedTypes="0" containsString="0" containsNumber="1" minValue="100.3" maxValue="175.6"/>
    </cacheField>
    <cacheField name="Fuel and light" numFmtId="0">
      <sharedItems containsString="0" containsBlank="1" containsNumber="1" minValue="105.4" maxValue="183.4"/>
    </cacheField>
    <cacheField name="Updated- Fuel and light" numFmtId="0">
      <sharedItems containsSemiMixedTypes="0" containsString="0" containsNumber="1" minValue="105.4" maxValue="183.4"/>
    </cacheField>
    <cacheField name="Household goods and services" numFmtId="0">
      <sharedItems containsString="0" containsBlank="1" containsNumber="1" minValue="104.8" maxValue="179.8"/>
    </cacheField>
    <cacheField name="Updated- Household goods and services" numFmtId="0">
      <sharedItems containsSemiMixedTypes="0" containsString="0" containsNumber="1" minValue="104.8" maxValue="179.8"/>
    </cacheField>
    <cacheField name="Health" numFmtId="0">
      <sharedItems containsString="0" containsBlank="1" containsNumber="1" minValue="104" maxValue="187.8"/>
    </cacheField>
    <cacheField name="Updated- Health" numFmtId="0">
      <sharedItems containsSemiMixedTypes="0" containsString="0" containsNumber="1" minValue="104" maxValue="187.8"/>
    </cacheField>
    <cacheField name="Transport and communication" numFmtId="0">
      <sharedItems containsString="0" containsBlank="1" containsNumber="1" minValue="103.2" maxValue="169.7"/>
    </cacheField>
    <cacheField name="Updated- Transport and communication" numFmtId="0">
      <sharedItems containsSemiMixedTypes="0" containsString="0" containsNumber="1" minValue="103.2" maxValue="169.7"/>
    </cacheField>
    <cacheField name="Recreation and amusement" numFmtId="0">
      <sharedItems containsString="0" containsBlank="1" containsNumber="1" minValue="102.9" maxValue="173.8"/>
    </cacheField>
    <cacheField name="Updated- Recreation and amusement" numFmtId="0">
      <sharedItems containsSemiMixedTypes="0" containsString="0" containsNumber="1" minValue="102.9" maxValue="173.8"/>
    </cacheField>
    <cacheField name="Education" numFmtId="0">
      <sharedItems containsString="0" containsBlank="1" containsNumber="1" minValue="103.5" maxValue="180.3"/>
    </cacheField>
    <cacheField name="Updated- Education" numFmtId="0">
      <sharedItems containsSemiMixedTypes="0" containsString="0" containsNumber="1" minValue="103.5" maxValue="180.3"/>
    </cacheField>
    <cacheField name="Personal care and effects" numFmtId="0">
      <sharedItems containsString="0" containsBlank="1" containsNumber="1" minValue="102.1" maxValue="185.6"/>
    </cacheField>
    <cacheField name="Updated- Personal care and effects" numFmtId="0">
      <sharedItems containsSemiMixedTypes="0" containsString="0" containsNumber="1" minValue="102.1" maxValue="185.6"/>
    </cacheField>
    <cacheField name="Miscellaneous" numFmtId="0">
      <sharedItems containsString="0" containsBlank="1" containsNumber="1" minValue="103.7" maxValue="179.5"/>
    </cacheField>
    <cacheField name="Updated- Miscellaneous" numFmtId="0">
      <sharedItems containsSemiMixedTypes="0" containsString="0" containsNumber="1" minValue="103.7" maxValue="179.5"/>
    </cacheField>
    <cacheField name="General index" numFmtId="0">
      <sharedItems containsString="0" containsBlank="1" containsNumber="1" minValue="104" maxValue="179.8"/>
    </cacheField>
    <cacheField name="Updated- 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n v="2013"/>
    <s v="January"/>
    <x v="0"/>
    <n v="107.5"/>
    <n v="107.5"/>
    <n v="106.3"/>
    <n v="106.3"/>
    <n v="108.1"/>
    <n v="108.1"/>
    <n v="104.9"/>
    <n v="104.9"/>
    <n v="106.1"/>
    <n v="106.1"/>
    <n v="103.9"/>
    <n v="103.9"/>
    <n v="101.9"/>
    <n v="101.9"/>
    <n v="106.1"/>
    <n v="106.1"/>
    <n v="106.8"/>
    <n v="106.8"/>
    <n v="103.1"/>
    <n v="103.1"/>
    <n v="104.8"/>
    <n v="104.8"/>
    <n v="106.7"/>
    <n v="106.7"/>
    <n v="105.5"/>
    <n v="105.5"/>
  </r>
  <r>
    <x v="0"/>
    <n v="2013"/>
    <s v="February"/>
    <x v="1"/>
    <n v="109.2"/>
    <n v="109.2"/>
    <n v="108.7"/>
    <n v="108.7"/>
    <n v="110.2"/>
    <n v="110.2"/>
    <n v="105.4"/>
    <n v="105.4"/>
    <n v="106.7"/>
    <n v="106.7"/>
    <n v="104"/>
    <n v="104"/>
    <n v="102.4"/>
    <n v="102.4"/>
    <n v="105.9"/>
    <n v="105.9"/>
    <n v="105.7"/>
    <n v="105.7"/>
    <n v="103.1"/>
    <n v="103.1"/>
    <n v="105.1"/>
    <n v="105.1"/>
    <n v="107.7"/>
    <n v="107.7"/>
    <n v="106.3"/>
    <n v="106.3"/>
  </r>
  <r>
    <x v="0"/>
    <n v="2013"/>
    <s v="March"/>
    <x v="2"/>
    <n v="110.2"/>
    <n v="110.2"/>
    <n v="108.8"/>
    <n v="108.8"/>
    <n v="109.9"/>
    <n v="109.9"/>
    <n v="105.6"/>
    <n v="105.6"/>
    <n v="106.2"/>
    <n v="106.2"/>
    <n v="105.7"/>
    <n v="105.7"/>
    <n v="101.4"/>
    <n v="101.4"/>
    <n v="105.7"/>
    <n v="105.7"/>
    <n v="105"/>
    <n v="105"/>
    <n v="103.3"/>
    <n v="103.3"/>
    <n v="105.6"/>
    <n v="105.6"/>
    <n v="108.2"/>
    <n v="108.2"/>
    <n v="106.6"/>
    <n v="106.6"/>
  </r>
  <r>
    <x v="0"/>
    <n v="2013"/>
    <s v="April"/>
    <x v="3"/>
    <n v="110.2"/>
    <n v="110.2"/>
    <n v="109.5"/>
    <n v="109.5"/>
    <n v="106.9"/>
    <n v="106.9"/>
    <n v="106.3"/>
    <n v="106.3"/>
    <n v="105.7"/>
    <n v="105.7"/>
    <n v="108.3"/>
    <n v="108.3"/>
    <n v="103.4"/>
    <n v="103.4"/>
    <n v="105.7"/>
    <n v="105.7"/>
    <n v="104.2"/>
    <n v="104.2"/>
    <n v="103.2"/>
    <n v="103.2"/>
    <n v="106.5"/>
    <n v="106.5"/>
    <n v="108.8"/>
    <n v="108.8"/>
    <n v="107.1"/>
    <n v="107.1"/>
  </r>
  <r>
    <x v="0"/>
    <n v="2013"/>
    <s v="May"/>
    <x v="4"/>
    <n v="110.9"/>
    <n v="110.9"/>
    <n v="109.8"/>
    <n v="109.8"/>
    <n v="105.9"/>
    <n v="105.9"/>
    <n v="107.5"/>
    <n v="107.5"/>
    <n v="105.3"/>
    <n v="105.3"/>
    <n v="108.1"/>
    <n v="108.1"/>
    <n v="107.3"/>
    <n v="107.3"/>
    <n v="106.1"/>
    <n v="106.1"/>
    <n v="103.7"/>
    <n v="103.7"/>
    <n v="104"/>
    <n v="104"/>
    <n v="107.4"/>
    <n v="107.4"/>
    <n v="109.9"/>
    <n v="109.9"/>
    <n v="108.1"/>
    <n v="108.1"/>
  </r>
  <r>
    <x v="0"/>
    <n v="2013"/>
    <s v="June"/>
    <x v="5"/>
    <n v="112.3"/>
    <n v="112.3"/>
    <n v="112.1"/>
    <n v="112.1"/>
    <n v="108.1"/>
    <n v="108.1"/>
    <n v="108.3"/>
    <n v="108.3"/>
    <n v="105.9"/>
    <n v="105.9"/>
    <n v="109.2"/>
    <n v="109.2"/>
    <n v="118"/>
    <n v="118"/>
    <n v="106.8"/>
    <n v="106.8"/>
    <n v="104.1"/>
    <n v="104.1"/>
    <n v="105.4"/>
    <n v="105.4"/>
    <n v="108.2"/>
    <n v="108.2"/>
    <n v="111"/>
    <n v="111"/>
    <n v="110.6"/>
    <n v="110.6"/>
  </r>
  <r>
    <x v="0"/>
    <n v="2013"/>
    <s v="July"/>
    <x v="6"/>
    <n v="113.4"/>
    <n v="113.4"/>
    <n v="114.9"/>
    <n v="114.9"/>
    <n v="110.5"/>
    <n v="110.5"/>
    <n v="109.3"/>
    <n v="109.3"/>
    <n v="106.2"/>
    <n v="106.2"/>
    <n v="110.3"/>
    <n v="110.3"/>
    <n v="129.19999999999999"/>
    <n v="129.19999999999999"/>
    <n v="107.1"/>
    <n v="107.1"/>
    <n v="104.3"/>
    <n v="104.3"/>
    <n v="106.4"/>
    <n v="106.4"/>
    <n v="109.1"/>
    <n v="109.1"/>
    <n v="112.1"/>
    <n v="112.1"/>
    <n v="113.1"/>
    <n v="113.1"/>
  </r>
  <r>
    <x v="0"/>
    <n v="2013"/>
    <s v="August"/>
    <x v="7"/>
    <n v="114.3"/>
    <n v="114.3"/>
    <n v="115.4"/>
    <n v="115.4"/>
    <n v="111.1"/>
    <n v="111.1"/>
    <n v="110"/>
    <n v="110"/>
    <n v="106.4"/>
    <n v="106.4"/>
    <n v="110.8"/>
    <n v="110.8"/>
    <n v="138.9"/>
    <n v="138.9"/>
    <n v="107.4"/>
    <n v="107.4"/>
    <n v="104.1"/>
    <n v="104.1"/>
    <n v="106.9"/>
    <n v="106.9"/>
    <n v="109.7"/>
    <n v="109.7"/>
    <n v="112.6"/>
    <n v="112.6"/>
    <n v="114.9"/>
    <n v="114.9"/>
  </r>
  <r>
    <x v="0"/>
    <n v="2013"/>
    <s v="September"/>
    <x v="8"/>
    <n v="115.4"/>
    <n v="115.4"/>
    <n v="115.7"/>
    <n v="115.7"/>
    <n v="111.7"/>
    <n v="111.7"/>
    <n v="111"/>
    <n v="111"/>
    <n v="107.4"/>
    <n v="107.4"/>
    <n v="110.9"/>
    <n v="110.9"/>
    <n v="154"/>
    <n v="154"/>
    <n v="108.1"/>
    <n v="108.1"/>
    <n v="104.2"/>
    <n v="104.2"/>
    <n v="107.9"/>
    <n v="107.9"/>
    <n v="110.4"/>
    <n v="110.4"/>
    <n v="114"/>
    <n v="114"/>
    <n v="117.8"/>
    <n v="117.8"/>
  </r>
  <r>
    <x v="0"/>
    <n v="2013"/>
    <s v="October"/>
    <x v="9"/>
    <n v="116.3"/>
    <n v="116.3"/>
    <n v="115.4"/>
    <n v="115.4"/>
    <n v="112.6"/>
    <n v="112.6"/>
    <n v="111.7"/>
    <n v="111.7"/>
    <n v="107.7"/>
    <n v="107.7"/>
    <n v="113.2"/>
    <n v="113.2"/>
    <n v="164.9"/>
    <n v="164.9"/>
    <n v="108.3"/>
    <n v="108.3"/>
    <n v="103.9"/>
    <n v="103.9"/>
    <n v="108.2"/>
    <n v="108.2"/>
    <n v="111.1"/>
    <n v="111.1"/>
    <n v="114.9"/>
    <n v="114.9"/>
    <n v="119.8"/>
    <n v="119.8"/>
  </r>
  <r>
    <x v="0"/>
    <n v="2013"/>
    <s v="November"/>
    <x v="10"/>
    <n v="117.3"/>
    <n v="117.3"/>
    <n v="114.9"/>
    <n v="114.9"/>
    <n v="116.2"/>
    <n v="116.2"/>
    <n v="112.8"/>
    <n v="112.8"/>
    <n v="108.9"/>
    <n v="108.9"/>
    <n v="116.6"/>
    <n v="116.6"/>
    <n v="178.1"/>
    <n v="178.1"/>
    <n v="109.1"/>
    <n v="109.1"/>
    <n v="103.6"/>
    <n v="103.6"/>
    <n v="109"/>
    <n v="109"/>
    <n v="111.8"/>
    <n v="111.8"/>
    <n v="116"/>
    <n v="116"/>
    <n v="122.5"/>
    <n v="122.5"/>
  </r>
  <r>
    <x v="0"/>
    <n v="2013"/>
    <s v="December"/>
    <x v="11"/>
    <n v="118.4"/>
    <n v="118.4"/>
    <n v="115.9"/>
    <n v="115.9"/>
    <n v="120.4"/>
    <n v="120.4"/>
    <n v="113.8"/>
    <n v="113.8"/>
    <n v="109.5"/>
    <n v="109.5"/>
    <n v="115.5"/>
    <n v="115.5"/>
    <n v="145.69999999999999"/>
    <n v="145.69999999999999"/>
    <n v="109.5"/>
    <n v="109.5"/>
    <n v="102.9"/>
    <n v="102.9"/>
    <n v="109.8"/>
    <n v="109.8"/>
    <n v="112.1"/>
    <n v="112.1"/>
    <n v="116.8"/>
    <n v="116.8"/>
    <n v="118.7"/>
    <n v="118.7"/>
  </r>
  <r>
    <x v="0"/>
    <n v="2014"/>
    <s v="January"/>
    <x v="12"/>
    <n v="118.9"/>
    <n v="118.9"/>
    <n v="117.1"/>
    <n v="117.1"/>
    <n v="120.5"/>
    <n v="120.5"/>
    <n v="114.4"/>
    <n v="114.4"/>
    <n v="109"/>
    <n v="109"/>
    <n v="115.5"/>
    <n v="115.5"/>
    <n v="123.9"/>
    <n v="123.9"/>
    <n v="109.6"/>
    <n v="109.6"/>
    <n v="101.8"/>
    <n v="101.8"/>
    <n v="110.2"/>
    <n v="110.2"/>
    <n v="112.4"/>
    <n v="112.4"/>
    <n v="117.3"/>
    <n v="117.3"/>
    <n v="116"/>
    <n v="116"/>
  </r>
  <r>
    <x v="0"/>
    <n v="2014"/>
    <s v="February"/>
    <x v="13"/>
    <n v="119.4"/>
    <n v="119.4"/>
    <n v="117.7"/>
    <n v="117.7"/>
    <n v="121.2"/>
    <n v="121.2"/>
    <n v="115"/>
    <n v="115"/>
    <n v="109"/>
    <n v="109"/>
    <n v="116.6"/>
    <n v="116.6"/>
    <n v="116"/>
    <n v="116"/>
    <n v="109.8"/>
    <n v="109.8"/>
    <n v="101.1"/>
    <n v="101.1"/>
    <n v="110.4"/>
    <n v="110.4"/>
    <n v="112.9"/>
    <n v="112.9"/>
    <n v="117.8"/>
    <n v="117.8"/>
    <n v="115.3"/>
    <n v="115.3"/>
  </r>
  <r>
    <x v="0"/>
    <n v="2014"/>
    <s v="March"/>
    <x v="14"/>
    <n v="120.1"/>
    <n v="120.1"/>
    <n v="118.1"/>
    <n v="118.1"/>
    <n v="120.7"/>
    <n v="120.7"/>
    <n v="116.1"/>
    <n v="116.1"/>
    <n v="109.3"/>
    <n v="109.3"/>
    <n v="119.6"/>
    <n v="119.6"/>
    <n v="117.9"/>
    <n v="117.9"/>
    <n v="110.2"/>
    <n v="110.2"/>
    <n v="101.2"/>
    <n v="101.2"/>
    <n v="110.7"/>
    <n v="110.7"/>
    <n v="113"/>
    <n v="113"/>
    <n v="118.3"/>
    <n v="118.3"/>
    <n v="116.2"/>
    <n v="116.2"/>
  </r>
  <r>
    <x v="0"/>
    <n v="2014"/>
    <s v="April"/>
    <x v="15"/>
    <n v="120.2"/>
    <n v="120.2"/>
    <n v="118.9"/>
    <n v="118.9"/>
    <n v="118.1"/>
    <n v="118.1"/>
    <n v="117"/>
    <n v="117"/>
    <n v="109.7"/>
    <n v="109.7"/>
    <n v="125.5"/>
    <n v="125.5"/>
    <n v="120.5"/>
    <n v="120.5"/>
    <n v="111"/>
    <n v="111"/>
    <n v="102.6"/>
    <n v="102.6"/>
    <n v="111.2"/>
    <n v="111.2"/>
    <n v="113.5"/>
    <n v="113.5"/>
    <n v="118.7"/>
    <n v="118.7"/>
    <n v="117.2"/>
    <n v="117.2"/>
  </r>
  <r>
    <x v="0"/>
    <n v="2014"/>
    <s v="May"/>
    <x v="16"/>
    <n v="120.3"/>
    <n v="120.3"/>
    <n v="120.2"/>
    <n v="120.2"/>
    <n v="116.9"/>
    <n v="116.9"/>
    <n v="118"/>
    <n v="118"/>
    <n v="110.1"/>
    <n v="110.1"/>
    <n v="126.3"/>
    <n v="126.3"/>
    <n v="123.9"/>
    <n v="123.9"/>
    <n v="111.5"/>
    <n v="111.5"/>
    <n v="103.5"/>
    <n v="103.5"/>
    <n v="111.6"/>
    <n v="111.6"/>
    <n v="114.2"/>
    <n v="114.2"/>
    <n v="119.2"/>
    <n v="119.2"/>
    <n v="118.2"/>
    <n v="118.2"/>
  </r>
  <r>
    <x v="0"/>
    <n v="2014"/>
    <s v="June"/>
    <x v="17"/>
    <n v="120.7"/>
    <n v="120.7"/>
    <n v="121.6"/>
    <n v="121.6"/>
    <n v="116.1"/>
    <n v="116.1"/>
    <n v="119.3"/>
    <n v="119.3"/>
    <n v="110.3"/>
    <n v="110.3"/>
    <n v="125.8"/>
    <n v="125.8"/>
    <n v="129.30000000000001"/>
    <n v="129.30000000000001"/>
    <n v="112.2"/>
    <n v="112.2"/>
    <n v="103.6"/>
    <n v="103.6"/>
    <n v="112.3"/>
    <n v="112.3"/>
    <n v="114.9"/>
    <n v="114.9"/>
    <n v="120.1"/>
    <n v="120.1"/>
    <n v="119.5"/>
    <n v="119.5"/>
  </r>
  <r>
    <x v="0"/>
    <n v="2014"/>
    <s v="July"/>
    <x v="18"/>
    <n v="121.7"/>
    <n v="121.7"/>
    <n v="122.5"/>
    <n v="122.5"/>
    <n v="117.7"/>
    <n v="117.7"/>
    <n v="120.6"/>
    <n v="120.6"/>
    <n v="110.4"/>
    <n v="110.4"/>
    <n v="129.1"/>
    <n v="129.1"/>
    <n v="150.1"/>
    <n v="150.1"/>
    <n v="113.2"/>
    <n v="113.2"/>
    <n v="104.8"/>
    <n v="104.8"/>
    <n v="113.3"/>
    <n v="113.3"/>
    <n v="115.6"/>
    <n v="115.6"/>
    <n v="120.9"/>
    <n v="120.9"/>
    <n v="123.3"/>
    <n v="123.3"/>
  </r>
  <r>
    <x v="0"/>
    <n v="2014"/>
    <s v="August"/>
    <x v="19"/>
    <n v="121.8"/>
    <n v="121.8"/>
    <n v="122.8"/>
    <n v="122.8"/>
    <n v="117.8"/>
    <n v="117.8"/>
    <n v="121.9"/>
    <n v="121.9"/>
    <n v="110.6"/>
    <n v="110.6"/>
    <n v="129.69999999999999"/>
    <n v="129.69999999999999"/>
    <n v="161.1"/>
    <n v="161.1"/>
    <n v="114.1"/>
    <n v="114.1"/>
    <n v="105.1"/>
    <n v="105.1"/>
    <n v="114.6"/>
    <n v="114.6"/>
    <n v="115.8"/>
    <n v="115.8"/>
    <n v="121.7"/>
    <n v="121.7"/>
    <n v="125.3"/>
    <n v="125.3"/>
  </r>
  <r>
    <x v="0"/>
    <n v="2014"/>
    <s v="September"/>
    <x v="20"/>
    <n v="122.3"/>
    <n v="122.3"/>
    <n v="122.4"/>
    <n v="122.4"/>
    <n v="117.8"/>
    <n v="117.8"/>
    <n v="122.7"/>
    <n v="122.7"/>
    <n v="110.4"/>
    <n v="110.4"/>
    <n v="129.80000000000001"/>
    <n v="129.80000000000001"/>
    <n v="158.80000000000001"/>
    <n v="158.80000000000001"/>
    <n v="115"/>
    <n v="115"/>
    <n v="104.7"/>
    <n v="104.7"/>
    <n v="114.9"/>
    <n v="114.9"/>
    <n v="116.5"/>
    <n v="116.5"/>
    <n v="122.6"/>
    <n v="122.6"/>
    <n v="125.3"/>
    <n v="125.3"/>
  </r>
  <r>
    <x v="0"/>
    <n v="2014"/>
    <s v="October"/>
    <x v="21"/>
    <n v="122.6"/>
    <n v="122.6"/>
    <n v="122.5"/>
    <n v="122.5"/>
    <n v="118.3"/>
    <n v="118.3"/>
    <n v="123.2"/>
    <n v="123.2"/>
    <n v="110.5"/>
    <n v="110.5"/>
    <n v="128.9"/>
    <n v="128.9"/>
    <n v="155.30000000000001"/>
    <n v="155.30000000000001"/>
    <n v="115.5"/>
    <n v="115.5"/>
    <n v="104"/>
    <n v="104"/>
    <n v="115.3"/>
    <n v="115.3"/>
    <n v="116.8"/>
    <n v="116.8"/>
    <n v="123.2"/>
    <n v="123.2"/>
    <n v="125.1"/>
    <n v="125.1"/>
  </r>
  <r>
    <x v="0"/>
    <n v="2014"/>
    <s v="November"/>
    <x v="22"/>
    <n v="122.7"/>
    <n v="122.7"/>
    <n v="122.6"/>
    <n v="122.6"/>
    <n v="119.9"/>
    <n v="119.9"/>
    <n v="124"/>
    <n v="124"/>
    <n v="110.5"/>
    <n v="110.5"/>
    <n v="128.80000000000001"/>
    <n v="128.80000000000001"/>
    <n v="152"/>
    <n v="152"/>
    <n v="116.2"/>
    <n v="116.2"/>
    <n v="103.3"/>
    <n v="103.3"/>
    <n v="115.8"/>
    <n v="115.8"/>
    <n v="116.8"/>
    <n v="116.8"/>
    <n v="124.5"/>
    <n v="124.5"/>
    <n v="124.9"/>
    <n v="124.9"/>
  </r>
  <r>
    <x v="0"/>
    <n v="2014"/>
    <s v="December"/>
    <x v="23"/>
    <n v="122.4"/>
    <n v="122.4"/>
    <n v="122.4"/>
    <n v="122.4"/>
    <n v="121.8"/>
    <n v="121.8"/>
    <n v="124.2"/>
    <n v="124.2"/>
    <n v="110.2"/>
    <n v="110.2"/>
    <n v="128.6"/>
    <n v="128.6"/>
    <n v="140.30000000000001"/>
    <n v="140.30000000000001"/>
    <n v="116.3"/>
    <n v="116.3"/>
    <n v="102"/>
    <n v="102"/>
    <n v="116"/>
    <n v="116"/>
    <n v="117.3"/>
    <n v="117.3"/>
    <n v="124.8"/>
    <n v="124.8"/>
    <n v="123.3"/>
    <n v="123.3"/>
  </r>
  <r>
    <x v="0"/>
    <n v="2015"/>
    <s v="January"/>
    <x v="24"/>
    <n v="123.1"/>
    <n v="123.1"/>
    <n v="123.1"/>
    <n v="123.1"/>
    <n v="122.1"/>
    <n v="122.1"/>
    <n v="124.9"/>
    <n v="124.9"/>
    <n v="111"/>
    <n v="111"/>
    <n v="130.4"/>
    <n v="130.4"/>
    <n v="132.30000000000001"/>
    <n v="132.30000000000001"/>
    <n v="117.2"/>
    <n v="117.2"/>
    <n v="100.5"/>
    <n v="100.5"/>
    <n v="117.2"/>
    <n v="117.2"/>
    <n v="117.9"/>
    <n v="117.9"/>
    <n v="125.6"/>
    <n v="125.6"/>
    <n v="122.8"/>
    <n v="122.8"/>
  </r>
  <r>
    <x v="0"/>
    <n v="2015"/>
    <s v="February"/>
    <x v="25"/>
    <n v="123.4"/>
    <n v="123.4"/>
    <n v="124.4"/>
    <n v="124.4"/>
    <n v="122.1"/>
    <n v="122.1"/>
    <n v="125.8"/>
    <n v="125.8"/>
    <n v="111.5"/>
    <n v="111.5"/>
    <n v="129.4"/>
    <n v="129.4"/>
    <n v="128.19999999999999"/>
    <n v="128.19999999999999"/>
    <n v="118.8"/>
    <n v="118.8"/>
    <n v="100"/>
    <n v="100"/>
    <n v="118.6"/>
    <n v="118.6"/>
    <n v="118.8"/>
    <n v="118.8"/>
    <n v="126.8"/>
    <n v="126.8"/>
    <n v="122.8"/>
    <n v="122.8"/>
  </r>
  <r>
    <x v="0"/>
    <n v="2015"/>
    <s v="March"/>
    <x v="26"/>
    <n v="123.3"/>
    <n v="123.3"/>
    <n v="124.7"/>
    <n v="124.7"/>
    <n v="118.9"/>
    <n v="118.9"/>
    <n v="126"/>
    <n v="126"/>
    <n v="111.8"/>
    <n v="111.8"/>
    <n v="130.9"/>
    <n v="130.9"/>
    <n v="128"/>
    <n v="128"/>
    <n v="119.9"/>
    <n v="119.9"/>
    <n v="98.9"/>
    <n v="98.9"/>
    <n v="119.4"/>
    <n v="119.4"/>
    <n v="118.9"/>
    <n v="118.9"/>
    <n v="127.7"/>
    <n v="127.7"/>
    <n v="123.1"/>
    <n v="123.1"/>
  </r>
  <r>
    <x v="0"/>
    <n v="2015"/>
    <s v="April"/>
    <x v="27"/>
    <n v="123.3"/>
    <n v="123.3"/>
    <n v="125.5"/>
    <n v="125.5"/>
    <n v="117.2"/>
    <n v="117.2"/>
    <n v="126.8"/>
    <n v="126.8"/>
    <n v="111.9"/>
    <n v="111.9"/>
    <n v="134.19999999999999"/>
    <n v="134.19999999999999"/>
    <n v="127.5"/>
    <n v="127.5"/>
    <n v="121.5"/>
    <n v="121.5"/>
    <n v="97.8"/>
    <n v="97.8"/>
    <n v="119.8"/>
    <n v="119.8"/>
    <n v="119.4"/>
    <n v="119.4"/>
    <n v="128.69999999999999"/>
    <n v="128.69999999999999"/>
    <n v="123.6"/>
    <n v="123.6"/>
  </r>
  <r>
    <x v="0"/>
    <n v="2015"/>
    <s v="May"/>
    <x v="28"/>
    <n v="123.5"/>
    <n v="123.5"/>
    <n v="127.1"/>
    <n v="127.1"/>
    <n v="117.3"/>
    <n v="117.3"/>
    <n v="127.7"/>
    <n v="127.7"/>
    <n v="112.5"/>
    <n v="112.5"/>
    <n v="134.1"/>
    <n v="134.1"/>
    <n v="128.5"/>
    <n v="128.5"/>
    <n v="124.3"/>
    <n v="124.3"/>
    <n v="97.6"/>
    <n v="97.6"/>
    <n v="120.7"/>
    <n v="120.7"/>
    <n v="120.2"/>
    <n v="120.2"/>
    <n v="129.80000000000001"/>
    <n v="129.80000000000001"/>
    <n v="124.4"/>
    <n v="124.4"/>
  </r>
  <r>
    <x v="0"/>
    <n v="2015"/>
    <s v="June"/>
    <x v="29"/>
    <n v="124.1"/>
    <n v="124.1"/>
    <n v="130.4"/>
    <n v="130.4"/>
    <n v="122.1"/>
    <n v="122.1"/>
    <n v="128.69999999999999"/>
    <n v="128.69999999999999"/>
    <n v="114.1"/>
    <n v="114.1"/>
    <n v="133.19999999999999"/>
    <n v="133.19999999999999"/>
    <n v="135.19999999999999"/>
    <n v="135.19999999999999"/>
    <n v="131.9"/>
    <n v="131.9"/>
    <n v="96.3"/>
    <n v="96.3"/>
    <n v="123"/>
    <n v="123"/>
    <n v="121.1"/>
    <n v="121.1"/>
    <n v="131.19999999999999"/>
    <n v="131.19999999999999"/>
    <n v="126.6"/>
    <n v="126.6"/>
  </r>
  <r>
    <x v="0"/>
    <n v="2015"/>
    <s v="July"/>
    <x v="30"/>
    <n v="124"/>
    <n v="124"/>
    <n v="131.5"/>
    <n v="131.5"/>
    <n v="122"/>
    <n v="122"/>
    <n v="128.69999999999999"/>
    <n v="128.69999999999999"/>
    <n v="113.5"/>
    <n v="113.5"/>
    <n v="133.30000000000001"/>
    <n v="133.30000000000001"/>
    <n v="140.80000000000001"/>
    <n v="140.80000000000001"/>
    <n v="133.80000000000001"/>
    <n v="133.80000000000001"/>
    <n v="94.1"/>
    <n v="94.1"/>
    <n v="123.4"/>
    <n v="123.4"/>
    <n v="121"/>
    <n v="121"/>
    <n v="131.69999999999999"/>
    <n v="131.69999999999999"/>
    <n v="127.5"/>
    <n v="127.5"/>
  </r>
  <r>
    <x v="0"/>
    <n v="2015"/>
    <s v="August"/>
    <x v="31"/>
    <n v="124.7"/>
    <n v="124.7"/>
    <n v="131.30000000000001"/>
    <n v="131.30000000000001"/>
    <n v="121.3"/>
    <n v="121.3"/>
    <n v="128.80000000000001"/>
    <n v="128.80000000000001"/>
    <n v="114"/>
    <n v="114"/>
    <n v="134.19999999999999"/>
    <n v="134.19999999999999"/>
    <n v="153.6"/>
    <n v="153.6"/>
    <n v="137.9"/>
    <n v="137.9"/>
    <n v="93.1"/>
    <n v="93.1"/>
    <n v="123.9"/>
    <n v="123.9"/>
    <n v="121.5"/>
    <n v="121.5"/>
    <n v="132.5"/>
    <n v="132.5"/>
    <n v="129.80000000000001"/>
    <n v="129.80000000000001"/>
  </r>
  <r>
    <x v="0"/>
    <n v="2015"/>
    <s v="September"/>
    <x v="32"/>
    <n v="125.1"/>
    <n v="125.1"/>
    <n v="131.1"/>
    <n v="131.1"/>
    <n v="120.7"/>
    <n v="120.7"/>
    <n v="129.19999999999999"/>
    <n v="129.19999999999999"/>
    <n v="114.7"/>
    <n v="114.7"/>
    <n v="132.30000000000001"/>
    <n v="132.30000000000001"/>
    <n v="158.9"/>
    <n v="158.9"/>
    <n v="142.1"/>
    <n v="142.1"/>
    <n v="92.5"/>
    <n v="92.5"/>
    <n v="125.4"/>
    <n v="125.4"/>
    <n v="121.9"/>
    <n v="121.9"/>
    <n v="132.69999999999999"/>
    <n v="132.69999999999999"/>
    <n v="131"/>
    <n v="131"/>
  </r>
  <r>
    <x v="0"/>
    <n v="2015"/>
    <s v="October"/>
    <x v="33"/>
    <n v="125.6"/>
    <n v="125.6"/>
    <n v="130.4"/>
    <n v="130.4"/>
    <n v="120.8"/>
    <n v="120.8"/>
    <n v="129.4"/>
    <n v="129.4"/>
    <n v="115.8"/>
    <n v="115.8"/>
    <n v="133.19999999999999"/>
    <n v="133.19999999999999"/>
    <n v="157.69999999999999"/>
    <n v="157.69999999999999"/>
    <n v="154.19999999999999"/>
    <n v="154.19999999999999"/>
    <n v="93.7"/>
    <n v="93.7"/>
    <n v="126.6"/>
    <n v="126.6"/>
    <n v="122.3"/>
    <n v="122.3"/>
    <n v="133.1"/>
    <n v="133.1"/>
    <n v="131.80000000000001"/>
    <n v="131.80000000000001"/>
  </r>
  <r>
    <x v="0"/>
    <n v="2015"/>
    <s v="November"/>
    <x v="34"/>
    <n v="126.1"/>
    <n v="126.1"/>
    <n v="130.6"/>
    <n v="130.6"/>
    <n v="121.7"/>
    <n v="121.7"/>
    <n v="129.5"/>
    <n v="129.5"/>
    <n v="117.8"/>
    <n v="117.8"/>
    <n v="132.1"/>
    <n v="132.1"/>
    <n v="155.19999999999999"/>
    <n v="155.19999999999999"/>
    <n v="160.80000000000001"/>
    <n v="160.80000000000001"/>
    <n v="94.5"/>
    <n v="94.5"/>
    <n v="128.30000000000001"/>
    <n v="128.30000000000001"/>
    <n v="123.1"/>
    <n v="123.1"/>
    <n v="134.19999999999999"/>
    <n v="134.19999999999999"/>
    <n v="132.4"/>
    <n v="132.4"/>
  </r>
  <r>
    <x v="0"/>
    <n v="2015"/>
    <s v="December"/>
    <x v="35"/>
    <n v="126.3"/>
    <n v="126.3"/>
    <n v="131.30000000000001"/>
    <n v="131.30000000000001"/>
    <n v="123.3"/>
    <n v="123.3"/>
    <n v="129.80000000000001"/>
    <n v="129.80000000000001"/>
    <n v="118.3"/>
    <n v="118.3"/>
    <n v="131.6"/>
    <n v="131.6"/>
    <n v="145.5"/>
    <n v="145.5"/>
    <n v="162.1"/>
    <n v="162.1"/>
    <n v="95.4"/>
    <n v="95.4"/>
    <n v="128.9"/>
    <n v="128.9"/>
    <n v="123.3"/>
    <n v="123.3"/>
    <n v="135.1"/>
    <n v="135.1"/>
    <n v="131.4"/>
    <n v="131.4"/>
  </r>
  <r>
    <x v="0"/>
    <n v="2016"/>
    <s v="January"/>
    <x v="36"/>
    <n v="126.8"/>
    <n v="126.8"/>
    <n v="133.19999999999999"/>
    <n v="133.19999999999999"/>
    <n v="126.5"/>
    <n v="126.5"/>
    <n v="130.30000000000001"/>
    <n v="130.30000000000001"/>
    <n v="118.9"/>
    <n v="118.9"/>
    <n v="131.6"/>
    <n v="131.6"/>
    <n v="140.1"/>
    <n v="140.1"/>
    <n v="163.80000000000001"/>
    <n v="163.80000000000001"/>
    <n v="97.7"/>
    <n v="97.7"/>
    <n v="129.6"/>
    <n v="129.6"/>
    <n v="124.3"/>
    <n v="124.3"/>
    <n v="135.9"/>
    <n v="135.9"/>
    <n v="131.4"/>
    <n v="131.4"/>
  </r>
  <r>
    <x v="0"/>
    <n v="2016"/>
    <s v="February"/>
    <x v="37"/>
    <n v="127.1"/>
    <n v="127.1"/>
    <n v="133.69999999999999"/>
    <n v="133.69999999999999"/>
    <n v="127.7"/>
    <n v="127.7"/>
    <n v="130.69999999999999"/>
    <n v="130.69999999999999"/>
    <n v="118.5"/>
    <n v="118.5"/>
    <n v="130.4"/>
    <n v="130.4"/>
    <n v="130.9"/>
    <n v="130.9"/>
    <n v="162.80000000000001"/>
    <n v="162.80000000000001"/>
    <n v="98.7"/>
    <n v="98.7"/>
    <n v="130.6"/>
    <n v="130.6"/>
    <n v="124.8"/>
    <n v="124.8"/>
    <n v="136.4"/>
    <n v="136.4"/>
    <n v="130.30000000000001"/>
    <n v="130.30000000000001"/>
  </r>
  <r>
    <x v="0"/>
    <n v="2016"/>
    <s v="March"/>
    <x v="38"/>
    <n v="127.3"/>
    <n v="127.3"/>
    <n v="134.4"/>
    <n v="134.4"/>
    <n v="125.1"/>
    <n v="125.1"/>
    <n v="130.5"/>
    <n v="130.5"/>
    <n v="118.3"/>
    <n v="118.3"/>
    <n v="131.69999999999999"/>
    <n v="131.69999999999999"/>
    <n v="130.69999999999999"/>
    <n v="130.69999999999999"/>
    <n v="161.19999999999999"/>
    <n v="161.19999999999999"/>
    <n v="100.4"/>
    <n v="100.4"/>
    <n v="130.80000000000001"/>
    <n v="130.80000000000001"/>
    <n v="124.9"/>
    <n v="124.9"/>
    <n v="137"/>
    <n v="137"/>
    <n v="130.4"/>
    <n v="130.4"/>
  </r>
  <r>
    <x v="0"/>
    <n v="2016"/>
    <s v="April"/>
    <x v="39"/>
    <n v="127.4"/>
    <n v="127.4"/>
    <n v="135.4"/>
    <n v="135.4"/>
    <n v="123.4"/>
    <n v="123.4"/>
    <n v="131.30000000000001"/>
    <n v="131.30000000000001"/>
    <n v="118.2"/>
    <n v="118.2"/>
    <n v="138.1"/>
    <n v="138.1"/>
    <n v="134.1"/>
    <n v="134.1"/>
    <n v="162.69999999999999"/>
    <n v="162.69999999999999"/>
    <n v="105"/>
    <n v="105"/>
    <n v="131.4"/>
    <n v="131.4"/>
    <n v="125.4"/>
    <n v="125.4"/>
    <n v="137.4"/>
    <n v="137.4"/>
    <n v="131.80000000000001"/>
    <n v="131.80000000000001"/>
  </r>
  <r>
    <x v="0"/>
    <n v="2016"/>
    <s v="May"/>
    <x v="40"/>
    <n v="127.6"/>
    <n v="127.6"/>
    <n v="137.5"/>
    <n v="137.5"/>
    <n v="124.4"/>
    <n v="124.4"/>
    <n v="132.4"/>
    <n v="132.4"/>
    <n v="118.2"/>
    <n v="118.2"/>
    <n v="138.1"/>
    <n v="138.1"/>
    <n v="141.80000000000001"/>
    <n v="141.80000000000001"/>
    <n v="166"/>
    <n v="166"/>
    <n v="107.5"/>
    <n v="107.5"/>
    <n v="132.19999999999999"/>
    <n v="132.19999999999999"/>
    <n v="126.1"/>
    <n v="126.1"/>
    <n v="138.30000000000001"/>
    <n v="138.30000000000001"/>
    <n v="133.6"/>
    <n v="133.6"/>
  </r>
  <r>
    <x v="0"/>
    <n v="2016"/>
    <s v="June"/>
    <x v="41"/>
    <n v="128.6"/>
    <n v="128.6"/>
    <n v="138.6"/>
    <n v="138.6"/>
    <n v="126.6"/>
    <n v="126.6"/>
    <n v="133.6"/>
    <n v="133.6"/>
    <n v="118.6"/>
    <n v="118.6"/>
    <n v="137.4"/>
    <n v="137.4"/>
    <n v="152.5"/>
    <n v="152.5"/>
    <n v="169.2"/>
    <n v="169.2"/>
    <n v="108.8"/>
    <n v="108.8"/>
    <n v="133.1"/>
    <n v="133.1"/>
    <n v="126.4"/>
    <n v="126.4"/>
    <n v="139.19999999999999"/>
    <n v="139.19999999999999"/>
    <n v="136"/>
    <n v="136"/>
  </r>
  <r>
    <x v="0"/>
    <n v="2016"/>
    <s v="July"/>
    <x v="42"/>
    <n v="129.30000000000001"/>
    <n v="129.30000000000001"/>
    <n v="139.5"/>
    <n v="139.5"/>
    <n v="129.6"/>
    <n v="129.6"/>
    <n v="134.5"/>
    <n v="134.5"/>
    <n v="119.5"/>
    <n v="119.5"/>
    <n v="138.5"/>
    <n v="138.5"/>
    <n v="158.19999999999999"/>
    <n v="158.19999999999999"/>
    <n v="171.8"/>
    <n v="171.8"/>
    <n v="110.3"/>
    <n v="110.3"/>
    <n v="134.30000000000001"/>
    <n v="134.30000000000001"/>
    <n v="127.3"/>
    <n v="127.3"/>
    <n v="139.9"/>
    <n v="139.9"/>
    <n v="137.6"/>
    <n v="137.6"/>
  </r>
  <r>
    <x v="0"/>
    <n v="2016"/>
    <s v="August"/>
    <x v="43"/>
    <n v="130.1"/>
    <n v="130.1"/>
    <n v="138.80000000000001"/>
    <n v="138.80000000000001"/>
    <n v="130.30000000000001"/>
    <n v="130.30000000000001"/>
    <n v="135.30000000000001"/>
    <n v="135.30000000000001"/>
    <n v="119.9"/>
    <n v="119.9"/>
    <n v="140.19999999999999"/>
    <n v="140.19999999999999"/>
    <n v="156.9"/>
    <n v="156.9"/>
    <n v="172.2"/>
    <n v="172.2"/>
    <n v="112.1"/>
    <n v="112.1"/>
    <n v="134.9"/>
    <n v="134.9"/>
    <n v="128.1"/>
    <n v="128.1"/>
    <n v="140.69999999999999"/>
    <n v="140.69999999999999"/>
    <n v="138"/>
    <n v="138"/>
  </r>
  <r>
    <x v="0"/>
    <n v="2016"/>
    <s v="September"/>
    <x v="44"/>
    <n v="130.80000000000001"/>
    <n v="130.80000000000001"/>
    <n v="138.19999999999999"/>
    <n v="138.19999999999999"/>
    <n v="130.5"/>
    <n v="130.5"/>
    <n v="135.5"/>
    <n v="135.5"/>
    <n v="120.2"/>
    <n v="120.2"/>
    <n v="139.19999999999999"/>
    <n v="139.19999999999999"/>
    <n v="149.5"/>
    <n v="149.5"/>
    <n v="170.4"/>
    <n v="170.4"/>
    <n v="113.1"/>
    <n v="113.1"/>
    <n v="135.80000000000001"/>
    <n v="135.80000000000001"/>
    <n v="128.80000000000001"/>
    <n v="128.80000000000001"/>
    <n v="141.5"/>
    <n v="141.5"/>
    <n v="137.19999999999999"/>
    <n v="137.19999999999999"/>
  </r>
  <r>
    <x v="0"/>
    <n v="2016"/>
    <s v="October"/>
    <x v="45"/>
    <n v="131.30000000000001"/>
    <n v="131.30000000000001"/>
    <n v="137.6"/>
    <n v="137.6"/>
    <n v="130.1"/>
    <n v="130.1"/>
    <n v="136"/>
    <n v="136"/>
    <n v="120.8"/>
    <n v="120.8"/>
    <n v="138.4"/>
    <n v="138.4"/>
    <n v="149.19999999999999"/>
    <n v="149.19999999999999"/>
    <n v="170.2"/>
    <n v="170.2"/>
    <n v="113.4"/>
    <n v="113.4"/>
    <n v="136.30000000000001"/>
    <n v="136.30000000000001"/>
    <n v="128.69999999999999"/>
    <n v="128.69999999999999"/>
    <n v="142.4"/>
    <n v="142.4"/>
    <n v="137.4"/>
    <n v="137.4"/>
  </r>
  <r>
    <x v="0"/>
    <n v="2016"/>
    <s v="November"/>
    <x v="46"/>
    <n v="132"/>
    <n v="132"/>
    <n v="137.4"/>
    <n v="137.4"/>
    <n v="130.6"/>
    <n v="130.6"/>
    <n v="136.19999999999999"/>
    <n v="136.19999999999999"/>
    <n v="121.1"/>
    <n v="121.1"/>
    <n v="136.9"/>
    <n v="136.9"/>
    <n v="141.80000000000001"/>
    <n v="141.80000000000001"/>
    <n v="170"/>
    <n v="170"/>
    <n v="113.4"/>
    <n v="113.4"/>
    <n v="136.80000000000001"/>
    <n v="136.80000000000001"/>
    <n v="128.69999999999999"/>
    <n v="128.69999999999999"/>
    <n v="143.1"/>
    <n v="143.1"/>
    <n v="136.6"/>
    <n v="136.6"/>
  </r>
  <r>
    <x v="0"/>
    <n v="2016"/>
    <s v="December"/>
    <x v="47"/>
    <n v="132.6"/>
    <n v="132.6"/>
    <n v="137.30000000000001"/>
    <n v="137.30000000000001"/>
    <n v="131.6"/>
    <n v="131.6"/>
    <n v="136.30000000000001"/>
    <n v="136.30000000000001"/>
    <n v="121.6"/>
    <n v="121.6"/>
    <n v="135.6"/>
    <n v="135.6"/>
    <n v="127.5"/>
    <n v="127.5"/>
    <n v="167.9"/>
    <n v="167.9"/>
    <n v="113.8"/>
    <n v="113.8"/>
    <n v="137.5"/>
    <n v="137.5"/>
    <n v="129.1"/>
    <n v="129.1"/>
    <n v="143.6"/>
    <n v="143.6"/>
    <n v="134.69999999999999"/>
    <n v="134.69999999999999"/>
  </r>
  <r>
    <x v="0"/>
    <n v="2017"/>
    <s v="January"/>
    <x v="48"/>
    <n v="133.1"/>
    <n v="133.1"/>
    <n v="137.80000000000001"/>
    <n v="137.80000000000001"/>
    <n v="131.9"/>
    <n v="131.9"/>
    <n v="136.69999999999999"/>
    <n v="136.69999999999999"/>
    <n v="122"/>
    <n v="122"/>
    <n v="136"/>
    <n v="136"/>
    <n v="119.8"/>
    <n v="119.8"/>
    <n v="161.69999999999999"/>
    <n v="161.69999999999999"/>
    <n v="114.8"/>
    <n v="114.8"/>
    <n v="136.9"/>
    <n v="136.9"/>
    <n v="129"/>
    <n v="129"/>
    <n v="143.9"/>
    <n v="143.9"/>
    <n v="133.69999999999999"/>
    <n v="133.69999999999999"/>
  </r>
  <r>
    <x v="0"/>
    <n v="2017"/>
    <s v="February"/>
    <x v="49"/>
    <n v="133.30000000000001"/>
    <n v="133.30000000000001"/>
    <n v="138.30000000000001"/>
    <n v="138.30000000000001"/>
    <n v="129.30000000000001"/>
    <n v="129.30000000000001"/>
    <n v="137.19999999999999"/>
    <n v="137.19999999999999"/>
    <n v="122.1"/>
    <n v="122.1"/>
    <n v="138.69999999999999"/>
    <n v="138.69999999999999"/>
    <n v="119.1"/>
    <n v="119.1"/>
    <n v="156.9"/>
    <n v="156.9"/>
    <n v="116.2"/>
    <n v="116.2"/>
    <n v="136"/>
    <n v="136"/>
    <n v="129.4"/>
    <n v="129.4"/>
    <n v="144.4"/>
    <n v="144.4"/>
    <n v="133.6"/>
    <n v="133.6"/>
  </r>
  <r>
    <x v="0"/>
    <n v="2017"/>
    <s v="March"/>
    <x v="50"/>
    <n v="133.6"/>
    <n v="133.6"/>
    <n v="138.80000000000001"/>
    <n v="138.80000000000001"/>
    <n v="128.80000000000001"/>
    <n v="128.80000000000001"/>
    <n v="137.19999999999999"/>
    <n v="137.19999999999999"/>
    <n v="121.6"/>
    <n v="121.6"/>
    <n v="139.69999999999999"/>
    <n v="139.69999999999999"/>
    <n v="119.7"/>
    <n v="119.7"/>
    <n v="148"/>
    <n v="148"/>
    <n v="116.9"/>
    <n v="116.9"/>
    <n v="135.6"/>
    <n v="135.6"/>
    <n v="129.80000000000001"/>
    <n v="129.80000000000001"/>
    <n v="145.4"/>
    <n v="145.4"/>
    <n v="133.4"/>
    <n v="133.4"/>
  </r>
  <r>
    <x v="0"/>
    <n v="2017"/>
    <s v="April"/>
    <x v="51"/>
    <n v="133.19999999999999"/>
    <n v="133.19999999999999"/>
    <n v="138.69999999999999"/>
    <n v="138.69999999999999"/>
    <n v="127.1"/>
    <n v="127.1"/>
    <n v="137.69999999999999"/>
    <n v="137.69999999999999"/>
    <n v="121.3"/>
    <n v="121.3"/>
    <n v="141.80000000000001"/>
    <n v="141.80000000000001"/>
    <n v="121.5"/>
    <n v="121.5"/>
    <n v="144.5"/>
    <n v="144.5"/>
    <n v="117.4"/>
    <n v="117.4"/>
    <n v="134.1"/>
    <n v="134.1"/>
    <n v="130"/>
    <n v="130"/>
    <n v="145.5"/>
    <n v="145.5"/>
    <n v="133.5"/>
    <n v="133.5"/>
  </r>
  <r>
    <x v="0"/>
    <n v="2017"/>
    <s v="May"/>
    <x v="52"/>
    <n v="133.1"/>
    <n v="133.1"/>
    <n v="140.30000000000001"/>
    <n v="140.30000000000001"/>
    <n v="126.8"/>
    <n v="126.8"/>
    <n v="138.19999999999999"/>
    <n v="138.19999999999999"/>
    <n v="120.8"/>
    <n v="120.8"/>
    <n v="140.19999999999999"/>
    <n v="140.19999999999999"/>
    <n v="123.8"/>
    <n v="123.8"/>
    <n v="141.80000000000001"/>
    <n v="141.80000000000001"/>
    <n v="118.6"/>
    <n v="118.6"/>
    <n v="134"/>
    <n v="134"/>
    <n v="130.30000000000001"/>
    <n v="130.30000000000001"/>
    <n v="145.80000000000001"/>
    <n v="145.80000000000001"/>
    <n v="133.80000000000001"/>
    <n v="133.80000000000001"/>
  </r>
  <r>
    <x v="0"/>
    <n v="2017"/>
    <s v="June"/>
    <x v="53"/>
    <n v="133.5"/>
    <n v="133.5"/>
    <n v="143.69999999999999"/>
    <n v="143.69999999999999"/>
    <n v="128"/>
    <n v="128"/>
    <n v="138.6"/>
    <n v="138.6"/>
    <n v="120.9"/>
    <n v="120.9"/>
    <n v="140.9"/>
    <n v="140.9"/>
    <n v="128.80000000000001"/>
    <n v="128.80000000000001"/>
    <n v="140.19999999999999"/>
    <n v="140.19999999999999"/>
    <n v="118.9"/>
    <n v="118.9"/>
    <n v="133.5"/>
    <n v="133.5"/>
    <n v="130.4"/>
    <n v="130.4"/>
    <n v="146.5"/>
    <n v="146.5"/>
    <n v="134.9"/>
    <n v="134.9"/>
  </r>
  <r>
    <x v="0"/>
    <n v="2017"/>
    <s v="July"/>
    <x v="54"/>
    <n v="134"/>
    <n v="134"/>
    <n v="144.19999999999999"/>
    <n v="144.19999999999999"/>
    <n v="129.80000000000001"/>
    <n v="129.80000000000001"/>
    <n v="139"/>
    <n v="139"/>
    <n v="120.9"/>
    <n v="120.9"/>
    <n v="143.9"/>
    <n v="143.9"/>
    <n v="151.5"/>
    <n v="151.5"/>
    <n v="138.1"/>
    <n v="138.1"/>
    <n v="120"/>
    <n v="120"/>
    <n v="133.9"/>
    <n v="133.9"/>
    <n v="131.4"/>
    <n v="131.4"/>
    <n v="147.69999999999999"/>
    <n v="147.69999999999999"/>
    <n v="138.5"/>
    <n v="138.5"/>
  </r>
  <r>
    <x v="0"/>
    <n v="2017"/>
    <s v="August"/>
    <x v="55"/>
    <n v="134.80000000000001"/>
    <n v="134.80000000000001"/>
    <n v="143.1"/>
    <n v="143.1"/>
    <n v="130"/>
    <n v="130"/>
    <n v="139.4"/>
    <n v="139.4"/>
    <n v="120.5"/>
    <n v="120.5"/>
    <n v="148"/>
    <n v="148"/>
    <n v="162.9"/>
    <n v="162.9"/>
    <n v="137.4"/>
    <n v="137.4"/>
    <n v="120.8"/>
    <n v="120.8"/>
    <n v="134.69999999999999"/>
    <n v="134.69999999999999"/>
    <n v="131.6"/>
    <n v="131.6"/>
    <n v="148.69999999999999"/>
    <n v="148.69999999999999"/>
    <n v="140.6"/>
    <n v="140.6"/>
  </r>
  <r>
    <x v="0"/>
    <n v="2017"/>
    <s v="September"/>
    <x v="56"/>
    <n v="135.19999999999999"/>
    <n v="135.19999999999999"/>
    <n v="142"/>
    <n v="142"/>
    <n v="130.5"/>
    <n v="130.5"/>
    <n v="140.19999999999999"/>
    <n v="140.19999999999999"/>
    <n v="120.7"/>
    <n v="120.7"/>
    <n v="147.80000000000001"/>
    <n v="147.80000000000001"/>
    <n v="154.5"/>
    <n v="154.5"/>
    <n v="137.1"/>
    <n v="137.1"/>
    <n v="121"/>
    <n v="121"/>
    <n v="134.69999999999999"/>
    <n v="134.69999999999999"/>
    <n v="131.69999999999999"/>
    <n v="131.69999999999999"/>
    <n v="149.30000000000001"/>
    <n v="149.30000000000001"/>
    <n v="139.6"/>
    <n v="139.6"/>
  </r>
  <r>
    <x v="0"/>
    <n v="2017"/>
    <s v="October"/>
    <x v="57"/>
    <n v="135.9"/>
    <n v="135.9"/>
    <n v="141.9"/>
    <n v="141.9"/>
    <n v="131"/>
    <n v="131"/>
    <n v="141.5"/>
    <n v="141.5"/>
    <n v="121.4"/>
    <n v="121.4"/>
    <n v="146.69999999999999"/>
    <n v="146.69999999999999"/>
    <n v="157.1"/>
    <n v="157.1"/>
    <n v="136.4"/>
    <n v="136.4"/>
    <n v="121.4"/>
    <n v="121.4"/>
    <n v="135.6"/>
    <n v="135.6"/>
    <n v="131.30000000000001"/>
    <n v="131.30000000000001"/>
    <n v="150.30000000000001"/>
    <n v="150.30000000000001"/>
    <n v="140.4"/>
    <n v="140.4"/>
  </r>
  <r>
    <x v="0"/>
    <n v="2017"/>
    <s v="November"/>
    <x v="58"/>
    <n v="136.30000000000001"/>
    <n v="136.30000000000001"/>
    <n v="142.5"/>
    <n v="142.5"/>
    <n v="140.5"/>
    <n v="140.5"/>
    <n v="141.5"/>
    <n v="141.5"/>
    <n v="121.6"/>
    <n v="121.6"/>
    <n v="147.30000000000001"/>
    <n v="147.30000000000001"/>
    <n v="168"/>
    <n v="168"/>
    <n v="135.80000000000001"/>
    <n v="135.80000000000001"/>
    <n v="122.5"/>
    <n v="122.5"/>
    <n v="136"/>
    <n v="136"/>
    <n v="131.9"/>
    <n v="131.9"/>
    <n v="151.4"/>
    <n v="151.4"/>
    <n v="142.4"/>
    <n v="142.4"/>
  </r>
  <r>
    <x v="0"/>
    <n v="2017"/>
    <s v="December"/>
    <x v="59"/>
    <n v="136.4"/>
    <n v="136.4"/>
    <n v="143.69999999999999"/>
    <n v="143.69999999999999"/>
    <n v="144.80000000000001"/>
    <n v="144.80000000000001"/>
    <n v="141.9"/>
    <n v="141.9"/>
    <n v="123.1"/>
    <n v="123.1"/>
    <n v="147.19999999999999"/>
    <n v="147.19999999999999"/>
    <n v="161"/>
    <n v="161"/>
    <n v="133.80000000000001"/>
    <n v="133.80000000000001"/>
    <n v="121.9"/>
    <n v="121.9"/>
    <n v="135.80000000000001"/>
    <n v="135.80000000000001"/>
    <n v="131.1"/>
    <n v="131.1"/>
    <n v="151.4"/>
    <n v="151.4"/>
    <n v="141.5"/>
    <n v="141.5"/>
  </r>
  <r>
    <x v="0"/>
    <n v="2018"/>
    <s v="January"/>
    <x v="60"/>
    <n v="136.6"/>
    <n v="136.6"/>
    <n v="144.4"/>
    <n v="144.4"/>
    <n v="143.80000000000001"/>
    <n v="143.80000000000001"/>
    <n v="142"/>
    <n v="142"/>
    <n v="123.2"/>
    <n v="123.2"/>
    <n v="147.9"/>
    <n v="147.9"/>
    <n v="152.1"/>
    <n v="152.1"/>
    <n v="131.80000000000001"/>
    <n v="131.80000000000001"/>
    <n v="119.5"/>
    <n v="119.5"/>
    <n v="136"/>
    <n v="136"/>
    <n v="131.19999999999999"/>
    <n v="131.19999999999999"/>
    <n v="151.80000000000001"/>
    <n v="151.80000000000001"/>
    <n v="140.4"/>
    <n v="140.4"/>
  </r>
  <r>
    <x v="0"/>
    <n v="2018"/>
    <s v="February"/>
    <x v="61"/>
    <n v="136.4"/>
    <n v="136.4"/>
    <n v="143.69999999999999"/>
    <n v="143.69999999999999"/>
    <n v="140.6"/>
    <n v="140.6"/>
    <n v="141.5"/>
    <n v="141.5"/>
    <n v="122.9"/>
    <n v="122.9"/>
    <n v="149.4"/>
    <n v="149.4"/>
    <n v="142.4"/>
    <n v="142.4"/>
    <n v="130.19999999999999"/>
    <n v="130.19999999999999"/>
    <n v="117.9"/>
    <n v="117.9"/>
    <n v="135.6"/>
    <n v="135.6"/>
    <n v="130.5"/>
    <n v="130.5"/>
    <n v="151.69999999999999"/>
    <n v="151.69999999999999"/>
    <n v="138.69999999999999"/>
    <n v="138.69999999999999"/>
  </r>
  <r>
    <x v="0"/>
    <n v="2018"/>
    <s v="March"/>
    <x v="62"/>
    <n v="136.80000000000001"/>
    <n v="136.80000000000001"/>
    <n v="143.80000000000001"/>
    <n v="143.80000000000001"/>
    <n v="140"/>
    <n v="140"/>
    <n v="142"/>
    <n v="142"/>
    <n v="123.2"/>
    <n v="123.2"/>
    <n v="152.9"/>
    <n v="152.9"/>
    <n v="138"/>
    <n v="138"/>
    <n v="129.30000000000001"/>
    <n v="129.30000000000001"/>
    <n v="117.1"/>
    <n v="117.1"/>
    <n v="136.30000000000001"/>
    <n v="136.30000000000001"/>
    <n v="131.19999999999999"/>
    <n v="131.19999999999999"/>
    <n v="152.80000000000001"/>
    <n v="152.80000000000001"/>
    <n v="138.6"/>
    <n v="138.6"/>
  </r>
  <r>
    <x v="0"/>
    <n v="2018"/>
    <s v="April"/>
    <x v="63"/>
    <n v="137.1"/>
    <n v="137.1"/>
    <n v="144.5"/>
    <n v="144.5"/>
    <n v="135.9"/>
    <n v="135.9"/>
    <n v="142.4"/>
    <n v="142.4"/>
    <n v="123.5"/>
    <n v="123.5"/>
    <n v="156.4"/>
    <n v="156.4"/>
    <n v="135.1"/>
    <n v="135.1"/>
    <n v="128.4"/>
    <n v="128.4"/>
    <n v="115.2"/>
    <n v="115.2"/>
    <n v="137.19999999999999"/>
    <n v="137.19999999999999"/>
    <n v="131.9"/>
    <n v="131.9"/>
    <n v="153.80000000000001"/>
    <n v="153.80000000000001"/>
    <n v="138.6"/>
    <n v="138.6"/>
  </r>
  <r>
    <x v="0"/>
    <n v="2018"/>
    <s v="May"/>
    <x v="64"/>
    <n v="137.4"/>
    <n v="137.4"/>
    <n v="145.69999999999999"/>
    <n v="145.69999999999999"/>
    <n v="135.5"/>
    <n v="135.5"/>
    <n v="142.9"/>
    <n v="142.9"/>
    <n v="123.6"/>
    <n v="123.6"/>
    <n v="157.5"/>
    <n v="157.5"/>
    <n v="137.80000000000001"/>
    <n v="137.80000000000001"/>
    <n v="127.2"/>
    <n v="127.2"/>
    <n v="111.8"/>
    <n v="111.8"/>
    <n v="137.4"/>
    <n v="137.4"/>
    <n v="132.19999999999999"/>
    <n v="132.19999999999999"/>
    <n v="154.30000000000001"/>
    <n v="154.30000000000001"/>
    <n v="139.1"/>
    <n v="139.1"/>
  </r>
  <r>
    <x v="0"/>
    <n v="2018"/>
    <s v="June"/>
    <x v="65"/>
    <n v="137.6"/>
    <n v="137.6"/>
    <n v="148.1"/>
    <n v="148.1"/>
    <n v="136.69999999999999"/>
    <n v="136.69999999999999"/>
    <n v="143.19999999999999"/>
    <n v="143.19999999999999"/>
    <n v="124"/>
    <n v="124"/>
    <n v="154.1"/>
    <n v="154.1"/>
    <n v="143.5"/>
    <n v="143.5"/>
    <n v="126"/>
    <n v="126"/>
    <n v="112.4"/>
    <n v="112.4"/>
    <n v="137.6"/>
    <n v="137.6"/>
    <n v="132.80000000000001"/>
    <n v="132.80000000000001"/>
    <n v="154.30000000000001"/>
    <n v="154.30000000000001"/>
    <n v="140"/>
    <n v="140"/>
  </r>
  <r>
    <x v="0"/>
    <n v="2018"/>
    <s v="July"/>
    <x v="66"/>
    <n v="138.4"/>
    <n v="138.4"/>
    <n v="149.30000000000001"/>
    <n v="149.30000000000001"/>
    <n v="139.30000000000001"/>
    <n v="139.30000000000001"/>
    <n v="143.4"/>
    <n v="143.4"/>
    <n v="124.1"/>
    <n v="124.1"/>
    <n v="153.30000000000001"/>
    <n v="153.30000000000001"/>
    <n v="154.19999999999999"/>
    <n v="154.19999999999999"/>
    <n v="126.4"/>
    <n v="126.4"/>
    <n v="114.3"/>
    <n v="114.3"/>
    <n v="138.19999999999999"/>
    <n v="138.19999999999999"/>
    <n v="132.80000000000001"/>
    <n v="132.80000000000001"/>
    <n v="154.80000000000001"/>
    <n v="154.80000000000001"/>
    <n v="142"/>
    <n v="142"/>
  </r>
  <r>
    <x v="0"/>
    <n v="2018"/>
    <s v="August"/>
    <x v="67"/>
    <n v="139.19999999999999"/>
    <n v="139.19999999999999"/>
    <n v="148.80000000000001"/>
    <n v="148.80000000000001"/>
    <n v="139.1"/>
    <n v="139.1"/>
    <n v="143.5"/>
    <n v="143.5"/>
    <n v="125"/>
    <n v="125"/>
    <n v="154.4"/>
    <n v="154.4"/>
    <n v="156.30000000000001"/>
    <n v="156.30000000000001"/>
    <n v="126.8"/>
    <n v="126.8"/>
    <n v="115.4"/>
    <n v="115.4"/>
    <n v="138.6"/>
    <n v="138.6"/>
    <n v="133.80000000000001"/>
    <n v="133.80000000000001"/>
    <n v="155.19999999999999"/>
    <n v="155.19999999999999"/>
    <n v="142.69999999999999"/>
    <n v="142.69999999999999"/>
  </r>
  <r>
    <x v="0"/>
    <n v="2018"/>
    <s v="September"/>
    <x v="68"/>
    <n v="139.4"/>
    <n v="139.4"/>
    <n v="147.19999999999999"/>
    <n v="147.19999999999999"/>
    <n v="136.6"/>
    <n v="136.6"/>
    <n v="143.69999999999999"/>
    <n v="143.69999999999999"/>
    <n v="124.6"/>
    <n v="124.6"/>
    <n v="150.1"/>
    <n v="150.1"/>
    <n v="149.4"/>
    <n v="149.4"/>
    <n v="125.4"/>
    <n v="125.4"/>
    <n v="114.4"/>
    <n v="114.4"/>
    <n v="138.69999999999999"/>
    <n v="138.69999999999999"/>
    <n v="133.1"/>
    <n v="133.1"/>
    <n v="155.9"/>
    <n v="155.9"/>
    <n v="141.30000000000001"/>
    <n v="141.30000000000001"/>
  </r>
  <r>
    <x v="0"/>
    <n v="2018"/>
    <s v="October"/>
    <x v="69"/>
    <n v="139.30000000000001"/>
    <n v="139.30000000000001"/>
    <n v="147.6"/>
    <n v="147.6"/>
    <n v="134.6"/>
    <n v="134.6"/>
    <n v="141.9"/>
    <n v="141.9"/>
    <n v="123.5"/>
    <n v="123.5"/>
    <n v="144.5"/>
    <n v="144.5"/>
    <n v="147.6"/>
    <n v="147.6"/>
    <n v="121.4"/>
    <n v="121.4"/>
    <n v="112.3"/>
    <n v="112.3"/>
    <n v="139.5"/>
    <n v="139.5"/>
    <n v="134.6"/>
    <n v="134.6"/>
    <n v="155.19999999999999"/>
    <n v="155.19999999999999"/>
    <n v="140.19999999999999"/>
    <n v="140.19999999999999"/>
  </r>
  <r>
    <x v="0"/>
    <n v="2018"/>
    <s v="November"/>
    <x v="70"/>
    <n v="137.1"/>
    <n v="137.1"/>
    <n v="150.80000000000001"/>
    <n v="150.80000000000001"/>
    <n v="136.69999999999999"/>
    <n v="136.69999999999999"/>
    <n v="141.9"/>
    <n v="141.9"/>
    <n v="122.8"/>
    <n v="122.8"/>
    <n v="143.9"/>
    <n v="143.9"/>
    <n v="147.5"/>
    <n v="147.5"/>
    <n v="121"/>
    <n v="121"/>
    <n v="111.6"/>
    <n v="111.6"/>
    <n v="140.6"/>
    <n v="140.6"/>
    <n v="137.5"/>
    <n v="137.5"/>
    <n v="156.1"/>
    <n v="156.1"/>
    <n v="140"/>
    <n v="140"/>
  </r>
  <r>
    <x v="0"/>
    <n v="2018"/>
    <s v="December"/>
    <x v="71"/>
    <n v="137.1"/>
    <n v="137.1"/>
    <n v="151.9"/>
    <n v="151.9"/>
    <n v="137.4"/>
    <n v="137.4"/>
    <n v="142.4"/>
    <n v="142.4"/>
    <n v="124.2"/>
    <n v="124.2"/>
    <n v="140.19999999999999"/>
    <n v="140.19999999999999"/>
    <n v="136.6"/>
    <n v="136.6"/>
    <n v="120.9"/>
    <n v="120.9"/>
    <n v="109.9"/>
    <n v="109.9"/>
    <n v="140.19999999999999"/>
    <n v="140.19999999999999"/>
    <n v="137.80000000000001"/>
    <n v="137.80000000000001"/>
    <n v="156"/>
    <n v="156"/>
    <n v="138.5"/>
    <n v="138.5"/>
  </r>
  <r>
    <x v="0"/>
    <n v="2019"/>
    <s v="January"/>
    <x v="72"/>
    <n v="136.6"/>
    <n v="136.6"/>
    <n v="152.5"/>
    <n v="152.5"/>
    <n v="138.19999999999999"/>
    <n v="138.19999999999999"/>
    <n v="142.4"/>
    <n v="142.4"/>
    <n v="123.9"/>
    <n v="123.9"/>
    <n v="135.5"/>
    <n v="135.5"/>
    <n v="131.69999999999999"/>
    <n v="131.69999999999999"/>
    <n v="121.3"/>
    <n v="121.3"/>
    <n v="108.4"/>
    <n v="108.4"/>
    <n v="138.9"/>
    <n v="138.9"/>
    <n v="137"/>
    <n v="137"/>
    <n v="155.80000000000001"/>
    <n v="155.80000000000001"/>
    <n v="137.4"/>
    <n v="137.4"/>
  </r>
  <r>
    <x v="0"/>
    <n v="2019"/>
    <s v="February"/>
    <x v="73"/>
    <n v="136.80000000000001"/>
    <n v="136.80000000000001"/>
    <n v="153"/>
    <n v="153"/>
    <n v="139.1"/>
    <n v="139.1"/>
    <n v="142.5"/>
    <n v="142.5"/>
    <n v="124.1"/>
    <n v="124.1"/>
    <n v="135.80000000000001"/>
    <n v="135.80000000000001"/>
    <n v="128.69999999999999"/>
    <n v="128.69999999999999"/>
    <n v="121.5"/>
    <n v="121.5"/>
    <n v="108.3"/>
    <n v="108.3"/>
    <n v="139.19999999999999"/>
    <n v="139.19999999999999"/>
    <n v="137.4"/>
    <n v="137.4"/>
    <n v="156.19999999999999"/>
    <n v="156.19999999999999"/>
    <n v="137.19999999999999"/>
    <n v="137.19999999999999"/>
  </r>
  <r>
    <x v="0"/>
    <n v="2019"/>
    <s v="March"/>
    <x v="74"/>
    <n v="136.9"/>
    <n v="136.9"/>
    <n v="154.1"/>
    <n v="154.1"/>
    <n v="138.69999999999999"/>
    <n v="138.69999999999999"/>
    <n v="142.5"/>
    <n v="142.5"/>
    <n v="124.1"/>
    <n v="124.1"/>
    <n v="136.1"/>
    <n v="136.1"/>
    <n v="128.19999999999999"/>
    <n v="128.19999999999999"/>
    <n v="122.3"/>
    <n v="122.3"/>
    <n v="108.3"/>
    <n v="108.3"/>
    <n v="138.9"/>
    <n v="138.9"/>
    <n v="137.4"/>
    <n v="137.4"/>
    <n v="156.4"/>
    <n v="156.4"/>
    <n v="137.30000000000001"/>
    <n v="137.30000000000001"/>
  </r>
  <r>
    <x v="0"/>
    <n v="2019"/>
    <s v="May"/>
    <x v="75"/>
    <n v="137.4"/>
    <n v="137.4"/>
    <n v="159.5"/>
    <n v="159.5"/>
    <n v="134.5"/>
    <n v="134.5"/>
    <n v="142.6"/>
    <n v="142.6"/>
    <n v="124"/>
    <n v="124"/>
    <n v="143.69999999999999"/>
    <n v="143.69999999999999"/>
    <n v="133.4"/>
    <n v="133.4"/>
    <n v="125.1"/>
    <n v="125.1"/>
    <n v="109.3"/>
    <n v="109.3"/>
    <n v="139.30000000000001"/>
    <n v="139.30000000000001"/>
    <n v="137.69999999999999"/>
    <n v="137.69999999999999"/>
    <n v="156.4"/>
    <n v="156.4"/>
    <n v="139.19999999999999"/>
    <n v="139.19999999999999"/>
  </r>
  <r>
    <x v="0"/>
    <n v="2019"/>
    <s v="June"/>
    <x v="76"/>
    <n v="137.80000000000001"/>
    <n v="137.80000000000001"/>
    <n v="163.5"/>
    <n v="163.5"/>
    <n v="136.19999999999999"/>
    <n v="136.19999999999999"/>
    <n v="143.19999999999999"/>
    <n v="143.19999999999999"/>
    <n v="124.3"/>
    <n v="124.3"/>
    <n v="143.30000000000001"/>
    <n v="143.30000000000001"/>
    <n v="140.6"/>
    <n v="140.6"/>
    <n v="128.69999999999999"/>
    <n v="128.69999999999999"/>
    <n v="110.6"/>
    <n v="110.6"/>
    <n v="140.4"/>
    <n v="140.4"/>
    <n v="138"/>
    <n v="138"/>
    <n v="156.6"/>
    <n v="156.6"/>
    <n v="141"/>
    <n v="141"/>
  </r>
  <r>
    <x v="0"/>
    <n v="2019"/>
    <s v="July"/>
    <x v="77"/>
    <n v="138.4"/>
    <n v="138.4"/>
    <n v="164"/>
    <n v="164"/>
    <n v="138.4"/>
    <n v="138.4"/>
    <n v="143.9"/>
    <n v="143.9"/>
    <n v="124.4"/>
    <n v="124.4"/>
    <n v="146.4"/>
    <n v="146.4"/>
    <n v="150.1"/>
    <n v="150.1"/>
    <n v="130.6"/>
    <n v="130.6"/>
    <n v="110.8"/>
    <n v="110.8"/>
    <n v="141.69999999999999"/>
    <n v="141.69999999999999"/>
    <n v="138.5"/>
    <n v="138.5"/>
    <n v="156.69999999999999"/>
    <n v="156.69999999999999"/>
    <n v="143"/>
    <n v="143"/>
  </r>
  <r>
    <x v="0"/>
    <n v="2019"/>
    <s v="August"/>
    <x v="78"/>
    <n v="139.19999999999999"/>
    <n v="139.19999999999999"/>
    <n v="161.9"/>
    <n v="161.9"/>
    <n v="137.1"/>
    <n v="137.1"/>
    <n v="144.6"/>
    <n v="144.6"/>
    <n v="124.7"/>
    <n v="124.7"/>
    <n v="145.5"/>
    <n v="145.5"/>
    <n v="156.19999999999999"/>
    <n v="156.19999999999999"/>
    <n v="131.5"/>
    <n v="131.5"/>
    <n v="111.7"/>
    <n v="111.7"/>
    <n v="142.69999999999999"/>
    <n v="142.69999999999999"/>
    <n v="138.5"/>
    <n v="138.5"/>
    <n v="156.9"/>
    <n v="156.9"/>
    <n v="144"/>
    <n v="144"/>
  </r>
  <r>
    <x v="0"/>
    <n v="2019"/>
    <s v="September"/>
    <x v="79"/>
    <n v="140.1"/>
    <n v="140.1"/>
    <n v="161.9"/>
    <n v="161.9"/>
    <n v="138.30000000000001"/>
    <n v="138.30000000000001"/>
    <n v="145.69999999999999"/>
    <n v="145.69999999999999"/>
    <n v="125.1"/>
    <n v="125.1"/>
    <n v="143.80000000000001"/>
    <n v="143.80000000000001"/>
    <n v="163.4"/>
    <n v="163.4"/>
    <n v="132.19999999999999"/>
    <n v="132.19999999999999"/>
    <n v="112.8"/>
    <n v="112.8"/>
    <n v="144.19999999999999"/>
    <n v="144.19999999999999"/>
    <n v="138.5"/>
    <n v="138.5"/>
    <n v="157.19999999999999"/>
    <n v="157.19999999999999"/>
    <n v="145.5"/>
    <n v="145.5"/>
  </r>
  <r>
    <x v="0"/>
    <n v="2019"/>
    <s v="October"/>
    <x v="80"/>
    <n v="141"/>
    <n v="141"/>
    <n v="161.6"/>
    <n v="161.6"/>
    <n v="141.19999999999999"/>
    <n v="141.19999999999999"/>
    <n v="146.5"/>
    <n v="146.5"/>
    <n v="125.6"/>
    <n v="125.6"/>
    <n v="145.69999999999999"/>
    <n v="145.69999999999999"/>
    <n v="178.8"/>
    <n v="178.8"/>
    <n v="133.1"/>
    <n v="133.1"/>
    <n v="113.6"/>
    <n v="113.6"/>
    <n v="145.5"/>
    <n v="145.5"/>
    <n v="138.6"/>
    <n v="138.6"/>
    <n v="157.4"/>
    <n v="157.4"/>
    <n v="148.30000000000001"/>
    <n v="148.30000000000001"/>
  </r>
  <r>
    <x v="0"/>
    <n v="2019"/>
    <s v="November"/>
    <x v="81"/>
    <n v="141.80000000000001"/>
    <n v="141.80000000000001"/>
    <n v="163.69999999999999"/>
    <n v="163.69999999999999"/>
    <n v="143.80000000000001"/>
    <n v="143.80000000000001"/>
    <n v="147.1"/>
    <n v="147.1"/>
    <n v="126"/>
    <n v="126"/>
    <n v="146.19999999999999"/>
    <n v="146.19999999999999"/>
    <n v="191.4"/>
    <n v="191.4"/>
    <n v="136.19999999999999"/>
    <n v="136.19999999999999"/>
    <n v="113.8"/>
    <n v="113.8"/>
    <n v="147.30000000000001"/>
    <n v="147.30000000000001"/>
    <n v="138.69999999999999"/>
    <n v="138.69999999999999"/>
    <n v="157.69999999999999"/>
    <n v="157.69999999999999"/>
    <n v="150.9"/>
    <n v="150.9"/>
  </r>
  <r>
    <x v="0"/>
    <n v="2019"/>
    <s v="December"/>
    <x v="82"/>
    <n v="142.80000000000001"/>
    <n v="142.80000000000001"/>
    <n v="165.3"/>
    <n v="165.3"/>
    <n v="149.5"/>
    <n v="149.5"/>
    <n v="148.69999999999999"/>
    <n v="148.69999999999999"/>
    <n v="127.5"/>
    <n v="127.5"/>
    <n v="144.30000000000001"/>
    <n v="144.30000000000001"/>
    <n v="209.5"/>
    <n v="209.5"/>
    <n v="138.80000000000001"/>
    <n v="138.80000000000001"/>
    <n v="113.6"/>
    <n v="113.6"/>
    <n v="149.1"/>
    <n v="149.1"/>
    <n v="139.30000000000001"/>
    <n v="139.30000000000001"/>
    <n v="158.30000000000001"/>
    <n v="158.30000000000001"/>
    <n v="154.30000000000001"/>
    <n v="154.30000000000001"/>
  </r>
  <r>
    <x v="0"/>
    <n v="2020"/>
    <s v="January"/>
    <x v="83"/>
    <n v="143.69999999999999"/>
    <n v="143.69999999999999"/>
    <n v="167.3"/>
    <n v="167.3"/>
    <n v="153.5"/>
    <n v="153.5"/>
    <n v="150.5"/>
    <n v="150.5"/>
    <n v="132"/>
    <n v="132"/>
    <n v="142.19999999999999"/>
    <n v="142.19999999999999"/>
    <n v="191.5"/>
    <n v="191.5"/>
    <n v="141.1"/>
    <n v="141.1"/>
    <n v="113.8"/>
    <n v="113.8"/>
    <n v="151.6"/>
    <n v="151.6"/>
    <n v="139.69999999999999"/>
    <n v="139.69999999999999"/>
    <n v="158.69999999999999"/>
    <n v="158.69999999999999"/>
    <n v="153"/>
    <n v="153"/>
  </r>
  <r>
    <x v="0"/>
    <n v="2020"/>
    <s v="February"/>
    <x v="84"/>
    <n v="144.19999999999999"/>
    <n v="144.19999999999999"/>
    <n v="167.5"/>
    <n v="167.5"/>
    <n v="150.9"/>
    <n v="150.9"/>
    <n v="150.9"/>
    <n v="150.9"/>
    <n v="133.69999999999999"/>
    <n v="133.69999999999999"/>
    <n v="140.69999999999999"/>
    <n v="140.69999999999999"/>
    <n v="165.1"/>
    <n v="165.1"/>
    <n v="141.80000000000001"/>
    <n v="141.80000000000001"/>
    <n v="113.1"/>
    <n v="113.1"/>
    <n v="152.80000000000001"/>
    <n v="152.80000000000001"/>
    <n v="140.1"/>
    <n v="140.1"/>
    <n v="159.19999999999999"/>
    <n v="159.19999999999999"/>
    <n v="149.80000000000001"/>
    <n v="149.80000000000001"/>
  </r>
  <r>
    <x v="0"/>
    <n v="2020"/>
    <s v="March"/>
    <x v="85"/>
    <n v="144.4"/>
    <n v="144.4"/>
    <n v="166.8"/>
    <n v="166.8"/>
    <n v="147.6"/>
    <n v="147.6"/>
    <n v="151.69999999999999"/>
    <n v="151.69999999999999"/>
    <n v="133.30000000000001"/>
    <n v="133.30000000000001"/>
    <n v="141.80000000000001"/>
    <n v="141.80000000000001"/>
    <n v="152.30000000000001"/>
    <n v="152.30000000000001"/>
    <n v="141.80000000000001"/>
    <n v="141.80000000000001"/>
    <n v="112.6"/>
    <n v="112.6"/>
    <n v="154"/>
    <n v="154"/>
    <n v="140.1"/>
    <n v="140.1"/>
    <n v="160"/>
    <n v="160"/>
    <n v="148.19999999999999"/>
    <n v="148.19999999999999"/>
  </r>
  <r>
    <x v="0"/>
    <n v="2020"/>
    <s v="April"/>
    <x v="86"/>
    <n v="147.19999999999999"/>
    <n v="147.19999999999999"/>
    <m/>
    <n v="166.8"/>
    <n v="146.9"/>
    <n v="146.9"/>
    <n v="155.6"/>
    <n v="155.6"/>
    <n v="137.1"/>
    <n v="137.1"/>
    <n v="147.30000000000001"/>
    <n v="147.30000000000001"/>
    <n v="162.69999999999999"/>
    <n v="162.69999999999999"/>
    <n v="150.19999999999999"/>
    <n v="150.19999999999999"/>
    <n v="119.8"/>
    <n v="119.8"/>
    <n v="158.69999999999999"/>
    <n v="158.69999999999999"/>
    <n v="139.19999999999999"/>
    <n v="139.19999999999999"/>
    <m/>
    <n v="160"/>
    <n v="150.1"/>
    <n v="150.1"/>
  </r>
  <r>
    <x v="0"/>
    <n v="2020"/>
    <s v="May"/>
    <x v="87"/>
    <m/>
    <n v="147.69999999999999"/>
    <m/>
    <n v="190.3"/>
    <m/>
    <n v="148.15"/>
    <m/>
    <n v="154.44999999999999"/>
    <m/>
    <n v="137.64999999999998"/>
    <m/>
    <n v="145.25"/>
    <m/>
    <n v="155.80000000000001"/>
    <m/>
    <n v="150.25"/>
    <m/>
    <n v="116.5"/>
    <m/>
    <n v="159.25"/>
    <m/>
    <n v="140.64999999999998"/>
    <m/>
    <n v="161.80000000000001"/>
    <m/>
    <n v="151.19999999999999"/>
  </r>
  <r>
    <x v="0"/>
    <n v="2020"/>
    <s v="June"/>
    <x v="88"/>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r>
  <r>
    <x v="0"/>
    <n v="2020"/>
    <s v="July"/>
    <x v="89"/>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r>
  <r>
    <x v="0"/>
    <n v="2020"/>
    <s v="August"/>
    <x v="90"/>
    <n v="147.6"/>
    <n v="147.6"/>
    <n v="187.2"/>
    <n v="187.2"/>
    <n v="148.4"/>
    <n v="148.4"/>
    <n v="153.30000000000001"/>
    <n v="153.30000000000001"/>
    <n v="139.80000000000001"/>
    <n v="139.80000000000001"/>
    <n v="146.9"/>
    <n v="146.9"/>
    <n v="171"/>
    <n v="171"/>
    <n v="149.9"/>
    <n v="149.9"/>
    <n v="114.2"/>
    <n v="114.2"/>
    <n v="160"/>
    <n v="160"/>
    <n v="143.5"/>
    <n v="143.5"/>
    <n v="161.5"/>
    <n v="161.5"/>
    <n v="155.30000000000001"/>
    <n v="155.30000000000001"/>
  </r>
  <r>
    <x v="0"/>
    <n v="2020"/>
    <s v="September"/>
    <x v="91"/>
    <n v="146.9"/>
    <n v="146.9"/>
    <n v="183.9"/>
    <n v="183.9"/>
    <n v="149.5"/>
    <n v="149.5"/>
    <n v="153.4"/>
    <n v="153.4"/>
    <n v="140.4"/>
    <n v="140.4"/>
    <n v="147"/>
    <n v="147"/>
    <n v="178.8"/>
    <n v="178.8"/>
    <n v="149.30000000000001"/>
    <n v="149.30000000000001"/>
    <n v="115.1"/>
    <n v="115.1"/>
    <n v="160"/>
    <n v="160"/>
    <n v="145.4"/>
    <n v="145.4"/>
    <n v="161.6"/>
    <n v="161.6"/>
    <n v="156.1"/>
    <n v="156.1"/>
  </r>
  <r>
    <x v="0"/>
    <n v="2020"/>
    <s v="October"/>
    <x v="92"/>
    <n v="146"/>
    <n v="146"/>
    <n v="186.3"/>
    <n v="186.3"/>
    <n v="159.19999999999999"/>
    <n v="159.19999999999999"/>
    <n v="153.6"/>
    <n v="153.6"/>
    <n v="142.6"/>
    <n v="142.6"/>
    <n v="147.19999999999999"/>
    <n v="147.19999999999999"/>
    <n v="200.6"/>
    <n v="200.6"/>
    <n v="150.30000000000001"/>
    <n v="150.30000000000001"/>
    <n v="115.3"/>
    <n v="115.3"/>
    <n v="160.9"/>
    <n v="160.9"/>
    <n v="147.4"/>
    <n v="147.4"/>
    <n v="161.9"/>
    <n v="161.9"/>
    <n v="159.6"/>
    <n v="159.6"/>
  </r>
  <r>
    <x v="0"/>
    <n v="2020"/>
    <s v="November"/>
    <x v="93"/>
    <n v="145.4"/>
    <n v="145.4"/>
    <n v="188.6"/>
    <n v="188.6"/>
    <n v="171.6"/>
    <n v="171.6"/>
    <n v="153.80000000000001"/>
    <n v="153.80000000000001"/>
    <n v="145.4"/>
    <n v="145.4"/>
    <n v="146.5"/>
    <n v="146.5"/>
    <n v="222.2"/>
    <n v="222.2"/>
    <n v="155.9"/>
    <n v="155.9"/>
    <n v="114.9"/>
    <n v="114.9"/>
    <n v="162"/>
    <n v="162"/>
    <n v="150"/>
    <n v="150"/>
    <n v="162.69999999999999"/>
    <n v="162.69999999999999"/>
    <n v="163.4"/>
    <n v="163.4"/>
  </r>
  <r>
    <x v="0"/>
    <n v="2020"/>
    <s v="December"/>
    <x v="94"/>
    <n v="144.6"/>
    <n v="144.6"/>
    <n v="188.5"/>
    <n v="188.5"/>
    <n v="173.4"/>
    <n v="173.4"/>
    <n v="154"/>
    <n v="154"/>
    <n v="150"/>
    <n v="150"/>
    <n v="145.9"/>
    <n v="145.9"/>
    <n v="225.2"/>
    <n v="225.2"/>
    <n v="159.5"/>
    <n v="159.5"/>
    <n v="114.4"/>
    <n v="114.4"/>
    <n v="163.5"/>
    <n v="163.5"/>
    <n v="153.4"/>
    <n v="153.4"/>
    <n v="163.6"/>
    <n v="163.6"/>
    <n v="164.5"/>
    <n v="164.5"/>
  </r>
  <r>
    <x v="0"/>
    <n v="2021"/>
    <s v="January"/>
    <x v="95"/>
    <n v="143.4"/>
    <n v="143.4"/>
    <n v="187.5"/>
    <n v="187.5"/>
    <n v="173.4"/>
    <n v="173.4"/>
    <n v="154"/>
    <n v="154"/>
    <n v="154.80000000000001"/>
    <n v="154.80000000000001"/>
    <n v="147"/>
    <n v="147"/>
    <n v="187.8"/>
    <n v="187.8"/>
    <n v="159.5"/>
    <n v="159.5"/>
    <n v="113.8"/>
    <n v="113.8"/>
    <n v="164.5"/>
    <n v="164.5"/>
    <n v="156.1"/>
    <n v="156.1"/>
    <n v="164.3"/>
    <n v="164.3"/>
    <n v="159.6"/>
    <n v="159.6"/>
  </r>
  <r>
    <x v="0"/>
    <n v="2021"/>
    <s v="February"/>
    <x v="96"/>
    <n v="142.80000000000001"/>
    <n v="142.80000000000001"/>
    <n v="184"/>
    <n v="184"/>
    <n v="168"/>
    <n v="168"/>
    <n v="154.4"/>
    <n v="154.4"/>
    <n v="163"/>
    <n v="163"/>
    <n v="147.80000000000001"/>
    <n v="147.80000000000001"/>
    <n v="149.69999999999999"/>
    <n v="149.69999999999999"/>
    <n v="158.30000000000001"/>
    <n v="158.30000000000001"/>
    <n v="111.8"/>
    <n v="111.8"/>
    <n v="165"/>
    <n v="165"/>
    <n v="160"/>
    <n v="160"/>
    <n v="165.8"/>
    <n v="165.8"/>
    <n v="154.69999999999999"/>
    <n v="154.69999999999999"/>
  </r>
  <r>
    <x v="0"/>
    <n v="2021"/>
    <s v="March"/>
    <x v="97"/>
    <n v="142.5"/>
    <n v="142.5"/>
    <n v="189.4"/>
    <n v="189.4"/>
    <n v="163.19999999999999"/>
    <n v="163.19999999999999"/>
    <n v="154.5"/>
    <n v="154.5"/>
    <n v="168.2"/>
    <n v="168.2"/>
    <n v="150.5"/>
    <n v="150.5"/>
    <n v="141"/>
    <n v="141"/>
    <n v="159.19999999999999"/>
    <n v="159.19999999999999"/>
    <n v="111.7"/>
    <n v="111.7"/>
    <n v="164"/>
    <n v="164"/>
    <n v="160.6"/>
    <n v="160.6"/>
    <n v="166.4"/>
    <n v="166.4"/>
    <n v="154.5"/>
    <n v="154.5"/>
  </r>
  <r>
    <x v="0"/>
    <n v="2021"/>
    <s v="April"/>
    <x v="98"/>
    <n v="142.69999999999999"/>
    <n v="142.69999999999999"/>
    <n v="195.5"/>
    <n v="195.5"/>
    <n v="163.4"/>
    <n v="163.4"/>
    <n v="155"/>
    <n v="155"/>
    <n v="175.2"/>
    <n v="175.2"/>
    <n v="160.6"/>
    <n v="160.6"/>
    <n v="135.1"/>
    <n v="135.1"/>
    <n v="161.1"/>
    <n v="161.1"/>
    <n v="112.2"/>
    <n v="112.2"/>
    <n v="164.4"/>
    <n v="164.4"/>
    <n v="161.9"/>
    <n v="161.9"/>
    <n v="166.8"/>
    <n v="166.8"/>
    <n v="155.6"/>
    <n v="155.6"/>
  </r>
  <r>
    <x v="0"/>
    <n v="2021"/>
    <s v="May"/>
    <x v="99"/>
    <n v="145.1"/>
    <n v="145.1"/>
    <n v="198.5"/>
    <n v="198.5"/>
    <n v="168.6"/>
    <n v="168.6"/>
    <n v="155.80000000000001"/>
    <n v="155.80000000000001"/>
    <n v="184.4"/>
    <n v="184.4"/>
    <n v="162.30000000000001"/>
    <n v="162.30000000000001"/>
    <n v="138.4"/>
    <n v="138.4"/>
    <n v="165.1"/>
    <n v="165.1"/>
    <n v="114.3"/>
    <n v="114.3"/>
    <n v="169.7"/>
    <n v="169.7"/>
    <n v="164.6"/>
    <n v="164.6"/>
    <n v="169.8"/>
    <n v="169.8"/>
    <n v="158.69999999999999"/>
    <n v="158.69999999999999"/>
  </r>
  <r>
    <x v="0"/>
    <n v="2021"/>
    <s v="June"/>
    <x v="100"/>
    <n v="145.6"/>
    <n v="145.6"/>
    <n v="200.1"/>
    <n v="200.1"/>
    <n v="179.3"/>
    <n v="179.3"/>
    <n v="156.1"/>
    <n v="156.1"/>
    <n v="190.4"/>
    <n v="190.4"/>
    <n v="158.6"/>
    <n v="158.6"/>
    <n v="144.69999999999999"/>
    <n v="144.69999999999999"/>
    <n v="165.5"/>
    <n v="165.5"/>
    <n v="114.6"/>
    <n v="114.6"/>
    <n v="170"/>
    <n v="170"/>
    <n v="165.5"/>
    <n v="165.5"/>
    <n v="171.7"/>
    <n v="171.7"/>
    <n v="160.5"/>
    <n v="160.5"/>
  </r>
  <r>
    <x v="0"/>
    <n v="2021"/>
    <s v="July"/>
    <x v="101"/>
    <n v="145.1"/>
    <n v="145.1"/>
    <n v="204.5"/>
    <n v="204.5"/>
    <n v="180.4"/>
    <n v="180.4"/>
    <n v="157.1"/>
    <n v="157.1"/>
    <n v="188.7"/>
    <n v="188.7"/>
    <n v="157.69999999999999"/>
    <n v="157.69999999999999"/>
    <n v="152.80000000000001"/>
    <n v="152.80000000000001"/>
    <n v="163.6"/>
    <n v="163.6"/>
    <n v="113.9"/>
    <n v="113.9"/>
    <n v="169.7"/>
    <n v="169.7"/>
    <n v="166.2"/>
    <n v="166.2"/>
    <n v="171"/>
    <n v="171"/>
    <n v="161.69999999999999"/>
    <n v="161.69999999999999"/>
  </r>
  <r>
    <x v="0"/>
    <n v="2021"/>
    <s v="August"/>
    <x v="102"/>
    <n v="144.9"/>
    <n v="144.9"/>
    <n v="202.3"/>
    <n v="202.3"/>
    <n v="176.5"/>
    <n v="176.5"/>
    <n v="157.5"/>
    <n v="157.5"/>
    <n v="190.9"/>
    <n v="190.9"/>
    <n v="155.69999999999999"/>
    <n v="155.69999999999999"/>
    <n v="153.9"/>
    <n v="153.9"/>
    <n v="162.80000000000001"/>
    <n v="162.80000000000001"/>
    <n v="115.2"/>
    <n v="115.2"/>
    <n v="169.8"/>
    <n v="169.8"/>
    <n v="167.6"/>
    <n v="167.6"/>
    <n v="171.9"/>
    <n v="171.9"/>
    <n v="161.80000000000001"/>
    <n v="161.80000000000001"/>
  </r>
  <r>
    <x v="0"/>
    <n v="2021"/>
    <s v="September"/>
    <x v="103"/>
    <n v="145.4"/>
    <n v="145.4"/>
    <n v="202.1"/>
    <n v="202.1"/>
    <n v="172"/>
    <n v="172"/>
    <n v="158"/>
    <n v="158"/>
    <n v="195.5"/>
    <n v="195.5"/>
    <n v="152.69999999999999"/>
    <n v="152.69999999999999"/>
    <n v="151.4"/>
    <n v="151.4"/>
    <n v="163.9"/>
    <n v="163.9"/>
    <n v="119.3"/>
    <n v="119.3"/>
    <n v="170.1"/>
    <n v="170.1"/>
    <n v="168.3"/>
    <n v="168.3"/>
    <n v="172.8"/>
    <n v="172.8"/>
    <n v="162.1"/>
    <n v="162.1"/>
  </r>
  <r>
    <x v="0"/>
    <n v="2021"/>
    <s v="October"/>
    <x v="104"/>
    <n v="146.1"/>
    <n v="146.1"/>
    <n v="202.5"/>
    <n v="202.5"/>
    <n v="170.1"/>
    <n v="170.1"/>
    <n v="158.4"/>
    <n v="158.4"/>
    <n v="198.8"/>
    <n v="198.8"/>
    <n v="152.6"/>
    <n v="152.6"/>
    <n v="170.4"/>
    <n v="170.4"/>
    <n v="165.2"/>
    <n v="165.2"/>
    <n v="121.6"/>
    <n v="121.6"/>
    <n v="170.6"/>
    <n v="170.6"/>
    <n v="168.8"/>
    <n v="168.8"/>
    <n v="173.6"/>
    <n v="173.6"/>
    <n v="165.5"/>
    <n v="165.5"/>
  </r>
  <r>
    <x v="0"/>
    <n v="2021"/>
    <s v="November"/>
    <x v="105"/>
    <n v="146.9"/>
    <n v="146.9"/>
    <n v="199.8"/>
    <n v="199.8"/>
    <n v="171.5"/>
    <n v="171.5"/>
    <n v="159.1"/>
    <n v="159.1"/>
    <n v="198.4"/>
    <n v="198.4"/>
    <n v="153.19999999999999"/>
    <n v="153.19999999999999"/>
    <n v="183.9"/>
    <n v="183.9"/>
    <n v="165.4"/>
    <n v="165.4"/>
    <n v="122.1"/>
    <n v="122.1"/>
    <n v="170.8"/>
    <n v="170.8"/>
    <n v="169.1"/>
    <n v="169.1"/>
    <n v="174.3"/>
    <n v="174.3"/>
    <n v="167.5"/>
    <n v="167.5"/>
  </r>
  <r>
    <x v="0"/>
    <n v="2021"/>
    <s v="December"/>
    <x v="106"/>
    <n v="147.4"/>
    <n v="147.4"/>
    <n v="197"/>
    <n v="197"/>
    <n v="176.5"/>
    <n v="176.5"/>
    <n v="159.80000000000001"/>
    <n v="159.80000000000001"/>
    <n v="195.8"/>
    <n v="195.8"/>
    <n v="152"/>
    <n v="152"/>
    <n v="172.3"/>
    <n v="172.3"/>
    <n v="164.5"/>
    <n v="164.5"/>
    <n v="120.6"/>
    <n v="120.6"/>
    <n v="171.7"/>
    <n v="171.7"/>
    <n v="169.7"/>
    <n v="169.7"/>
    <n v="175.1"/>
    <n v="175.1"/>
    <n v="165.8"/>
    <n v="165.8"/>
  </r>
  <r>
    <x v="0"/>
    <n v="2022"/>
    <s v="January"/>
    <x v="107"/>
    <n v="148.30000000000001"/>
    <n v="148.30000000000001"/>
    <n v="196.9"/>
    <n v="196.9"/>
    <n v="178"/>
    <n v="178"/>
    <n v="160.5"/>
    <n v="160.5"/>
    <n v="192.6"/>
    <n v="192.6"/>
    <n v="151.19999999999999"/>
    <n v="151.19999999999999"/>
    <n v="159.19999999999999"/>
    <n v="159.19999999999999"/>
    <n v="164"/>
    <n v="164"/>
    <n v="119.3"/>
    <n v="119.3"/>
    <n v="173.3"/>
    <n v="173.3"/>
    <n v="169.8"/>
    <n v="169.8"/>
    <n v="175.8"/>
    <n v="175.8"/>
    <n v="164.1"/>
    <n v="164.1"/>
  </r>
  <r>
    <x v="0"/>
    <n v="2022"/>
    <s v="February"/>
    <x v="108"/>
    <n v="148.80000000000001"/>
    <n v="148.80000000000001"/>
    <n v="198.1"/>
    <n v="198.1"/>
    <n v="175.5"/>
    <n v="175.5"/>
    <n v="160.69999999999999"/>
    <n v="160.69999999999999"/>
    <n v="192.6"/>
    <n v="192.6"/>
    <n v="151.4"/>
    <n v="151.4"/>
    <n v="155.19999999999999"/>
    <n v="155.19999999999999"/>
    <n v="163.9"/>
    <n v="163.9"/>
    <n v="118.1"/>
    <n v="118.1"/>
    <n v="175.4"/>
    <n v="175.4"/>
    <n v="170.5"/>
    <n v="170.5"/>
    <n v="176.3"/>
    <n v="176.3"/>
    <n v="163.9"/>
    <n v="163.9"/>
  </r>
  <r>
    <x v="0"/>
    <n v="2022"/>
    <s v="March"/>
    <x v="109"/>
    <n v="150.19999999999999"/>
    <n v="150.19999999999999"/>
    <n v="208"/>
    <n v="208"/>
    <n v="167.9"/>
    <n v="167.9"/>
    <n v="162"/>
    <n v="162"/>
    <n v="203.1"/>
    <n v="203.1"/>
    <n v="155.9"/>
    <n v="155.9"/>
    <n v="155.80000000000001"/>
    <n v="155.80000000000001"/>
    <n v="164.2"/>
    <n v="164.2"/>
    <n v="118.1"/>
    <n v="118.1"/>
    <n v="178.7"/>
    <n v="178.7"/>
    <n v="171.2"/>
    <n v="171.2"/>
    <n v="177.4"/>
    <n v="177.4"/>
    <n v="166.6"/>
    <n v="166.6"/>
  </r>
  <r>
    <x v="0"/>
    <n v="2022"/>
    <s v="April"/>
    <x v="110"/>
    <n v="151.80000000000001"/>
    <n v="151.80000000000001"/>
    <n v="209.7"/>
    <n v="209.7"/>
    <n v="164.5"/>
    <n v="164.5"/>
    <n v="163.80000000000001"/>
    <n v="163.80000000000001"/>
    <n v="207.4"/>
    <n v="207.4"/>
    <n v="169.7"/>
    <n v="169.7"/>
    <n v="153.6"/>
    <n v="153.6"/>
    <n v="165.1"/>
    <n v="165.1"/>
    <n v="118.2"/>
    <n v="118.2"/>
    <n v="182.9"/>
    <n v="182.9"/>
    <n v="172.4"/>
    <n v="172.4"/>
    <n v="178.9"/>
    <n v="178.9"/>
    <n v="168.6"/>
    <n v="168.6"/>
  </r>
  <r>
    <x v="0"/>
    <n v="2022"/>
    <s v="May"/>
    <x v="111"/>
    <n v="152.9"/>
    <n v="152.9"/>
    <n v="214.7"/>
    <n v="214.7"/>
    <n v="161.4"/>
    <n v="161.4"/>
    <n v="164.6"/>
    <n v="164.6"/>
    <n v="209.9"/>
    <n v="209.9"/>
    <n v="168"/>
    <n v="168"/>
    <n v="160.4"/>
    <n v="160.4"/>
    <n v="165"/>
    <n v="165"/>
    <n v="118.9"/>
    <n v="118.9"/>
    <n v="186.6"/>
    <n v="186.6"/>
    <n v="173.2"/>
    <n v="173.2"/>
    <n v="180.4"/>
    <n v="180.4"/>
    <n v="170.8"/>
    <n v="170.8"/>
  </r>
  <r>
    <x v="0"/>
    <n v="2022"/>
    <s v="June"/>
    <x v="112"/>
    <n v="153.80000000000001"/>
    <n v="153.80000000000001"/>
    <n v="217.2"/>
    <n v="217.2"/>
    <n v="169.6"/>
    <n v="169.6"/>
    <n v="165.4"/>
    <n v="165.4"/>
    <n v="208.1"/>
    <n v="208.1"/>
    <n v="165.8"/>
    <n v="165.8"/>
    <n v="167.3"/>
    <n v="167.3"/>
    <n v="164.6"/>
    <n v="164.6"/>
    <n v="119.1"/>
    <n v="119.1"/>
    <n v="188.9"/>
    <n v="188.9"/>
    <n v="174.2"/>
    <n v="174.2"/>
    <n v="181.9"/>
    <n v="181.9"/>
    <n v="172.4"/>
    <n v="172.4"/>
  </r>
  <r>
    <x v="0"/>
    <n v="2022"/>
    <s v="July"/>
    <x v="113"/>
    <n v="155.19999999999999"/>
    <n v="155.19999999999999"/>
    <n v="210.8"/>
    <n v="210.8"/>
    <n v="174.3"/>
    <n v="174.3"/>
    <n v="166.3"/>
    <n v="166.3"/>
    <n v="202.2"/>
    <n v="202.2"/>
    <n v="169.6"/>
    <n v="169.6"/>
    <n v="168.6"/>
    <n v="168.6"/>
    <n v="164.4"/>
    <n v="164.4"/>
    <n v="119.2"/>
    <n v="119.2"/>
    <n v="191.8"/>
    <n v="191.8"/>
    <n v="174.5"/>
    <n v="174.5"/>
    <n v="183.1"/>
    <n v="183.1"/>
    <n v="172.5"/>
    <n v="172.5"/>
  </r>
  <r>
    <x v="0"/>
    <n v="2022"/>
    <s v="August"/>
    <x v="114"/>
    <n v="159.5"/>
    <n v="159.5"/>
    <n v="204.1"/>
    <n v="204.1"/>
    <n v="168.3"/>
    <n v="168.3"/>
    <n v="167.9"/>
    <n v="167.9"/>
    <n v="198.1"/>
    <n v="198.1"/>
    <n v="169.2"/>
    <n v="169.2"/>
    <n v="173.1"/>
    <n v="173.1"/>
    <n v="167.1"/>
    <n v="167.1"/>
    <n v="120.2"/>
    <n v="120.2"/>
    <n v="195.6"/>
    <n v="195.6"/>
    <n v="174.8"/>
    <n v="174.8"/>
    <n v="184"/>
    <n v="184"/>
    <n v="173.9"/>
    <n v="173.9"/>
  </r>
  <r>
    <x v="0"/>
    <n v="2022"/>
    <s v="September"/>
    <x v="115"/>
    <n v="162.9"/>
    <n v="162.9"/>
    <n v="206.7"/>
    <n v="206.7"/>
    <n v="169"/>
    <n v="169"/>
    <n v="169.5"/>
    <n v="169.5"/>
    <n v="194.1"/>
    <n v="194.1"/>
    <n v="164.1"/>
    <n v="164.1"/>
    <n v="176.9"/>
    <n v="176.9"/>
    <n v="169"/>
    <n v="169"/>
    <n v="120.8"/>
    <n v="120.8"/>
    <n v="199.1"/>
    <n v="199.1"/>
    <n v="175.4"/>
    <n v="175.4"/>
    <n v="184.8"/>
    <n v="184.8"/>
    <n v="175.5"/>
    <n v="175.5"/>
  </r>
  <r>
    <x v="0"/>
    <n v="2022"/>
    <s v="October"/>
    <x v="116"/>
    <n v="164.7"/>
    <n v="164.7"/>
    <n v="208.8"/>
    <n v="208.8"/>
    <n v="170.3"/>
    <n v="170.3"/>
    <n v="170.9"/>
    <n v="170.9"/>
    <n v="191.6"/>
    <n v="191.6"/>
    <n v="162.19999999999999"/>
    <n v="162.19999999999999"/>
    <n v="184.8"/>
    <n v="184.8"/>
    <n v="169.7"/>
    <n v="169.7"/>
    <n v="121.1"/>
    <n v="121.1"/>
    <n v="201.6"/>
    <n v="201.6"/>
    <n v="175.8"/>
    <n v="175.8"/>
    <n v="185.6"/>
    <n v="185.6"/>
    <n v="177.4"/>
    <n v="177.4"/>
  </r>
  <r>
    <x v="0"/>
    <n v="2022"/>
    <s v="November"/>
    <x v="117"/>
    <n v="166.9"/>
    <n v="166.9"/>
    <n v="207.2"/>
    <n v="207.2"/>
    <n v="180.2"/>
    <n v="180.2"/>
    <n v="172.3"/>
    <n v="172.3"/>
    <n v="194"/>
    <n v="194"/>
    <n v="159.1"/>
    <n v="159.1"/>
    <n v="171.6"/>
    <n v="171.6"/>
    <n v="170.2"/>
    <n v="170.2"/>
    <n v="121.5"/>
    <n v="121.5"/>
    <n v="204.8"/>
    <n v="204.8"/>
    <n v="176.4"/>
    <n v="176.4"/>
    <n v="186.9"/>
    <n v="186.9"/>
    <n v="176.6"/>
    <n v="176.6"/>
  </r>
  <r>
    <x v="0"/>
    <n v="2022"/>
    <s v="December"/>
    <x v="118"/>
    <n v="168.8"/>
    <n v="168.8"/>
    <n v="206.9"/>
    <n v="206.9"/>
    <n v="189.1"/>
    <n v="189.1"/>
    <n v="173.4"/>
    <n v="173.4"/>
    <n v="193.9"/>
    <n v="193.9"/>
    <n v="156.69999999999999"/>
    <n v="156.69999999999999"/>
    <n v="150.19999999999999"/>
    <n v="150.19999999999999"/>
    <n v="170.5"/>
    <n v="170.5"/>
    <n v="121.2"/>
    <n v="121.2"/>
    <n v="207.5"/>
    <n v="207.5"/>
    <n v="176.8"/>
    <n v="176.8"/>
    <n v="187.7"/>
    <n v="187.7"/>
    <n v="174.4"/>
    <n v="174.4"/>
  </r>
  <r>
    <x v="0"/>
    <n v="2023"/>
    <s v="January"/>
    <x v="119"/>
    <n v="174"/>
    <n v="174"/>
    <n v="208.3"/>
    <n v="208.3"/>
    <n v="192.9"/>
    <n v="192.9"/>
    <n v="174.3"/>
    <n v="174.3"/>
    <n v="192.6"/>
    <n v="192.6"/>
    <n v="156.30000000000001"/>
    <n v="156.30000000000001"/>
    <n v="142.9"/>
    <n v="142.9"/>
    <n v="170.7"/>
    <n v="170.7"/>
    <n v="120.3"/>
    <n v="120.3"/>
    <n v="210.5"/>
    <n v="210.5"/>
    <n v="176.9"/>
    <n v="176.9"/>
    <n v="188.5"/>
    <n v="188.5"/>
    <n v="175"/>
    <n v="175"/>
  </r>
  <r>
    <x v="0"/>
    <n v="2023"/>
    <s v="February"/>
    <x v="120"/>
    <n v="174.2"/>
    <n v="174.2"/>
    <n v="205.2"/>
    <n v="205.2"/>
    <n v="173.9"/>
    <n v="173.9"/>
    <n v="177"/>
    <n v="177"/>
    <n v="183.4"/>
    <n v="183.4"/>
    <n v="167.2"/>
    <n v="167.2"/>
    <n v="140.9"/>
    <n v="140.9"/>
    <n v="170.4"/>
    <n v="170.4"/>
    <n v="119.1"/>
    <n v="119.1"/>
    <n v="212.1"/>
    <n v="212.1"/>
    <n v="177.6"/>
    <n v="177.6"/>
    <n v="189.9"/>
    <n v="189.9"/>
    <n v="174.8"/>
    <n v="174.8"/>
  </r>
  <r>
    <x v="0"/>
    <n v="2023"/>
    <s v="March"/>
    <x v="121"/>
    <n v="174.3"/>
    <n v="174.3"/>
    <n v="205.2"/>
    <n v="205.2"/>
    <n v="173.9"/>
    <n v="173.9"/>
    <n v="177"/>
    <n v="177"/>
    <n v="183.3"/>
    <n v="183.3"/>
    <n v="167.2"/>
    <n v="167.2"/>
    <n v="140.9"/>
    <n v="140.9"/>
    <n v="170.5"/>
    <n v="170.5"/>
    <n v="119.1"/>
    <n v="119.1"/>
    <n v="212.1"/>
    <n v="212.1"/>
    <n v="177.6"/>
    <n v="177.6"/>
    <n v="189.9"/>
    <n v="189.9"/>
    <n v="174.8"/>
    <n v="174.8"/>
  </r>
  <r>
    <x v="0"/>
    <n v="2023"/>
    <s v="April"/>
    <x v="122"/>
    <n v="173.3"/>
    <n v="173.3"/>
    <n v="206.9"/>
    <n v="206.9"/>
    <n v="167.9"/>
    <n v="167.9"/>
    <n v="178.2"/>
    <n v="178.2"/>
    <n v="178.5"/>
    <n v="178.5"/>
    <n v="173.7"/>
    <n v="173.7"/>
    <n v="142.80000000000001"/>
    <n v="142.80000000000001"/>
    <n v="172.8"/>
    <n v="172.8"/>
    <n v="120.4"/>
    <n v="120.4"/>
    <n v="215.5"/>
    <n v="215.5"/>
    <n v="178.2"/>
    <n v="178.2"/>
    <n v="190.5"/>
    <n v="190.5"/>
    <n v="175.5"/>
    <n v="175.5"/>
  </r>
  <r>
    <x v="0"/>
    <n v="2023"/>
    <s v="May"/>
    <x v="123"/>
    <n v="173.2"/>
    <n v="173.2"/>
    <n v="211.5"/>
    <n v="211.5"/>
    <n v="171"/>
    <n v="171"/>
    <n v="179.6"/>
    <n v="179.6"/>
    <n v="173.3"/>
    <n v="173.3"/>
    <n v="169"/>
    <n v="169"/>
    <n v="148.69999999999999"/>
    <n v="148.69999999999999"/>
    <n v="174.9"/>
    <n v="174.9"/>
    <n v="121.9"/>
    <n v="121.9"/>
    <n v="221"/>
    <n v="221"/>
    <n v="178.7"/>
    <n v="178.7"/>
    <n v="191.1"/>
    <n v="191.1"/>
    <n v="176.8"/>
    <n v="176.8"/>
  </r>
  <r>
    <x v="1"/>
    <n v="2013"/>
    <s v="January"/>
    <x v="0"/>
    <n v="108.4"/>
    <n v="108.4"/>
    <n v="107.3"/>
    <n v="107.3"/>
    <n v="110"/>
    <n v="110"/>
    <n v="104.4"/>
    <n v="104.4"/>
    <n v="105.1"/>
    <n v="105.1"/>
    <n v="103.2"/>
    <n v="103.2"/>
    <n v="102.2"/>
    <n v="102.2"/>
    <n v="106"/>
    <n v="106"/>
    <n v="106.2"/>
    <n v="106.2"/>
    <n v="102.7"/>
    <n v="102.7"/>
    <n v="104.9"/>
    <n v="104.9"/>
    <n v="107.3"/>
    <n v="107.3"/>
    <n v="105.6"/>
    <n v="105.6"/>
  </r>
  <r>
    <x v="1"/>
    <n v="2013"/>
    <s v="February"/>
    <x v="1"/>
    <n v="110.4"/>
    <n v="110.4"/>
    <n v="110.2"/>
    <n v="110.2"/>
    <n v="112.8"/>
    <n v="112.8"/>
    <n v="104.9"/>
    <n v="104.9"/>
    <n v="105.5"/>
    <n v="105.5"/>
    <n v="103.6"/>
    <n v="103.6"/>
    <n v="103.2"/>
    <n v="103.2"/>
    <n v="105.3"/>
    <n v="105.3"/>
    <n v="105.1"/>
    <n v="105.1"/>
    <n v="102.8"/>
    <n v="102.8"/>
    <n v="105.5"/>
    <n v="105.5"/>
    <n v="108.3"/>
    <n v="108.3"/>
    <n v="106.6"/>
    <n v="106.6"/>
  </r>
  <r>
    <x v="1"/>
    <n v="2013"/>
    <s v="March"/>
    <x v="2"/>
    <n v="111.4"/>
    <n v="111.4"/>
    <n v="109.7"/>
    <n v="109.7"/>
    <n v="111.2"/>
    <n v="111.2"/>
    <n v="105.1"/>
    <n v="105.1"/>
    <n v="104.9"/>
    <n v="104.9"/>
    <n v="105.3"/>
    <n v="105.3"/>
    <n v="102.2"/>
    <n v="102.2"/>
    <n v="105"/>
    <n v="105"/>
    <n v="104.2"/>
    <n v="104.2"/>
    <n v="103"/>
    <n v="103"/>
    <n v="106.2"/>
    <n v="106.2"/>
    <n v="108.9"/>
    <n v="108.9"/>
    <n v="106.9"/>
    <n v="106.9"/>
  </r>
  <r>
    <x v="1"/>
    <n v="2013"/>
    <s v="April"/>
    <x v="3"/>
    <n v="111.6"/>
    <n v="111.6"/>
    <n v="110.9"/>
    <n v="110.9"/>
    <n v="106.6"/>
    <n v="106.6"/>
    <n v="105.7"/>
    <n v="105.7"/>
    <n v="104.4"/>
    <n v="104.4"/>
    <n v="108.9"/>
    <n v="108.9"/>
    <n v="105.5"/>
    <n v="105.5"/>
    <n v="105.3"/>
    <n v="105.3"/>
    <n v="103.5"/>
    <n v="103.5"/>
    <n v="103.3"/>
    <n v="103.3"/>
    <n v="107.2"/>
    <n v="107.2"/>
    <n v="109.6"/>
    <n v="109.6"/>
    <n v="107.7"/>
    <n v="107.7"/>
  </r>
  <r>
    <x v="1"/>
    <n v="2013"/>
    <s v="May"/>
    <x v="4"/>
    <n v="112.3"/>
    <n v="112.3"/>
    <n v="111.3"/>
    <n v="111.3"/>
    <n v="104.7"/>
    <n v="104.7"/>
    <n v="106.8"/>
    <n v="106.8"/>
    <n v="103.9"/>
    <n v="103.9"/>
    <n v="109.3"/>
    <n v="109.3"/>
    <n v="112.9"/>
    <n v="112.9"/>
    <n v="105.8"/>
    <n v="105.8"/>
    <n v="103.1"/>
    <n v="103.1"/>
    <n v="104.3"/>
    <n v="104.3"/>
    <n v="108.1"/>
    <n v="108.1"/>
    <n v="110.5"/>
    <n v="110.5"/>
    <n v="109.2"/>
    <n v="109.2"/>
  </r>
  <r>
    <x v="1"/>
    <n v="2013"/>
    <s v="June"/>
    <x v="5"/>
    <n v="113.8"/>
    <n v="113.8"/>
    <n v="114.9"/>
    <n v="114.9"/>
    <n v="109.8"/>
    <n v="109.8"/>
    <n v="107.9"/>
    <n v="107.9"/>
    <n v="104.2"/>
    <n v="104.2"/>
    <n v="110.7"/>
    <n v="110.7"/>
    <n v="126.7"/>
    <n v="126.7"/>
    <n v="106.3"/>
    <n v="106.3"/>
    <n v="103.2"/>
    <n v="103.2"/>
    <n v="105.7"/>
    <n v="105.7"/>
    <n v="109"/>
    <n v="109"/>
    <n v="111.6"/>
    <n v="111.6"/>
    <n v="112.2"/>
    <n v="112.2"/>
  </r>
  <r>
    <x v="1"/>
    <n v="2013"/>
    <s v="July"/>
    <x v="6"/>
    <n v="114.8"/>
    <n v="114.8"/>
    <n v="116.4"/>
    <n v="116.4"/>
    <n v="111.9"/>
    <n v="111.9"/>
    <n v="108.9"/>
    <n v="108.9"/>
    <n v="104.3"/>
    <n v="104.3"/>
    <n v="111.7"/>
    <n v="111.7"/>
    <n v="140"/>
    <n v="140"/>
    <n v="106.4"/>
    <n v="106.4"/>
    <n v="103.3"/>
    <n v="103.3"/>
    <n v="106.8"/>
    <n v="106.8"/>
    <n v="109.6"/>
    <n v="109.6"/>
    <n v="112.6"/>
    <n v="112.6"/>
    <n v="114.7"/>
    <n v="114.7"/>
  </r>
  <r>
    <x v="1"/>
    <n v="2013"/>
    <s v="August"/>
    <x v="7"/>
    <n v="115.6"/>
    <n v="115.6"/>
    <n v="117.2"/>
    <n v="117.2"/>
    <n v="111.7"/>
    <n v="111.7"/>
    <n v="109.6"/>
    <n v="109.6"/>
    <n v="104.5"/>
    <n v="104.5"/>
    <n v="109.8"/>
    <n v="109.8"/>
    <n v="151.80000000000001"/>
    <n v="151.80000000000001"/>
    <n v="106.5"/>
    <n v="106.5"/>
    <n v="103.1"/>
    <n v="103.1"/>
    <n v="107.4"/>
    <n v="107.4"/>
    <n v="110.2"/>
    <n v="110.2"/>
    <n v="113.4"/>
    <n v="113.4"/>
    <n v="116.6"/>
    <n v="116.6"/>
  </r>
  <r>
    <x v="1"/>
    <n v="2013"/>
    <s v="September"/>
    <x v="8"/>
    <n v="116.4"/>
    <n v="116.4"/>
    <n v="116.9"/>
    <n v="116.9"/>
    <n v="112.3"/>
    <n v="112.3"/>
    <n v="110.5"/>
    <n v="110.5"/>
    <n v="105.3"/>
    <n v="105.3"/>
    <n v="107.3"/>
    <n v="107.3"/>
    <n v="160.9"/>
    <n v="160.9"/>
    <n v="107.1"/>
    <n v="107.1"/>
    <n v="103.1"/>
    <n v="103.1"/>
    <n v="108.3"/>
    <n v="108.3"/>
    <n v="110.7"/>
    <n v="110.7"/>
    <n v="114.6"/>
    <n v="114.6"/>
    <n v="118.3"/>
    <n v="118.3"/>
  </r>
  <r>
    <x v="1"/>
    <n v="2013"/>
    <s v="October"/>
    <x v="9"/>
    <n v="117.1"/>
    <n v="117.1"/>
    <n v="116.3"/>
    <n v="116.3"/>
    <n v="113.3"/>
    <n v="113.3"/>
    <n v="111.2"/>
    <n v="111.2"/>
    <n v="105.7"/>
    <n v="105.7"/>
    <n v="109.9"/>
    <n v="109.9"/>
    <n v="171.2"/>
    <n v="171.2"/>
    <n v="107.3"/>
    <n v="107.3"/>
    <n v="102.7"/>
    <n v="102.7"/>
    <n v="108.7"/>
    <n v="108.7"/>
    <n v="111.2"/>
    <n v="111.2"/>
    <n v="115.4"/>
    <n v="115.4"/>
    <n v="120.2"/>
    <n v="120.2"/>
  </r>
  <r>
    <x v="1"/>
    <n v="2013"/>
    <s v="November"/>
    <x v="10"/>
    <n v="118.1"/>
    <n v="118.1"/>
    <n v="115.4"/>
    <n v="115.4"/>
    <n v="118.7"/>
    <n v="118.7"/>
    <n v="112.5"/>
    <n v="112.5"/>
    <n v="106.8"/>
    <n v="106.8"/>
    <n v="113.5"/>
    <n v="113.5"/>
    <n v="183.1"/>
    <n v="183.1"/>
    <n v="108.2"/>
    <n v="108.2"/>
    <n v="102.2"/>
    <n v="102.2"/>
    <n v="109.4"/>
    <n v="109.4"/>
    <n v="111.8"/>
    <n v="111.8"/>
    <n v="116.5"/>
    <n v="116.5"/>
    <n v="122.6"/>
    <n v="122.6"/>
  </r>
  <r>
    <x v="1"/>
    <n v="2013"/>
    <s v="December"/>
    <x v="11"/>
    <n v="119.1"/>
    <n v="119.1"/>
    <n v="116.7"/>
    <n v="116.7"/>
    <n v="123.5"/>
    <n v="123.5"/>
    <n v="113.4"/>
    <n v="113.4"/>
    <n v="107.3"/>
    <n v="107.3"/>
    <n v="113.3"/>
    <n v="113.3"/>
    <n v="145.4"/>
    <n v="145.4"/>
    <n v="108.7"/>
    <n v="108.7"/>
    <n v="101.5"/>
    <n v="101.5"/>
    <n v="110.5"/>
    <n v="110.5"/>
    <n v="112.1"/>
    <n v="112.1"/>
    <n v="117.4"/>
    <n v="117.4"/>
    <n v="118.4"/>
    <n v="118.4"/>
  </r>
  <r>
    <x v="1"/>
    <n v="2014"/>
    <s v="January"/>
    <x v="12"/>
    <n v="119.6"/>
    <n v="119.6"/>
    <n v="118.8"/>
    <n v="118.8"/>
    <n v="124.1"/>
    <n v="124.1"/>
    <n v="114.1"/>
    <n v="114.1"/>
    <n v="106.8"/>
    <n v="106.8"/>
    <n v="113.9"/>
    <n v="113.9"/>
    <n v="122.2"/>
    <n v="122.2"/>
    <n v="108.9"/>
    <n v="108.9"/>
    <n v="100.2"/>
    <n v="100.2"/>
    <n v="111"/>
    <n v="111"/>
    <n v="112.3"/>
    <n v="112.3"/>
    <n v="118.1"/>
    <n v="118.1"/>
    <n v="115.8"/>
    <n v="115.8"/>
  </r>
  <r>
    <x v="1"/>
    <n v="2014"/>
    <s v="February"/>
    <x v="13"/>
    <n v="120.2"/>
    <n v="120.2"/>
    <n v="119.2"/>
    <n v="119.2"/>
    <n v="122.5"/>
    <n v="122.5"/>
    <n v="115.1"/>
    <n v="115.1"/>
    <n v="106.6"/>
    <n v="106.6"/>
    <n v="115.4"/>
    <n v="115.4"/>
    <n v="114.5"/>
    <n v="114.5"/>
    <n v="109.3"/>
    <n v="109.3"/>
    <n v="99.2"/>
    <n v="99.2"/>
    <n v="111.4"/>
    <n v="111.4"/>
    <n v="112.6"/>
    <n v="112.6"/>
    <n v="118.8"/>
    <n v="118.8"/>
    <n v="115.3"/>
    <n v="115.3"/>
  </r>
  <r>
    <x v="1"/>
    <n v="2014"/>
    <s v="March"/>
    <x v="14"/>
    <n v="120.7"/>
    <n v="120.7"/>
    <n v="119.3"/>
    <n v="119.3"/>
    <n v="121"/>
    <n v="121"/>
    <n v="116.1"/>
    <n v="116.1"/>
    <n v="106.9"/>
    <n v="106.9"/>
    <n v="118.7"/>
    <n v="118.7"/>
    <n v="116.3"/>
    <n v="116.3"/>
    <n v="109.8"/>
    <n v="109.8"/>
    <n v="99.6"/>
    <n v="99.6"/>
    <n v="111.8"/>
    <n v="111.8"/>
    <n v="112.7"/>
    <n v="112.7"/>
    <n v="119.3"/>
    <n v="119.3"/>
    <n v="116.1"/>
    <n v="116.1"/>
  </r>
  <r>
    <x v="1"/>
    <n v="2014"/>
    <s v="April"/>
    <x v="15"/>
    <n v="120.9"/>
    <n v="120.9"/>
    <n v="119.9"/>
    <n v="119.9"/>
    <n v="116.2"/>
    <n v="116.2"/>
    <n v="117"/>
    <n v="117"/>
    <n v="107.3"/>
    <n v="107.3"/>
    <n v="126.1"/>
    <n v="126.1"/>
    <n v="120.7"/>
    <n v="120.7"/>
    <n v="111"/>
    <n v="111"/>
    <n v="101.8"/>
    <n v="101.8"/>
    <n v="112.6"/>
    <n v="112.6"/>
    <n v="113.2"/>
    <n v="113.2"/>
    <n v="119.8"/>
    <n v="119.8"/>
    <n v="117.6"/>
    <n v="117.6"/>
  </r>
  <r>
    <x v="1"/>
    <n v="2014"/>
    <s v="May"/>
    <x v="16"/>
    <n v="121.1"/>
    <n v="121.1"/>
    <n v="121.6"/>
    <n v="121.6"/>
    <n v="115.9"/>
    <n v="115.9"/>
    <n v="118.4"/>
    <n v="118.4"/>
    <n v="107.7"/>
    <n v="107.7"/>
    <n v="127.7"/>
    <n v="127.7"/>
    <n v="125"/>
    <n v="125"/>
    <n v="111.9"/>
    <n v="111.9"/>
    <n v="102.8"/>
    <n v="102.8"/>
    <n v="113.4"/>
    <n v="113.4"/>
    <n v="113.7"/>
    <n v="113.7"/>
    <n v="120.4"/>
    <n v="120.4"/>
    <n v="118.9"/>
    <n v="118.9"/>
  </r>
  <r>
    <x v="1"/>
    <n v="2014"/>
    <s v="June"/>
    <x v="17"/>
    <n v="121.5"/>
    <n v="121.5"/>
    <n v="123.1"/>
    <n v="123.1"/>
    <n v="115.8"/>
    <n v="115.8"/>
    <n v="119.7"/>
    <n v="119.7"/>
    <n v="107.8"/>
    <n v="107.8"/>
    <n v="128.30000000000001"/>
    <n v="128.30000000000001"/>
    <n v="132.1"/>
    <n v="132.1"/>
    <n v="112.4"/>
    <n v="112.4"/>
    <n v="102.9"/>
    <n v="102.9"/>
    <n v="114.3"/>
    <n v="114.3"/>
    <n v="114.2"/>
    <n v="114.2"/>
    <n v="121.2"/>
    <n v="121.2"/>
    <n v="120.4"/>
    <n v="120.4"/>
  </r>
  <r>
    <x v="1"/>
    <n v="2014"/>
    <s v="July"/>
    <x v="18"/>
    <n v="122.4"/>
    <n v="122.4"/>
    <n v="123.9"/>
    <n v="123.9"/>
    <n v="117.8"/>
    <n v="117.8"/>
    <n v="121"/>
    <n v="121"/>
    <n v="107.9"/>
    <n v="107.9"/>
    <n v="131.19999999999999"/>
    <n v="131.19999999999999"/>
    <n v="157.69999999999999"/>
    <n v="157.69999999999999"/>
    <n v="113.2"/>
    <n v="113.2"/>
    <n v="104.1"/>
    <n v="104.1"/>
    <n v="115.5"/>
    <n v="115.5"/>
    <n v="114.8"/>
    <n v="114.8"/>
    <n v="122.1"/>
    <n v="122.1"/>
    <n v="124.7"/>
    <n v="124.7"/>
  </r>
  <r>
    <x v="1"/>
    <n v="2014"/>
    <s v="August"/>
    <x v="19"/>
    <n v="122.7"/>
    <n v="122.7"/>
    <n v="124.4"/>
    <n v="124.4"/>
    <n v="117.3"/>
    <n v="117.3"/>
    <n v="122"/>
    <n v="122"/>
    <n v="108"/>
    <n v="108"/>
    <n v="131.1"/>
    <n v="131.1"/>
    <n v="168.2"/>
    <n v="168.2"/>
    <n v="114.5"/>
    <n v="114.5"/>
    <n v="104.3"/>
    <n v="104.3"/>
    <n v="117.1"/>
    <n v="117.1"/>
    <n v="115.2"/>
    <n v="115.2"/>
    <n v="123.1"/>
    <n v="123.1"/>
    <n v="126.6"/>
    <n v="126.6"/>
  </r>
  <r>
    <x v="1"/>
    <n v="2014"/>
    <s v="September"/>
    <x v="20"/>
    <n v="122.9"/>
    <n v="122.9"/>
    <n v="123.5"/>
    <n v="123.5"/>
    <n v="117.3"/>
    <n v="117.3"/>
    <n v="122.7"/>
    <n v="122.7"/>
    <n v="107.9"/>
    <n v="107.9"/>
    <n v="127.3"/>
    <n v="127.3"/>
    <n v="162.1"/>
    <n v="162.1"/>
    <n v="115.6"/>
    <n v="115.6"/>
    <n v="103.8"/>
    <n v="103.8"/>
    <n v="117.6"/>
    <n v="117.6"/>
    <n v="115.8"/>
    <n v="115.8"/>
    <n v="123.8"/>
    <n v="123.8"/>
    <n v="125.8"/>
    <n v="125.8"/>
  </r>
  <r>
    <x v="1"/>
    <n v="2014"/>
    <s v="October"/>
    <x v="21"/>
    <n v="123.2"/>
    <n v="123.2"/>
    <n v="123.8"/>
    <n v="123.8"/>
    <n v="118.1"/>
    <n v="118.1"/>
    <n v="123.2"/>
    <n v="123.2"/>
    <n v="107.9"/>
    <n v="107.9"/>
    <n v="126.4"/>
    <n v="126.4"/>
    <n v="156.80000000000001"/>
    <n v="156.80000000000001"/>
    <n v="116.1"/>
    <n v="116.1"/>
    <n v="103.1"/>
    <n v="103.1"/>
    <n v="118.1"/>
    <n v="118.1"/>
    <n v="116.1"/>
    <n v="116.1"/>
    <n v="124.5"/>
    <n v="124.5"/>
    <n v="125.4"/>
    <n v="125.4"/>
  </r>
  <r>
    <x v="1"/>
    <n v="2014"/>
    <s v="November"/>
    <x v="22"/>
    <n v="123.3"/>
    <n v="123.3"/>
    <n v="123.7"/>
    <n v="123.7"/>
    <n v="121"/>
    <n v="121"/>
    <n v="124.2"/>
    <n v="124.2"/>
    <n v="107.8"/>
    <n v="107.8"/>
    <n v="125.7"/>
    <n v="125.7"/>
    <n v="152.4"/>
    <n v="152.4"/>
    <n v="117.2"/>
    <n v="117.2"/>
    <n v="102.1"/>
    <n v="102.1"/>
    <n v="118.7"/>
    <n v="118.7"/>
    <n v="116.4"/>
    <n v="116.4"/>
    <n v="125.6"/>
    <n v="125.6"/>
    <n v="125.1"/>
    <n v="125.1"/>
  </r>
  <r>
    <x v="1"/>
    <n v="2014"/>
    <s v="December"/>
    <x v="23"/>
    <n v="122.9"/>
    <n v="122.9"/>
    <n v="123.2"/>
    <n v="123.2"/>
    <n v="123.5"/>
    <n v="123.5"/>
    <n v="124.5"/>
    <n v="124.5"/>
    <n v="107.6"/>
    <n v="107.6"/>
    <n v="125.7"/>
    <n v="125.7"/>
    <n v="140.5"/>
    <n v="140.5"/>
    <n v="117.6"/>
    <n v="117.6"/>
    <n v="100.6"/>
    <n v="100.6"/>
    <n v="119.1"/>
    <n v="119.1"/>
    <n v="116.8"/>
    <n v="116.8"/>
    <n v="126.1"/>
    <n v="126.1"/>
    <n v="123.6"/>
    <n v="123.6"/>
  </r>
  <r>
    <x v="1"/>
    <n v="2015"/>
    <s v="January"/>
    <x v="24"/>
    <n v="123.4"/>
    <n v="123.4"/>
    <n v="123.9"/>
    <n v="123.9"/>
    <n v="123.8"/>
    <n v="123.8"/>
    <n v="125"/>
    <n v="125"/>
    <n v="108.5"/>
    <n v="108.5"/>
    <n v="126.2"/>
    <n v="126.2"/>
    <n v="133"/>
    <n v="133"/>
    <n v="119.1"/>
    <n v="119.1"/>
    <n v="99"/>
    <n v="99"/>
    <n v="120.3"/>
    <n v="120.3"/>
    <n v="117.3"/>
    <n v="117.3"/>
    <n v="126.7"/>
    <n v="126.7"/>
    <n v="123.1"/>
    <n v="123.1"/>
  </r>
  <r>
    <x v="1"/>
    <n v="2015"/>
    <s v="February"/>
    <x v="25"/>
    <n v="123.7"/>
    <n v="123.7"/>
    <n v="125.1"/>
    <n v="125.1"/>
    <n v="121.1"/>
    <n v="121.1"/>
    <n v="125.7"/>
    <n v="125.7"/>
    <n v="109.1"/>
    <n v="109.1"/>
    <n v="125.8"/>
    <n v="125.8"/>
    <n v="129.4"/>
    <n v="129.4"/>
    <n v="120.9"/>
    <n v="120.9"/>
    <n v="98.3"/>
    <n v="98.3"/>
    <n v="121.6"/>
    <n v="121.6"/>
    <n v="118"/>
    <n v="118"/>
    <n v="127.6"/>
    <n v="127.6"/>
    <n v="123.1"/>
    <n v="123.1"/>
  </r>
  <r>
    <x v="1"/>
    <n v="2015"/>
    <s v="March"/>
    <x v="26"/>
    <n v="123.5"/>
    <n v="123.5"/>
    <n v="125.4"/>
    <n v="125.4"/>
    <n v="116.8"/>
    <n v="116.8"/>
    <n v="126"/>
    <n v="126"/>
    <n v="109.2"/>
    <n v="109.2"/>
    <n v="127.6"/>
    <n v="127.6"/>
    <n v="129.19999999999999"/>
    <n v="129.19999999999999"/>
    <n v="122.4"/>
    <n v="122.4"/>
    <n v="97"/>
    <n v="97"/>
    <n v="122.1"/>
    <n v="122.1"/>
    <n v="118.1"/>
    <n v="118.1"/>
    <n v="128.4"/>
    <n v="128.4"/>
    <n v="123.4"/>
    <n v="123.4"/>
  </r>
  <r>
    <x v="1"/>
    <n v="2015"/>
    <s v="April"/>
    <x v="27"/>
    <n v="123.5"/>
    <n v="123.5"/>
    <n v="126.4"/>
    <n v="126.4"/>
    <n v="114.4"/>
    <n v="114.4"/>
    <n v="126.6"/>
    <n v="126.6"/>
    <n v="109.2"/>
    <n v="109.2"/>
    <n v="132.5"/>
    <n v="132.5"/>
    <n v="128.6"/>
    <n v="128.6"/>
    <n v="124.8"/>
    <n v="124.8"/>
    <n v="95.7"/>
    <n v="95.7"/>
    <n v="122.4"/>
    <n v="122.4"/>
    <n v="118.5"/>
    <n v="118.5"/>
    <n v="129.1"/>
    <n v="129.1"/>
    <n v="124"/>
    <n v="124"/>
  </r>
  <r>
    <x v="1"/>
    <n v="2015"/>
    <s v="May"/>
    <x v="28"/>
    <n v="123.6"/>
    <n v="123.6"/>
    <n v="128"/>
    <n v="128"/>
    <n v="115"/>
    <n v="115"/>
    <n v="127.3"/>
    <n v="127.3"/>
    <n v="109.8"/>
    <n v="109.8"/>
    <n v="132.6"/>
    <n v="132.6"/>
    <n v="130.9"/>
    <n v="130.9"/>
    <n v="130.5"/>
    <n v="130.5"/>
    <n v="95.3"/>
    <n v="95.3"/>
    <n v="123.4"/>
    <n v="123.4"/>
    <n v="119.2"/>
    <n v="119.2"/>
    <n v="129.80000000000001"/>
    <n v="129.80000000000001"/>
    <n v="125"/>
    <n v="125"/>
  </r>
  <r>
    <x v="1"/>
    <n v="2015"/>
    <s v="June"/>
    <x v="29"/>
    <n v="123.9"/>
    <n v="123.9"/>
    <n v="131.80000000000001"/>
    <n v="131.80000000000001"/>
    <n v="121.6"/>
    <n v="121.6"/>
    <n v="128.19999999999999"/>
    <n v="128.19999999999999"/>
    <n v="111.1"/>
    <n v="111.1"/>
    <n v="132.80000000000001"/>
    <n v="132.80000000000001"/>
    <n v="139.1"/>
    <n v="139.1"/>
    <n v="137.4"/>
    <n v="137.4"/>
    <n v="94.1"/>
    <n v="94.1"/>
    <n v="125.5"/>
    <n v="125.5"/>
    <n v="119.8"/>
    <n v="119.8"/>
    <n v="130.9"/>
    <n v="130.9"/>
    <n v="127.3"/>
    <n v="127.3"/>
  </r>
  <r>
    <x v="1"/>
    <n v="2015"/>
    <s v="July"/>
    <x v="30"/>
    <n v="123.7"/>
    <n v="123.7"/>
    <n v="132.5"/>
    <n v="132.5"/>
    <n v="121"/>
    <n v="121"/>
    <n v="128.30000000000001"/>
    <n v="128.30000000000001"/>
    <n v="110.9"/>
    <n v="110.9"/>
    <n v="133.1"/>
    <n v="133.1"/>
    <n v="145.1"/>
    <n v="145.1"/>
    <n v="139.1"/>
    <n v="139.1"/>
    <n v="91.3"/>
    <n v="91.3"/>
    <n v="126.1"/>
    <n v="126.1"/>
    <n v="119.9"/>
    <n v="119.9"/>
    <n v="131.4"/>
    <n v="131.4"/>
    <n v="128.19999999999999"/>
    <n v="128.19999999999999"/>
  </r>
  <r>
    <x v="1"/>
    <n v="2015"/>
    <s v="August"/>
    <x v="31"/>
    <n v="124.2"/>
    <n v="124.2"/>
    <n v="131.4"/>
    <n v="131.4"/>
    <n v="120.1"/>
    <n v="120.1"/>
    <n v="128.5"/>
    <n v="128.5"/>
    <n v="111.4"/>
    <n v="111.4"/>
    <n v="132.30000000000001"/>
    <n v="132.30000000000001"/>
    <n v="157.6"/>
    <n v="157.6"/>
    <n v="144"/>
    <n v="144"/>
    <n v="90.5"/>
    <n v="90.5"/>
    <n v="126.8"/>
    <n v="126.8"/>
    <n v="120.4"/>
    <n v="120.4"/>
    <n v="132.1"/>
    <n v="132.1"/>
    <n v="130.30000000000001"/>
    <n v="130.30000000000001"/>
  </r>
  <r>
    <x v="1"/>
    <n v="2015"/>
    <s v="September"/>
    <x v="32"/>
    <n v="124.6"/>
    <n v="124.6"/>
    <n v="130.4"/>
    <n v="130.4"/>
    <n v="118.7"/>
    <n v="118.7"/>
    <n v="128.9"/>
    <n v="128.9"/>
    <n v="111.9"/>
    <n v="111.9"/>
    <n v="128.4"/>
    <n v="128.4"/>
    <n v="162.19999999999999"/>
    <n v="162.19999999999999"/>
    <n v="150"/>
    <n v="150"/>
    <n v="90.4"/>
    <n v="90.4"/>
    <n v="128.4"/>
    <n v="128.4"/>
    <n v="120.7"/>
    <n v="120.7"/>
    <n v="132.5"/>
    <n v="132.5"/>
    <n v="131.19999999999999"/>
    <n v="131.19999999999999"/>
  </r>
  <r>
    <x v="1"/>
    <n v="2015"/>
    <s v="October"/>
    <x v="33"/>
    <n v="125"/>
    <n v="125"/>
    <n v="129.80000000000001"/>
    <n v="129.80000000000001"/>
    <n v="118.9"/>
    <n v="118.9"/>
    <n v="129.1"/>
    <n v="129.1"/>
    <n v="113.3"/>
    <n v="113.3"/>
    <n v="129"/>
    <n v="129"/>
    <n v="160.4"/>
    <n v="160.4"/>
    <n v="165.3"/>
    <n v="165.3"/>
    <n v="92.3"/>
    <n v="92.3"/>
    <n v="129.69999999999999"/>
    <n v="129.69999999999999"/>
    <n v="121.1"/>
    <n v="121.1"/>
    <n v="133"/>
    <n v="133"/>
    <n v="132.1"/>
    <n v="132.1"/>
  </r>
  <r>
    <x v="1"/>
    <n v="2015"/>
    <s v="November"/>
    <x v="34"/>
    <n v="125.4"/>
    <n v="125.4"/>
    <n v="130.30000000000001"/>
    <n v="130.30000000000001"/>
    <n v="121.6"/>
    <n v="121.6"/>
    <n v="129.19999999999999"/>
    <n v="129.19999999999999"/>
    <n v="114.9"/>
    <n v="114.9"/>
    <n v="128.19999999999999"/>
    <n v="128.19999999999999"/>
    <n v="158.4"/>
    <n v="158.4"/>
    <n v="171.2"/>
    <n v="171.2"/>
    <n v="93.3"/>
    <n v="93.3"/>
    <n v="131.19999999999999"/>
    <n v="131.19999999999999"/>
    <n v="121.7"/>
    <n v="121.7"/>
    <n v="134"/>
    <n v="134"/>
    <n v="132.69999999999999"/>
    <n v="132.69999999999999"/>
  </r>
  <r>
    <x v="1"/>
    <n v="2015"/>
    <s v="December"/>
    <x v="35"/>
    <n v="125.7"/>
    <n v="125.7"/>
    <n v="131.4"/>
    <n v="131.4"/>
    <n v="124.8"/>
    <n v="124.8"/>
    <n v="129.4"/>
    <n v="129.4"/>
    <n v="115.3"/>
    <n v="115.3"/>
    <n v="126.6"/>
    <n v="126.6"/>
    <n v="146.69999999999999"/>
    <n v="146.69999999999999"/>
    <n v="171.5"/>
    <n v="171.5"/>
    <n v="94.5"/>
    <n v="94.5"/>
    <n v="132.1"/>
    <n v="132.1"/>
    <n v="122"/>
    <n v="122"/>
    <n v="134.69999999999999"/>
    <n v="134.69999999999999"/>
    <n v="131.4"/>
    <n v="131.4"/>
  </r>
  <r>
    <x v="1"/>
    <n v="2016"/>
    <s v="January"/>
    <x v="36"/>
    <n v="126.1"/>
    <n v="126.1"/>
    <n v="134.1"/>
    <n v="134.1"/>
    <n v="128.6"/>
    <n v="128.6"/>
    <n v="129.9"/>
    <n v="129.9"/>
    <n v="115.5"/>
    <n v="115.5"/>
    <n v="125.7"/>
    <n v="125.7"/>
    <n v="141.5"/>
    <n v="141.5"/>
    <n v="170.7"/>
    <n v="170.7"/>
    <n v="97.4"/>
    <n v="97.4"/>
    <n v="132.9"/>
    <n v="132.9"/>
    <n v="122.7"/>
    <n v="122.7"/>
    <n v="135.30000000000001"/>
    <n v="135.30000000000001"/>
    <n v="131.30000000000001"/>
    <n v="131.30000000000001"/>
  </r>
  <r>
    <x v="1"/>
    <n v="2016"/>
    <s v="February"/>
    <x v="37"/>
    <n v="126.4"/>
    <n v="126.4"/>
    <n v="134.19999999999999"/>
    <n v="134.19999999999999"/>
    <n v="128.69999999999999"/>
    <n v="128.69999999999999"/>
    <n v="130.30000000000001"/>
    <n v="130.30000000000001"/>
    <n v="114.8"/>
    <n v="114.8"/>
    <n v="124.9"/>
    <n v="124.9"/>
    <n v="130.30000000000001"/>
    <n v="130.30000000000001"/>
    <n v="167.4"/>
    <n v="167.4"/>
    <n v="98.8"/>
    <n v="98.8"/>
    <n v="133.6"/>
    <n v="133.6"/>
    <n v="123"/>
    <n v="123"/>
    <n v="135.80000000000001"/>
    <n v="135.80000000000001"/>
    <n v="129.9"/>
    <n v="129.9"/>
  </r>
  <r>
    <x v="1"/>
    <n v="2016"/>
    <s v="March"/>
    <x v="38"/>
    <n v="126.5"/>
    <n v="126.5"/>
    <n v="135.1"/>
    <n v="135.1"/>
    <n v="124.6"/>
    <n v="124.6"/>
    <n v="130.19999999999999"/>
    <n v="130.19999999999999"/>
    <n v="114.5"/>
    <n v="114.5"/>
    <n v="126.2"/>
    <n v="126.2"/>
    <n v="129.80000000000001"/>
    <n v="129.80000000000001"/>
    <n v="164.3"/>
    <n v="164.3"/>
    <n v="100.9"/>
    <n v="100.9"/>
    <n v="133.9"/>
    <n v="133.9"/>
    <n v="123.1"/>
    <n v="123.1"/>
    <n v="136.30000000000001"/>
    <n v="136.30000000000001"/>
    <n v="129.80000000000001"/>
    <n v="129.80000000000001"/>
  </r>
  <r>
    <x v="1"/>
    <n v="2016"/>
    <s v="April"/>
    <x v="39"/>
    <n v="126.6"/>
    <n v="126.6"/>
    <n v="136.80000000000001"/>
    <n v="136.80000000000001"/>
    <n v="122"/>
    <n v="122"/>
    <n v="130.9"/>
    <n v="130.9"/>
    <n v="114.8"/>
    <n v="114.8"/>
    <n v="134.80000000000001"/>
    <n v="134.80000000000001"/>
    <n v="135"/>
    <n v="135"/>
    <n v="167.5"/>
    <n v="167.5"/>
    <n v="106.4"/>
    <n v="106.4"/>
    <n v="134.4"/>
    <n v="134.4"/>
    <n v="123.6"/>
    <n v="123.6"/>
    <n v="136.69999999999999"/>
    <n v="136.69999999999999"/>
    <n v="131.80000000000001"/>
    <n v="131.80000000000001"/>
  </r>
  <r>
    <x v="1"/>
    <n v="2016"/>
    <s v="May"/>
    <x v="40"/>
    <n v="126.8"/>
    <n v="126.8"/>
    <n v="139.1"/>
    <n v="139.1"/>
    <n v="125.4"/>
    <n v="125.4"/>
    <n v="131.69999999999999"/>
    <n v="131.69999999999999"/>
    <n v="115"/>
    <n v="115"/>
    <n v="136"/>
    <n v="136"/>
    <n v="145.1"/>
    <n v="145.1"/>
    <n v="171.7"/>
    <n v="171.7"/>
    <n v="108.7"/>
    <n v="108.7"/>
    <n v="135.30000000000001"/>
    <n v="135.30000000000001"/>
    <n v="124.2"/>
    <n v="124.2"/>
    <n v="137.4"/>
    <n v="137.4"/>
    <n v="134"/>
    <n v="134"/>
  </r>
  <r>
    <x v="1"/>
    <n v="2016"/>
    <s v="June"/>
    <x v="41"/>
    <n v="127.7"/>
    <n v="127.7"/>
    <n v="140.5"/>
    <n v="140.5"/>
    <n v="128.30000000000001"/>
    <n v="128.30000000000001"/>
    <n v="132.6"/>
    <n v="132.6"/>
    <n v="115.5"/>
    <n v="115.5"/>
    <n v="136.5"/>
    <n v="136.5"/>
    <n v="159.69999999999999"/>
    <n v="159.69999999999999"/>
    <n v="174.3"/>
    <n v="174.3"/>
    <n v="109.9"/>
    <n v="109.9"/>
    <n v="136.30000000000001"/>
    <n v="136.30000000000001"/>
    <n v="124.4"/>
    <n v="124.4"/>
    <n v="138.1"/>
    <n v="138.1"/>
    <n v="136.80000000000001"/>
    <n v="136.80000000000001"/>
  </r>
  <r>
    <x v="1"/>
    <n v="2016"/>
    <s v="July"/>
    <x v="42"/>
    <n v="128.5"/>
    <n v="128.5"/>
    <n v="141.19999999999999"/>
    <n v="141.19999999999999"/>
    <n v="132.30000000000001"/>
    <n v="132.30000000000001"/>
    <n v="133.5"/>
    <n v="133.5"/>
    <n v="116.4"/>
    <n v="116.4"/>
    <n v="137.80000000000001"/>
    <n v="137.80000000000001"/>
    <n v="165.4"/>
    <n v="165.4"/>
    <n v="177.4"/>
    <n v="177.4"/>
    <n v="111.3"/>
    <n v="111.3"/>
    <n v="137.5"/>
    <n v="137.5"/>
    <n v="125"/>
    <n v="125"/>
    <n v="138.80000000000001"/>
    <n v="138.80000000000001"/>
    <n v="138.4"/>
    <n v="138.4"/>
  </r>
  <r>
    <x v="1"/>
    <n v="2016"/>
    <s v="August"/>
    <x v="43"/>
    <n v="129.30000000000001"/>
    <n v="129.30000000000001"/>
    <n v="139.30000000000001"/>
    <n v="139.30000000000001"/>
    <n v="131.6"/>
    <n v="131.6"/>
    <n v="134.1"/>
    <n v="134.1"/>
    <n v="116.9"/>
    <n v="116.9"/>
    <n v="138.1"/>
    <n v="138.1"/>
    <n v="159.1"/>
    <n v="159.1"/>
    <n v="175.6"/>
    <n v="175.6"/>
    <n v="112.9"/>
    <n v="112.9"/>
    <n v="138.1"/>
    <n v="138.1"/>
    <n v="125.5"/>
    <n v="125.5"/>
    <n v="139.5"/>
    <n v="139.5"/>
    <n v="137.9"/>
    <n v="137.9"/>
  </r>
  <r>
    <x v="1"/>
    <n v="2016"/>
    <s v="September"/>
    <x v="44"/>
    <n v="129.9"/>
    <n v="129.9"/>
    <n v="138"/>
    <n v="138"/>
    <n v="130.5"/>
    <n v="130.5"/>
    <n v="134.4"/>
    <n v="134.4"/>
    <n v="117.2"/>
    <n v="117.2"/>
    <n v="136.1"/>
    <n v="136.1"/>
    <n v="150.69999999999999"/>
    <n v="150.69999999999999"/>
    <n v="171.5"/>
    <n v="171.5"/>
    <n v="113.8"/>
    <n v="113.8"/>
    <n v="138.80000000000001"/>
    <n v="138.80000000000001"/>
    <n v="126"/>
    <n v="126"/>
    <n v="140.19999999999999"/>
    <n v="140.19999999999999"/>
    <n v="136.6"/>
    <n v="136.6"/>
  </r>
  <r>
    <x v="1"/>
    <n v="2016"/>
    <s v="October"/>
    <x v="45"/>
    <n v="130.5"/>
    <n v="130.5"/>
    <n v="137.9"/>
    <n v="137.9"/>
    <n v="130.19999999999999"/>
    <n v="130.19999999999999"/>
    <n v="134.80000000000001"/>
    <n v="134.80000000000001"/>
    <n v="117.8"/>
    <n v="117.8"/>
    <n v="134.69999999999999"/>
    <n v="134.69999999999999"/>
    <n v="151.19999999999999"/>
    <n v="151.19999999999999"/>
    <n v="172.1"/>
    <n v="172.1"/>
    <n v="114.1"/>
    <n v="114.1"/>
    <n v="139.30000000000001"/>
    <n v="139.30000000000001"/>
    <n v="126.1"/>
    <n v="126.1"/>
    <n v="141.1"/>
    <n v="141.1"/>
    <n v="137"/>
    <n v="137"/>
  </r>
  <r>
    <x v="1"/>
    <n v="2016"/>
    <s v="November"/>
    <x v="46"/>
    <n v="131.4"/>
    <n v="131.4"/>
    <n v="137.80000000000001"/>
    <n v="137.80000000000001"/>
    <n v="132"/>
    <n v="132"/>
    <n v="135"/>
    <n v="135"/>
    <n v="118"/>
    <n v="118"/>
    <n v="134.1"/>
    <n v="134.1"/>
    <n v="141.9"/>
    <n v="141.9"/>
    <n v="171.7"/>
    <n v="171.7"/>
    <n v="114.1"/>
    <n v="114.1"/>
    <n v="139.69999999999999"/>
    <n v="139.69999999999999"/>
    <n v="126.2"/>
    <n v="126.2"/>
    <n v="141.80000000000001"/>
    <n v="141.80000000000001"/>
    <n v="136.1"/>
    <n v="136.1"/>
  </r>
  <r>
    <x v="1"/>
    <n v="2016"/>
    <s v="December"/>
    <x v="47"/>
    <n v="132.30000000000001"/>
    <n v="132.30000000000001"/>
    <n v="137.6"/>
    <n v="137.6"/>
    <n v="132.9"/>
    <n v="132.9"/>
    <n v="135.1"/>
    <n v="135.1"/>
    <n v="118.6"/>
    <n v="118.6"/>
    <n v="132.69999999999999"/>
    <n v="132.69999999999999"/>
    <n v="125.3"/>
    <n v="125.3"/>
    <n v="168.7"/>
    <n v="168.7"/>
    <n v="114.4"/>
    <n v="114.4"/>
    <n v="140.19999999999999"/>
    <n v="140.19999999999999"/>
    <n v="126.6"/>
    <n v="126.6"/>
    <n v="142.30000000000001"/>
    <n v="142.30000000000001"/>
    <n v="134"/>
    <n v="134"/>
  </r>
  <r>
    <x v="1"/>
    <n v="2017"/>
    <s v="January"/>
    <x v="48"/>
    <n v="132.80000000000001"/>
    <n v="132.80000000000001"/>
    <n v="138.19999999999999"/>
    <n v="138.19999999999999"/>
    <n v="132.19999999999999"/>
    <n v="132.19999999999999"/>
    <n v="135.4"/>
    <n v="135.4"/>
    <n v="119.1"/>
    <n v="119.1"/>
    <n v="133"/>
    <n v="133"/>
    <n v="119.4"/>
    <n v="119.4"/>
    <n v="159.5"/>
    <n v="159.5"/>
    <n v="115.6"/>
    <n v="115.6"/>
    <n v="139.6"/>
    <n v="139.6"/>
    <n v="126.6"/>
    <n v="126.6"/>
    <n v="142.80000000000001"/>
    <n v="142.80000000000001"/>
    <n v="133.1"/>
    <n v="133.1"/>
  </r>
  <r>
    <x v="1"/>
    <n v="2017"/>
    <s v="February"/>
    <x v="49"/>
    <n v="133.1"/>
    <n v="133.1"/>
    <n v="138.80000000000001"/>
    <n v="138.80000000000001"/>
    <n v="129.30000000000001"/>
    <n v="129.30000000000001"/>
    <n v="135.80000000000001"/>
    <n v="135.80000000000001"/>
    <n v="119.2"/>
    <n v="119.2"/>
    <n v="135.30000000000001"/>
    <n v="135.30000000000001"/>
    <n v="119.5"/>
    <n v="119.5"/>
    <n v="152.19999999999999"/>
    <n v="152.19999999999999"/>
    <n v="117.3"/>
    <n v="117.3"/>
    <n v="138.69999999999999"/>
    <n v="138.69999999999999"/>
    <n v="126.9"/>
    <n v="126.9"/>
    <n v="143.19999999999999"/>
    <n v="143.19999999999999"/>
    <n v="133"/>
    <n v="133"/>
  </r>
  <r>
    <x v="1"/>
    <n v="2017"/>
    <s v="March"/>
    <x v="50"/>
    <n v="133.30000000000001"/>
    <n v="133.30000000000001"/>
    <n v="139"/>
    <n v="139"/>
    <n v="128.6"/>
    <n v="128.6"/>
    <n v="136.30000000000001"/>
    <n v="136.30000000000001"/>
    <n v="118.8"/>
    <n v="118.8"/>
    <n v="138.30000000000001"/>
    <n v="138.30000000000001"/>
    <n v="120.5"/>
    <n v="120.5"/>
    <n v="143.9"/>
    <n v="143.9"/>
    <n v="118"/>
    <n v="118"/>
    <n v="137.9"/>
    <n v="137.9"/>
    <n v="127.2"/>
    <n v="127.2"/>
    <n v="144"/>
    <n v="144"/>
    <n v="133.1"/>
    <n v="133.1"/>
  </r>
  <r>
    <x v="1"/>
    <n v="2017"/>
    <s v="April"/>
    <x v="51"/>
    <n v="133"/>
    <n v="133"/>
    <n v="139.4"/>
    <n v="139.4"/>
    <n v="126.1"/>
    <n v="126.1"/>
    <n v="137.19999999999999"/>
    <n v="137.19999999999999"/>
    <n v="118.4"/>
    <n v="118.4"/>
    <n v="139.9"/>
    <n v="139.9"/>
    <n v="123.4"/>
    <n v="123.4"/>
    <n v="140.9"/>
    <n v="140.9"/>
    <n v="118.5"/>
    <n v="118.5"/>
    <n v="136.5"/>
    <n v="136.5"/>
    <n v="127.4"/>
    <n v="127.4"/>
    <n v="144.19999999999999"/>
    <n v="144.19999999999999"/>
    <n v="133.5"/>
    <n v="133.5"/>
  </r>
  <r>
    <x v="1"/>
    <n v="2017"/>
    <s v="May"/>
    <x v="52"/>
    <n v="132.9"/>
    <n v="132.9"/>
    <n v="141.6"/>
    <n v="141.6"/>
    <n v="126.3"/>
    <n v="126.3"/>
    <n v="137.69999999999999"/>
    <n v="137.69999999999999"/>
    <n v="118.1"/>
    <n v="118.1"/>
    <n v="137.9"/>
    <n v="137.9"/>
    <n v="125.6"/>
    <n v="125.6"/>
    <n v="138.30000000000001"/>
    <n v="138.30000000000001"/>
    <n v="119.4"/>
    <n v="119.4"/>
    <n v="136"/>
    <n v="136"/>
    <n v="127.6"/>
    <n v="127.6"/>
    <n v="144.5"/>
    <n v="144.5"/>
    <n v="133.69999999999999"/>
    <n v="133.69999999999999"/>
  </r>
  <r>
    <x v="1"/>
    <n v="2017"/>
    <s v="June"/>
    <x v="53"/>
    <n v="133.30000000000001"/>
    <n v="133.30000000000001"/>
    <n v="145.5"/>
    <n v="145.5"/>
    <n v="128.1"/>
    <n v="128.1"/>
    <n v="138.1"/>
    <n v="138.1"/>
    <n v="118.2"/>
    <n v="118.2"/>
    <n v="139.19999999999999"/>
    <n v="139.19999999999999"/>
    <n v="133.30000000000001"/>
    <n v="133.30000000000001"/>
    <n v="136.19999999999999"/>
    <n v="136.19999999999999"/>
    <n v="119.6"/>
    <n v="119.6"/>
    <n v="135.30000000000001"/>
    <n v="135.30000000000001"/>
    <n v="127.8"/>
    <n v="127.8"/>
    <n v="144.9"/>
    <n v="144.9"/>
    <n v="135.19999999999999"/>
    <n v="135.19999999999999"/>
  </r>
  <r>
    <x v="1"/>
    <n v="2017"/>
    <s v="July"/>
    <x v="54"/>
    <n v="133.6"/>
    <n v="133.6"/>
    <n v="145.69999999999999"/>
    <n v="145.69999999999999"/>
    <n v="129.6"/>
    <n v="129.6"/>
    <n v="138.5"/>
    <n v="138.5"/>
    <n v="118.1"/>
    <n v="118.1"/>
    <n v="141.80000000000001"/>
    <n v="141.80000000000001"/>
    <n v="159.5"/>
    <n v="159.5"/>
    <n v="133.6"/>
    <n v="133.6"/>
    <n v="120.5"/>
    <n v="120.5"/>
    <n v="135.19999999999999"/>
    <n v="135.19999999999999"/>
    <n v="128.5"/>
    <n v="128.5"/>
    <n v="145.80000000000001"/>
    <n v="145.80000000000001"/>
    <n v="139"/>
    <n v="139"/>
  </r>
  <r>
    <x v="1"/>
    <n v="2017"/>
    <s v="August"/>
    <x v="55"/>
    <n v="134.30000000000001"/>
    <n v="134.30000000000001"/>
    <n v="143.4"/>
    <n v="143.4"/>
    <n v="129.30000000000001"/>
    <n v="129.30000000000001"/>
    <n v="139"/>
    <n v="139"/>
    <n v="118.1"/>
    <n v="118.1"/>
    <n v="145.5"/>
    <n v="145.5"/>
    <n v="168.6"/>
    <n v="168.6"/>
    <n v="132.69999999999999"/>
    <n v="132.69999999999999"/>
    <n v="121.2"/>
    <n v="121.2"/>
    <n v="135.6"/>
    <n v="135.6"/>
    <n v="128.69999999999999"/>
    <n v="128.69999999999999"/>
    <n v="146.80000000000001"/>
    <n v="146.80000000000001"/>
    <n v="140.6"/>
    <n v="140.6"/>
  </r>
  <r>
    <x v="1"/>
    <n v="2017"/>
    <s v="September"/>
    <x v="56"/>
    <n v="134.69999999999999"/>
    <n v="134.69999999999999"/>
    <n v="142.4"/>
    <n v="142.4"/>
    <n v="130.19999999999999"/>
    <n v="130.19999999999999"/>
    <n v="139.6"/>
    <n v="139.6"/>
    <n v="118.4"/>
    <n v="118.4"/>
    <n v="143"/>
    <n v="143"/>
    <n v="156.6"/>
    <n v="156.6"/>
    <n v="132.9"/>
    <n v="132.9"/>
    <n v="121.5"/>
    <n v="121.5"/>
    <n v="135.6"/>
    <n v="135.6"/>
    <n v="128.80000000000001"/>
    <n v="128.80000000000001"/>
    <n v="147.30000000000001"/>
    <n v="147.30000000000001"/>
    <n v="139"/>
    <n v="139"/>
  </r>
  <r>
    <x v="1"/>
    <n v="2017"/>
    <s v="October"/>
    <x v="57"/>
    <n v="135.30000000000001"/>
    <n v="135.30000000000001"/>
    <n v="142.19999999999999"/>
    <n v="142.19999999999999"/>
    <n v="131.19999999999999"/>
    <n v="131.19999999999999"/>
    <n v="140.6"/>
    <n v="140.6"/>
    <n v="119"/>
    <n v="119"/>
    <n v="141.5"/>
    <n v="141.5"/>
    <n v="162.6"/>
    <n v="162.6"/>
    <n v="132.30000000000001"/>
    <n v="132.30000000000001"/>
    <n v="121.8"/>
    <n v="121.8"/>
    <n v="136.30000000000001"/>
    <n v="136.30000000000001"/>
    <n v="128.69999999999999"/>
    <n v="128.69999999999999"/>
    <n v="148.1"/>
    <n v="148.1"/>
    <n v="140.1"/>
    <n v="140.1"/>
  </r>
  <r>
    <x v="1"/>
    <n v="2017"/>
    <s v="November"/>
    <x v="58"/>
    <n v="135.69999999999999"/>
    <n v="135.69999999999999"/>
    <n v="142.4"/>
    <n v="142.4"/>
    <n v="142.9"/>
    <n v="142.9"/>
    <n v="140.80000000000001"/>
    <n v="140.80000000000001"/>
    <n v="119.2"/>
    <n v="119.2"/>
    <n v="142.19999999999999"/>
    <n v="142.19999999999999"/>
    <n v="173.8"/>
    <n v="173.8"/>
    <n v="131.19999999999999"/>
    <n v="131.19999999999999"/>
    <n v="123"/>
    <n v="123"/>
    <n v="136.80000000000001"/>
    <n v="136.80000000000001"/>
    <n v="129.19999999999999"/>
    <n v="129.19999999999999"/>
    <n v="148.9"/>
    <n v="148.9"/>
    <n v="142.1"/>
    <n v="142.1"/>
  </r>
  <r>
    <x v="1"/>
    <n v="2017"/>
    <s v="December"/>
    <x v="59"/>
    <n v="135.80000000000001"/>
    <n v="135.80000000000001"/>
    <n v="143.30000000000001"/>
    <n v="143.30000000000001"/>
    <n v="145.19999999999999"/>
    <n v="145.19999999999999"/>
    <n v="141"/>
    <n v="141"/>
    <n v="120.5"/>
    <n v="120.5"/>
    <n v="141.5"/>
    <n v="141.5"/>
    <n v="161.69999999999999"/>
    <n v="161.69999999999999"/>
    <n v="129.1"/>
    <n v="129.1"/>
    <n v="121.5"/>
    <n v="121.5"/>
    <n v="137.1"/>
    <n v="137.1"/>
    <n v="128.80000000000001"/>
    <n v="128.80000000000001"/>
    <n v="149"/>
    <n v="149"/>
    <n v="140.5"/>
    <n v="140.5"/>
  </r>
  <r>
    <x v="1"/>
    <n v="2018"/>
    <s v="January"/>
    <x v="60"/>
    <n v="136"/>
    <n v="136"/>
    <n v="144.19999999999999"/>
    <n v="144.19999999999999"/>
    <n v="143.69999999999999"/>
    <n v="143.69999999999999"/>
    <n v="141.1"/>
    <n v="141.1"/>
    <n v="120.7"/>
    <n v="120.7"/>
    <n v="141.30000000000001"/>
    <n v="141.30000000000001"/>
    <n v="151.6"/>
    <n v="151.6"/>
    <n v="127.3"/>
    <n v="127.3"/>
    <n v="118.8"/>
    <n v="118.8"/>
    <n v="137.5"/>
    <n v="137.5"/>
    <n v="129"/>
    <n v="129"/>
    <n v="149.5"/>
    <n v="149.5"/>
    <n v="139.19999999999999"/>
    <n v="139.19999999999999"/>
  </r>
  <r>
    <x v="1"/>
    <n v="2018"/>
    <s v="February"/>
    <x v="61"/>
    <n v="135.9"/>
    <n v="135.9"/>
    <n v="143.5"/>
    <n v="143.5"/>
    <n v="140.30000000000001"/>
    <n v="140.30000000000001"/>
    <n v="140.9"/>
    <n v="140.9"/>
    <n v="120.4"/>
    <n v="120.4"/>
    <n v="142.9"/>
    <n v="142.9"/>
    <n v="140.5"/>
    <n v="140.5"/>
    <n v="125.8"/>
    <n v="125.8"/>
    <n v="117.1"/>
    <n v="117.1"/>
    <n v="137.30000000000001"/>
    <n v="137.30000000000001"/>
    <n v="128.6"/>
    <n v="128.6"/>
    <n v="149.6"/>
    <n v="149.6"/>
    <n v="137.6"/>
    <n v="137.6"/>
  </r>
  <r>
    <x v="1"/>
    <n v="2018"/>
    <s v="March"/>
    <x v="62"/>
    <n v="136.19999999999999"/>
    <n v="136.19999999999999"/>
    <n v="143.6"/>
    <n v="143.6"/>
    <n v="138.30000000000001"/>
    <n v="138.30000000000001"/>
    <n v="141.19999999999999"/>
    <n v="141.19999999999999"/>
    <n v="120.7"/>
    <n v="120.7"/>
    <n v="146.19999999999999"/>
    <n v="146.19999999999999"/>
    <n v="134.6"/>
    <n v="134.6"/>
    <n v="124.6"/>
    <n v="124.6"/>
    <n v="116.1"/>
    <n v="116.1"/>
    <n v="137.80000000000001"/>
    <n v="137.80000000000001"/>
    <n v="129.1"/>
    <n v="129.1"/>
    <n v="150.4"/>
    <n v="150.4"/>
    <n v="137.19999999999999"/>
    <n v="137.19999999999999"/>
  </r>
  <r>
    <x v="1"/>
    <n v="2018"/>
    <s v="April"/>
    <x v="63"/>
    <n v="136.4"/>
    <n v="136.4"/>
    <n v="144.4"/>
    <n v="144.4"/>
    <n v="133.9"/>
    <n v="133.9"/>
    <n v="141.6"/>
    <n v="141.6"/>
    <n v="121"/>
    <n v="121"/>
    <n v="153.5"/>
    <n v="153.5"/>
    <n v="132.6"/>
    <n v="132.6"/>
    <n v="123.5"/>
    <n v="123.5"/>
    <n v="113.7"/>
    <n v="113.7"/>
    <n v="138.19999999999999"/>
    <n v="138.19999999999999"/>
    <n v="129.6"/>
    <n v="129.6"/>
    <n v="151.19999999999999"/>
    <n v="151.19999999999999"/>
    <n v="137.5"/>
    <n v="137.5"/>
  </r>
  <r>
    <x v="1"/>
    <n v="2018"/>
    <s v="May"/>
    <x v="64"/>
    <n v="136.6"/>
    <n v="136.6"/>
    <n v="146.6"/>
    <n v="146.6"/>
    <n v="133.6"/>
    <n v="133.6"/>
    <n v="142.1"/>
    <n v="142.1"/>
    <n v="121"/>
    <n v="121"/>
    <n v="154.6"/>
    <n v="154.6"/>
    <n v="135.6"/>
    <n v="135.6"/>
    <n v="122.3"/>
    <n v="122.3"/>
    <n v="109.6"/>
    <n v="109.6"/>
    <n v="138.1"/>
    <n v="138.1"/>
    <n v="129.9"/>
    <n v="129.9"/>
    <n v="151.69999999999999"/>
    <n v="151.69999999999999"/>
    <n v="138.1"/>
    <n v="138.1"/>
  </r>
  <r>
    <x v="1"/>
    <n v="2018"/>
    <s v="June"/>
    <x v="65"/>
    <n v="136.9"/>
    <n v="136.9"/>
    <n v="148.69999999999999"/>
    <n v="148.69999999999999"/>
    <n v="135.6"/>
    <n v="135.6"/>
    <n v="142.30000000000001"/>
    <n v="142.30000000000001"/>
    <n v="121.3"/>
    <n v="121.3"/>
    <n v="153.19999999999999"/>
    <n v="153.19999999999999"/>
    <n v="143.69999999999999"/>
    <n v="143.69999999999999"/>
    <n v="121.4"/>
    <n v="121.4"/>
    <n v="111.1"/>
    <n v="111.1"/>
    <n v="138.4"/>
    <n v="138.4"/>
    <n v="130.30000000000001"/>
    <n v="130.30000000000001"/>
    <n v="151.80000000000001"/>
    <n v="151.80000000000001"/>
    <n v="139.4"/>
    <n v="139.4"/>
  </r>
  <r>
    <x v="1"/>
    <n v="2018"/>
    <s v="July"/>
    <x v="66"/>
    <n v="137.5"/>
    <n v="137.5"/>
    <n v="149.1"/>
    <n v="149.1"/>
    <n v="139.19999999999999"/>
    <n v="139.19999999999999"/>
    <n v="142.5"/>
    <n v="142.5"/>
    <n v="121.4"/>
    <n v="121.4"/>
    <n v="151.6"/>
    <n v="151.6"/>
    <n v="155.9"/>
    <n v="155.9"/>
    <n v="121.7"/>
    <n v="121.7"/>
    <n v="113.5"/>
    <n v="113.5"/>
    <n v="138.9"/>
    <n v="138.9"/>
    <n v="130.30000000000001"/>
    <n v="130.30000000000001"/>
    <n v="152.30000000000001"/>
    <n v="152.30000000000001"/>
    <n v="141.4"/>
    <n v="141.4"/>
  </r>
  <r>
    <x v="1"/>
    <n v="2018"/>
    <s v="August"/>
    <x v="67"/>
    <n v="138.30000000000001"/>
    <n v="138.30000000000001"/>
    <n v="148"/>
    <n v="148"/>
    <n v="138.1"/>
    <n v="138.1"/>
    <n v="142.6"/>
    <n v="142.6"/>
    <n v="122.2"/>
    <n v="122.2"/>
    <n v="150.6"/>
    <n v="150.6"/>
    <n v="156.6"/>
    <n v="156.6"/>
    <n v="122.4"/>
    <n v="122.4"/>
    <n v="114.7"/>
    <n v="114.7"/>
    <n v="139.4"/>
    <n v="139.4"/>
    <n v="131.1"/>
    <n v="131.1"/>
    <n v="153"/>
    <n v="153"/>
    <n v="141.69999999999999"/>
    <n v="141.69999999999999"/>
  </r>
  <r>
    <x v="1"/>
    <n v="2018"/>
    <s v="September"/>
    <x v="68"/>
    <n v="138.6"/>
    <n v="138.6"/>
    <n v="145.80000000000001"/>
    <n v="145.80000000000001"/>
    <n v="135.1"/>
    <n v="135.1"/>
    <n v="142.9"/>
    <n v="142.9"/>
    <n v="122.1"/>
    <n v="122.1"/>
    <n v="145.4"/>
    <n v="145.4"/>
    <n v="150"/>
    <n v="150"/>
    <n v="121.4"/>
    <n v="121.4"/>
    <n v="113.7"/>
    <n v="113.7"/>
    <n v="139.5"/>
    <n v="139.5"/>
    <n v="130.80000000000001"/>
    <n v="130.80000000000001"/>
    <n v="153.80000000000001"/>
    <n v="153.80000000000001"/>
    <n v="140.4"/>
    <n v="140.4"/>
  </r>
  <r>
    <x v="1"/>
    <n v="2018"/>
    <s v="October"/>
    <x v="69"/>
    <n v="137.4"/>
    <n v="137.4"/>
    <n v="149.5"/>
    <n v="149.5"/>
    <n v="137.30000000000001"/>
    <n v="137.30000000000001"/>
    <n v="141.9"/>
    <n v="141.9"/>
    <n v="121.1"/>
    <n v="121.1"/>
    <n v="142.5"/>
    <n v="142.5"/>
    <n v="146.69999999999999"/>
    <n v="146.69999999999999"/>
    <n v="119.1"/>
    <n v="119.1"/>
    <n v="111.9"/>
    <n v="111.9"/>
    <n v="141"/>
    <n v="141"/>
    <n v="133.6"/>
    <n v="133.6"/>
    <n v="154.5"/>
    <n v="154.5"/>
    <n v="139.69999999999999"/>
    <n v="139.69999999999999"/>
  </r>
  <r>
    <x v="1"/>
    <n v="2018"/>
    <s v="November"/>
    <x v="70"/>
    <n v="137.4"/>
    <n v="137.4"/>
    <n v="149.19999999999999"/>
    <n v="149.19999999999999"/>
    <n v="137.1"/>
    <n v="137.1"/>
    <n v="141.80000000000001"/>
    <n v="141.80000000000001"/>
    <n v="121.1"/>
    <n v="121.1"/>
    <n v="142.80000000000001"/>
    <n v="142.80000000000001"/>
    <n v="146.69999999999999"/>
    <n v="146.69999999999999"/>
    <n v="119.1"/>
    <n v="119.1"/>
    <n v="111.9"/>
    <n v="111.9"/>
    <n v="140.9"/>
    <n v="140.9"/>
    <n v="133.5"/>
    <n v="133.5"/>
    <n v="154.5"/>
    <n v="154.5"/>
    <n v="139.69999999999999"/>
    <n v="139.69999999999999"/>
  </r>
  <r>
    <x v="1"/>
    <n v="2018"/>
    <s v="December"/>
    <x v="71"/>
    <n v="137.5"/>
    <n v="137.5"/>
    <n v="150.5"/>
    <n v="150.5"/>
    <n v="138.80000000000001"/>
    <n v="138.80000000000001"/>
    <n v="142.1"/>
    <n v="142.1"/>
    <n v="122"/>
    <n v="122"/>
    <n v="139.4"/>
    <n v="139.4"/>
    <n v="135.19999999999999"/>
    <n v="135.19999999999999"/>
    <n v="119.8"/>
    <n v="119.8"/>
    <n v="110.3"/>
    <n v="110.3"/>
    <n v="140.6"/>
    <n v="140.6"/>
    <n v="133.80000000000001"/>
    <n v="133.80000000000001"/>
    <n v="154.6"/>
    <n v="154.6"/>
    <n v="138.19999999999999"/>
    <n v="138.19999999999999"/>
  </r>
  <r>
    <x v="1"/>
    <n v="2019"/>
    <s v="January"/>
    <x v="72"/>
    <n v="137.1"/>
    <n v="137.1"/>
    <n v="151.4"/>
    <n v="151.4"/>
    <n v="140.19999999999999"/>
    <n v="140.19999999999999"/>
    <n v="142.1"/>
    <n v="142.1"/>
    <n v="121.8"/>
    <n v="121.8"/>
    <n v="135.4"/>
    <n v="135.4"/>
    <n v="131.30000000000001"/>
    <n v="131.30000000000001"/>
    <n v="120.3"/>
    <n v="120.3"/>
    <n v="109.1"/>
    <n v="109.1"/>
    <n v="139.4"/>
    <n v="139.4"/>
    <n v="133.30000000000001"/>
    <n v="133.30000000000001"/>
    <n v="154.6"/>
    <n v="154.6"/>
    <n v="137.4"/>
    <n v="137.4"/>
  </r>
  <r>
    <x v="1"/>
    <n v="2019"/>
    <s v="February"/>
    <x v="73"/>
    <n v="137.6"/>
    <n v="137.6"/>
    <n v="152"/>
    <n v="152"/>
    <n v="141.5"/>
    <n v="141.5"/>
    <n v="142.19999999999999"/>
    <n v="142.19999999999999"/>
    <n v="122"/>
    <n v="122"/>
    <n v="136.4"/>
    <n v="136.4"/>
    <n v="129.69999999999999"/>
    <n v="129.69999999999999"/>
    <n v="121"/>
    <n v="121"/>
    <n v="109"/>
    <n v="109"/>
    <n v="139.69999999999999"/>
    <n v="139.69999999999999"/>
    <n v="133.6"/>
    <n v="133.6"/>
    <n v="154.9"/>
    <n v="154.9"/>
    <n v="137.5"/>
    <n v="137.5"/>
  </r>
  <r>
    <x v="1"/>
    <n v="2019"/>
    <s v="March"/>
    <x v="74"/>
    <n v="137.80000000000001"/>
    <n v="137.80000000000001"/>
    <n v="153"/>
    <n v="153"/>
    <n v="140.30000000000001"/>
    <n v="140.30000000000001"/>
    <n v="142.30000000000001"/>
    <n v="142.30000000000001"/>
    <n v="122"/>
    <n v="122"/>
    <n v="137.6"/>
    <n v="137.6"/>
    <n v="132.6"/>
    <n v="132.6"/>
    <n v="121.8"/>
    <n v="121.8"/>
    <n v="109"/>
    <n v="109"/>
    <n v="139.5"/>
    <n v="139.5"/>
    <n v="133.69999999999999"/>
    <n v="133.69999999999999"/>
    <n v="155.19999999999999"/>
    <n v="155.19999999999999"/>
    <n v="138.1"/>
    <n v="138.1"/>
  </r>
  <r>
    <x v="1"/>
    <n v="2019"/>
    <s v="May"/>
    <x v="75"/>
    <n v="138.30000000000001"/>
    <n v="138.30000000000001"/>
    <n v="158.5"/>
    <n v="158.5"/>
    <n v="136"/>
    <n v="136"/>
    <n v="142.5"/>
    <n v="142.5"/>
    <n v="122"/>
    <n v="122"/>
    <n v="146.5"/>
    <n v="146.5"/>
    <n v="143"/>
    <n v="143"/>
    <n v="124.9"/>
    <n v="124.9"/>
    <n v="109.9"/>
    <n v="109.9"/>
    <n v="139.9"/>
    <n v="139.9"/>
    <n v="134"/>
    <n v="134"/>
    <n v="155.5"/>
    <n v="155.5"/>
    <n v="140.9"/>
    <n v="140.9"/>
  </r>
  <r>
    <x v="1"/>
    <n v="2019"/>
    <s v="June"/>
    <x v="76"/>
    <n v="138.69999999999999"/>
    <n v="138.69999999999999"/>
    <n v="162.1"/>
    <n v="162.1"/>
    <n v="137.80000000000001"/>
    <n v="137.80000000000001"/>
    <n v="143.30000000000001"/>
    <n v="143.30000000000001"/>
    <n v="122.2"/>
    <n v="122.2"/>
    <n v="146.80000000000001"/>
    <n v="146.80000000000001"/>
    <n v="150.5"/>
    <n v="150.5"/>
    <n v="128.30000000000001"/>
    <n v="128.30000000000001"/>
    <n v="111"/>
    <n v="111"/>
    <n v="140.6"/>
    <n v="140.6"/>
    <n v="134.19999999999999"/>
    <n v="134.19999999999999"/>
    <n v="155.9"/>
    <n v="155.9"/>
    <n v="142.69999999999999"/>
    <n v="142.69999999999999"/>
  </r>
  <r>
    <x v="1"/>
    <n v="2019"/>
    <s v="July"/>
    <x v="77"/>
    <n v="139.30000000000001"/>
    <n v="139.30000000000001"/>
    <n v="162.69999999999999"/>
    <n v="162.69999999999999"/>
    <n v="140"/>
    <n v="140"/>
    <n v="144"/>
    <n v="144"/>
    <n v="122.5"/>
    <n v="122.5"/>
    <n v="150.30000000000001"/>
    <n v="150.30000000000001"/>
    <n v="160.30000000000001"/>
    <n v="160.30000000000001"/>
    <n v="130"/>
    <n v="130"/>
    <n v="111.1"/>
    <n v="111.1"/>
    <n v="141.69999999999999"/>
    <n v="141.69999999999999"/>
    <n v="134.69999999999999"/>
    <n v="134.69999999999999"/>
    <n v="156.19999999999999"/>
    <n v="156.19999999999999"/>
    <n v="144.69999999999999"/>
    <n v="144.69999999999999"/>
  </r>
  <r>
    <x v="1"/>
    <n v="2019"/>
    <s v="August"/>
    <x v="78"/>
    <n v="140.1"/>
    <n v="140.1"/>
    <n v="160.6"/>
    <n v="160.6"/>
    <n v="138.5"/>
    <n v="138.5"/>
    <n v="144.69999999999999"/>
    <n v="144.69999999999999"/>
    <n v="122.9"/>
    <n v="122.9"/>
    <n v="149.4"/>
    <n v="149.4"/>
    <n v="167.4"/>
    <n v="167.4"/>
    <n v="130.9"/>
    <n v="130.9"/>
    <n v="112"/>
    <n v="112"/>
    <n v="142.6"/>
    <n v="142.6"/>
    <n v="134.9"/>
    <n v="134.9"/>
    <n v="156.6"/>
    <n v="156.6"/>
    <n v="145.9"/>
    <n v="145.9"/>
  </r>
  <r>
    <x v="1"/>
    <n v="2019"/>
    <s v="September"/>
    <x v="79"/>
    <n v="140.9"/>
    <n v="140.9"/>
    <n v="160.80000000000001"/>
    <n v="160.80000000000001"/>
    <n v="139.6"/>
    <n v="139.6"/>
    <n v="145.4"/>
    <n v="145.4"/>
    <n v="123.5"/>
    <n v="123.5"/>
    <n v="146.6"/>
    <n v="146.6"/>
    <n v="173.2"/>
    <n v="173.2"/>
    <n v="131.6"/>
    <n v="131.6"/>
    <n v="113.2"/>
    <n v="113.2"/>
    <n v="144.1"/>
    <n v="144.1"/>
    <n v="135"/>
    <n v="135"/>
    <n v="156.80000000000001"/>
    <n v="156.80000000000001"/>
    <n v="147"/>
    <n v="147"/>
  </r>
  <r>
    <x v="1"/>
    <n v="2019"/>
    <s v="October"/>
    <x v="80"/>
    <n v="141.80000000000001"/>
    <n v="141.80000000000001"/>
    <n v="161"/>
    <n v="161"/>
    <n v="142.6"/>
    <n v="142.6"/>
    <n v="146.19999999999999"/>
    <n v="146.19999999999999"/>
    <n v="123.9"/>
    <n v="123.9"/>
    <n v="148"/>
    <n v="148"/>
    <n v="188.4"/>
    <n v="188.4"/>
    <n v="132.5"/>
    <n v="132.5"/>
    <n v="114"/>
    <n v="114"/>
    <n v="145.4"/>
    <n v="145.4"/>
    <n v="135.1"/>
    <n v="135.1"/>
    <n v="157.1"/>
    <n v="157.1"/>
    <n v="149.6"/>
    <n v="149.6"/>
  </r>
  <r>
    <x v="1"/>
    <n v="2019"/>
    <s v="November"/>
    <x v="81"/>
    <n v="142.5"/>
    <n v="142.5"/>
    <n v="163.19999999999999"/>
    <n v="163.19999999999999"/>
    <n v="145.6"/>
    <n v="145.6"/>
    <n v="146.69999999999999"/>
    <n v="146.69999999999999"/>
    <n v="124.3"/>
    <n v="124.3"/>
    <n v="147.4"/>
    <n v="147.4"/>
    <n v="199.6"/>
    <n v="199.6"/>
    <n v="135.69999999999999"/>
    <n v="135.69999999999999"/>
    <n v="114.2"/>
    <n v="114.2"/>
    <n v="147"/>
    <n v="147"/>
    <n v="135.30000000000001"/>
    <n v="135.30000000000001"/>
    <n v="157.5"/>
    <n v="157.5"/>
    <n v="151.9"/>
    <n v="151.9"/>
  </r>
  <r>
    <x v="1"/>
    <n v="2019"/>
    <s v="December"/>
    <x v="82"/>
    <n v="143.5"/>
    <n v="143.5"/>
    <n v="165"/>
    <n v="165"/>
    <n v="151.1"/>
    <n v="151.1"/>
    <n v="148.30000000000001"/>
    <n v="148.30000000000001"/>
    <n v="125.7"/>
    <n v="125.7"/>
    <n v="145.69999999999999"/>
    <n v="145.69999999999999"/>
    <n v="217"/>
    <n v="217"/>
    <n v="138.30000000000001"/>
    <n v="138.30000000000001"/>
    <n v="114"/>
    <n v="114"/>
    <n v="148.69999999999999"/>
    <n v="148.69999999999999"/>
    <n v="135.80000000000001"/>
    <n v="135.80000000000001"/>
    <n v="158"/>
    <n v="158"/>
    <n v="155"/>
    <n v="155"/>
  </r>
  <r>
    <x v="1"/>
    <n v="2020"/>
    <s v="January"/>
    <x v="83"/>
    <n v="144.30000000000001"/>
    <n v="144.30000000000001"/>
    <n v="167.4"/>
    <n v="167.4"/>
    <n v="154.9"/>
    <n v="154.9"/>
    <n v="150.1"/>
    <n v="150.1"/>
    <n v="129.9"/>
    <n v="129.9"/>
    <n v="143.19999999999999"/>
    <n v="143.19999999999999"/>
    <n v="197"/>
    <n v="197"/>
    <n v="140.4"/>
    <n v="140.4"/>
    <n v="114.1"/>
    <n v="114.1"/>
    <n v="150.9"/>
    <n v="150.9"/>
    <n v="136.1"/>
    <n v="136.1"/>
    <n v="158.6"/>
    <n v="158.6"/>
    <n v="153.5"/>
    <n v="153.5"/>
  </r>
  <r>
    <x v="1"/>
    <n v="2020"/>
    <s v="February"/>
    <x v="84"/>
    <n v="144.80000000000001"/>
    <n v="144.80000000000001"/>
    <n v="167.5"/>
    <n v="167.5"/>
    <n v="151.80000000000001"/>
    <n v="151.80000000000001"/>
    <n v="150.80000000000001"/>
    <n v="150.80000000000001"/>
    <n v="131.4"/>
    <n v="131.4"/>
    <n v="141.80000000000001"/>
    <n v="141.80000000000001"/>
    <n v="170.7"/>
    <n v="170.7"/>
    <n v="141.1"/>
    <n v="141.1"/>
    <n v="113.6"/>
    <n v="113.6"/>
    <n v="152"/>
    <n v="152"/>
    <n v="136.5"/>
    <n v="136.5"/>
    <n v="159.1"/>
    <n v="159.1"/>
    <n v="150.5"/>
    <n v="150.5"/>
  </r>
  <r>
    <x v="1"/>
    <n v="2020"/>
    <s v="March"/>
    <x v="85"/>
    <n v="145.1"/>
    <n v="145.1"/>
    <n v="167"/>
    <n v="167"/>
    <n v="148.1"/>
    <n v="148.1"/>
    <n v="151.5"/>
    <n v="151.5"/>
    <n v="131.19999999999999"/>
    <n v="131.19999999999999"/>
    <n v="142.5"/>
    <n v="142.5"/>
    <n v="157.30000000000001"/>
    <n v="157.30000000000001"/>
    <n v="141.1"/>
    <n v="141.1"/>
    <n v="113.2"/>
    <n v="113.2"/>
    <n v="153.19999999999999"/>
    <n v="153.19999999999999"/>
    <n v="136.69999999999999"/>
    <n v="136.69999999999999"/>
    <n v="159.6"/>
    <n v="159.6"/>
    <n v="148.9"/>
    <n v="148.9"/>
  </r>
  <r>
    <x v="1"/>
    <n v="2020"/>
    <s v="April"/>
    <x v="86"/>
    <n v="148.69999999999999"/>
    <n v="148.69999999999999"/>
    <m/>
    <n v="167"/>
    <n v="148.80000000000001"/>
    <n v="148.80000000000001"/>
    <n v="155.6"/>
    <n v="155.6"/>
    <n v="135.1"/>
    <n v="135.1"/>
    <n v="149.9"/>
    <n v="149.9"/>
    <n v="168.6"/>
    <n v="168.6"/>
    <n v="150.4"/>
    <n v="150.4"/>
    <n v="120.3"/>
    <n v="120.3"/>
    <n v="157.1"/>
    <n v="157.1"/>
    <n v="136.80000000000001"/>
    <n v="136.80000000000001"/>
    <m/>
    <n v="159.6"/>
    <n v="151.4"/>
    <n v="151.4"/>
  </r>
  <r>
    <x v="1"/>
    <n v="2020"/>
    <s v="May"/>
    <x v="87"/>
    <m/>
    <n v="149.14999999999998"/>
    <m/>
    <n v="192.7"/>
    <m/>
    <n v="150.10000000000002"/>
    <m/>
    <n v="154.44999999999999"/>
    <m/>
    <n v="135.69999999999999"/>
    <m/>
    <n v="148.55000000000001"/>
    <m/>
    <n v="162.55000000000001"/>
    <m/>
    <n v="150.65"/>
    <m/>
    <n v="117.25"/>
    <m/>
    <n v="158.30000000000001"/>
    <m/>
    <n v="138.10000000000002"/>
    <m/>
    <n v="161.80000000000001"/>
    <m/>
    <n v="152.69999999999999"/>
  </r>
  <r>
    <x v="1"/>
    <n v="2020"/>
    <s v="June"/>
    <x v="88"/>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r>
  <r>
    <x v="1"/>
    <n v="2020"/>
    <s v="July"/>
    <x v="89"/>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r>
  <r>
    <x v="1"/>
    <n v="2020"/>
    <s v="August"/>
    <x v="90"/>
    <n v="148.9"/>
    <n v="148.9"/>
    <n v="190.9"/>
    <n v="190.9"/>
    <n v="150.80000000000001"/>
    <n v="150.80000000000001"/>
    <n v="153.30000000000001"/>
    <n v="153.30000000000001"/>
    <n v="137.4"/>
    <n v="137.4"/>
    <n v="150.4"/>
    <n v="150.4"/>
    <n v="178.1"/>
    <n v="178.1"/>
    <n v="150.4"/>
    <n v="150.4"/>
    <n v="115.1"/>
    <n v="115.1"/>
    <n v="160"/>
    <n v="160"/>
    <n v="140.6"/>
    <n v="140.6"/>
    <n v="162.30000000000001"/>
    <n v="162.30000000000001"/>
    <n v="157"/>
    <n v="157"/>
  </r>
  <r>
    <x v="1"/>
    <n v="2020"/>
    <s v="September"/>
    <x v="91"/>
    <n v="148.4"/>
    <n v="148.4"/>
    <n v="187.1"/>
    <n v="187.1"/>
    <n v="152.5"/>
    <n v="152.5"/>
    <n v="153.6"/>
    <n v="153.6"/>
    <n v="138.19999999999999"/>
    <n v="138.19999999999999"/>
    <n v="150.9"/>
    <n v="150.9"/>
    <n v="186.7"/>
    <n v="186.7"/>
    <n v="149.80000000000001"/>
    <n v="149.80000000000001"/>
    <n v="116.4"/>
    <n v="116.4"/>
    <n v="160.30000000000001"/>
    <n v="160.30000000000001"/>
    <n v="142.19999999999999"/>
    <n v="142.19999999999999"/>
    <n v="162.9"/>
    <n v="162.9"/>
    <n v="158"/>
    <n v="158"/>
  </r>
  <r>
    <x v="1"/>
    <n v="2020"/>
    <s v="October"/>
    <x v="92"/>
    <n v="147.5"/>
    <n v="147.5"/>
    <n v="188.9"/>
    <n v="188.9"/>
    <n v="161.4"/>
    <n v="161.4"/>
    <n v="153.6"/>
    <n v="153.6"/>
    <n v="140.1"/>
    <n v="140.1"/>
    <n v="151.19999999999999"/>
    <n v="151.19999999999999"/>
    <n v="209.2"/>
    <n v="209.2"/>
    <n v="150.9"/>
    <n v="150.9"/>
    <n v="116.2"/>
    <n v="116.2"/>
    <n v="161"/>
    <n v="161"/>
    <n v="144"/>
    <n v="144"/>
    <n v="163.19999999999999"/>
    <n v="163.19999999999999"/>
    <n v="161.4"/>
    <n v="161.4"/>
  </r>
  <r>
    <x v="1"/>
    <n v="2020"/>
    <s v="November"/>
    <x v="93"/>
    <n v="146.80000000000001"/>
    <n v="146.80000000000001"/>
    <n v="191"/>
    <n v="191"/>
    <n v="173.6"/>
    <n v="173.6"/>
    <n v="153.80000000000001"/>
    <n v="153.80000000000001"/>
    <n v="142.69999999999999"/>
    <n v="142.69999999999999"/>
    <n v="148.4"/>
    <n v="148.4"/>
    <n v="230"/>
    <n v="230"/>
    <n v="156.80000000000001"/>
    <n v="156.80000000000001"/>
    <n v="115.7"/>
    <n v="115.7"/>
    <n v="161.80000000000001"/>
    <n v="161.80000000000001"/>
    <n v="146.5"/>
    <n v="146.5"/>
    <n v="163.80000000000001"/>
    <n v="163.80000000000001"/>
    <n v="164.7"/>
    <n v="164.7"/>
  </r>
  <r>
    <x v="1"/>
    <n v="2020"/>
    <s v="December"/>
    <x v="94"/>
    <n v="146"/>
    <n v="146"/>
    <n v="191"/>
    <n v="191"/>
    <n v="175.3"/>
    <n v="175.3"/>
    <n v="154.1"/>
    <n v="154.1"/>
    <n v="146.6"/>
    <n v="146.6"/>
    <n v="147.69999999999999"/>
    <n v="147.69999999999999"/>
    <n v="230.5"/>
    <n v="230.5"/>
    <n v="160.19999999999999"/>
    <n v="160.19999999999999"/>
    <n v="115.3"/>
    <n v="115.3"/>
    <n v="163"/>
    <n v="163"/>
    <n v="149.19999999999999"/>
    <n v="149.19999999999999"/>
    <n v="164.8"/>
    <n v="164.8"/>
    <n v="165.4"/>
    <n v="165.4"/>
  </r>
  <r>
    <x v="1"/>
    <n v="2021"/>
    <s v="January"/>
    <x v="95"/>
    <n v="144.9"/>
    <n v="144.9"/>
    <n v="190.1"/>
    <n v="190.1"/>
    <n v="175.3"/>
    <n v="175.3"/>
    <n v="154.1"/>
    <n v="154.1"/>
    <n v="150.9"/>
    <n v="150.9"/>
    <n v="149.6"/>
    <n v="149.6"/>
    <n v="194.2"/>
    <n v="194.2"/>
    <n v="160.4"/>
    <n v="160.4"/>
    <n v="114.6"/>
    <n v="114.6"/>
    <n v="164"/>
    <n v="164"/>
    <n v="151.80000000000001"/>
    <n v="151.80000000000001"/>
    <n v="165.6"/>
    <n v="165.6"/>
    <n v="161"/>
    <n v="161"/>
  </r>
  <r>
    <x v="1"/>
    <n v="2021"/>
    <s v="February"/>
    <x v="96"/>
    <n v="144.30000000000001"/>
    <n v="144.30000000000001"/>
    <n v="186.5"/>
    <n v="186.5"/>
    <n v="168.7"/>
    <n v="168.7"/>
    <n v="154.69999999999999"/>
    <n v="154.69999999999999"/>
    <n v="158.69999999999999"/>
    <n v="158.69999999999999"/>
    <n v="150.69999999999999"/>
    <n v="150.69999999999999"/>
    <n v="160"/>
    <n v="160"/>
    <n v="158.80000000000001"/>
    <n v="158.80000000000001"/>
    <n v="112.8"/>
    <n v="112.8"/>
    <n v="164.2"/>
    <n v="164.2"/>
    <n v="155.5"/>
    <n v="155.5"/>
    <n v="167.5"/>
    <n v="167.5"/>
    <n v="156.9"/>
    <n v="156.9"/>
  </r>
  <r>
    <x v="1"/>
    <n v="2021"/>
    <s v="March"/>
    <x v="97"/>
    <n v="144.1"/>
    <n v="144.1"/>
    <n v="192.2"/>
    <n v="192.2"/>
    <n v="163.80000000000001"/>
    <n v="163.80000000000001"/>
    <n v="154.9"/>
    <n v="154.9"/>
    <n v="163.9"/>
    <n v="163.9"/>
    <n v="153.69999999999999"/>
    <n v="153.69999999999999"/>
    <n v="149.5"/>
    <n v="149.5"/>
    <n v="159.80000000000001"/>
    <n v="159.80000000000001"/>
    <n v="112.6"/>
    <n v="112.6"/>
    <n v="163.5"/>
    <n v="163.5"/>
    <n v="156.5"/>
    <n v="156.5"/>
    <n v="168.2"/>
    <n v="168.2"/>
    <n v="156.69999999999999"/>
    <n v="156.69999999999999"/>
  </r>
  <r>
    <x v="1"/>
    <n v="2021"/>
    <s v="April"/>
    <x v="98"/>
    <n v="144.30000000000001"/>
    <n v="144.30000000000001"/>
    <n v="198"/>
    <n v="198"/>
    <n v="164.6"/>
    <n v="164.6"/>
    <n v="155.4"/>
    <n v="155.4"/>
    <n v="170.1"/>
    <n v="170.1"/>
    <n v="164.4"/>
    <n v="164.4"/>
    <n v="144.1"/>
    <n v="144.1"/>
    <n v="161.69999999999999"/>
    <n v="161.69999999999999"/>
    <n v="113.1"/>
    <n v="113.1"/>
    <n v="163.9"/>
    <n v="163.9"/>
    <n v="157.6"/>
    <n v="157.6"/>
    <n v="168.9"/>
    <n v="168.9"/>
    <n v="158"/>
    <n v="158"/>
  </r>
  <r>
    <x v="1"/>
    <n v="2021"/>
    <s v="May"/>
    <x v="99"/>
    <n v="146.30000000000001"/>
    <n v="146.30000000000001"/>
    <n v="200.5"/>
    <n v="200.5"/>
    <n v="170.3"/>
    <n v="170.3"/>
    <n v="156.1"/>
    <n v="156.1"/>
    <n v="178.7"/>
    <n v="178.7"/>
    <n v="167.1"/>
    <n v="167.1"/>
    <n v="147.9"/>
    <n v="147.9"/>
    <n v="165.4"/>
    <n v="165.4"/>
    <n v="114.8"/>
    <n v="114.8"/>
    <n v="168.2"/>
    <n v="168.2"/>
    <n v="159.30000000000001"/>
    <n v="159.30000000000001"/>
    <n v="170.4"/>
    <n v="170.4"/>
    <n v="160.69999999999999"/>
    <n v="160.69999999999999"/>
  </r>
  <r>
    <x v="1"/>
    <n v="2021"/>
    <s v="June"/>
    <x v="100"/>
    <n v="146.69999999999999"/>
    <n v="146.69999999999999"/>
    <n v="202"/>
    <n v="202"/>
    <n v="180.7"/>
    <n v="180.7"/>
    <n v="156.19999999999999"/>
    <n v="156.19999999999999"/>
    <n v="183.7"/>
    <n v="183.7"/>
    <n v="164.6"/>
    <n v="164.6"/>
    <n v="155.4"/>
    <n v="155.4"/>
    <n v="166"/>
    <n v="166"/>
    <n v="115.1"/>
    <n v="115.1"/>
    <n v="168.5"/>
    <n v="168.5"/>
    <n v="160"/>
    <n v="160"/>
    <n v="172.4"/>
    <n v="172.4"/>
    <n v="162.6"/>
    <n v="162.6"/>
  </r>
  <r>
    <x v="1"/>
    <n v="2021"/>
    <s v="July"/>
    <x v="101"/>
    <n v="146.4"/>
    <n v="146.4"/>
    <n v="206.8"/>
    <n v="206.8"/>
    <n v="182.2"/>
    <n v="182.2"/>
    <n v="157.5"/>
    <n v="157.5"/>
    <n v="182.1"/>
    <n v="182.1"/>
    <n v="163.9"/>
    <n v="163.9"/>
    <n v="164.2"/>
    <n v="164.2"/>
    <n v="164"/>
    <n v="164"/>
    <n v="114.5"/>
    <n v="114.5"/>
    <n v="168.3"/>
    <n v="168.3"/>
    <n v="160.9"/>
    <n v="160.9"/>
    <n v="172.2"/>
    <n v="172.2"/>
    <n v="164"/>
    <n v="164"/>
  </r>
  <r>
    <x v="1"/>
    <n v="2021"/>
    <s v="August"/>
    <x v="102"/>
    <n v="146.6"/>
    <n v="146.6"/>
    <n v="204"/>
    <n v="204"/>
    <n v="172.8"/>
    <n v="172.8"/>
    <n v="158.4"/>
    <n v="158.4"/>
    <n v="188"/>
    <n v="188"/>
    <n v="156.80000000000001"/>
    <n v="156.80000000000001"/>
    <n v="162.19999999999999"/>
    <n v="162.19999999999999"/>
    <n v="164.1"/>
    <n v="164.1"/>
    <n v="119.7"/>
    <n v="119.7"/>
    <n v="168.8"/>
    <n v="168.8"/>
    <n v="162.69999999999999"/>
    <n v="162.69999999999999"/>
    <n v="173.9"/>
    <n v="173.9"/>
    <n v="164"/>
    <n v="164"/>
  </r>
  <r>
    <x v="1"/>
    <n v="2021"/>
    <s v="September"/>
    <x v="103"/>
    <n v="146.6"/>
    <n v="146.6"/>
    <n v="204"/>
    <n v="204"/>
    <n v="172.8"/>
    <n v="172.8"/>
    <n v="158.4"/>
    <n v="158.4"/>
    <n v="188"/>
    <n v="188"/>
    <n v="156.69999999999999"/>
    <n v="156.69999999999999"/>
    <n v="162.30000000000001"/>
    <n v="162.30000000000001"/>
    <n v="164.1"/>
    <n v="164.1"/>
    <n v="119.7"/>
    <n v="119.7"/>
    <n v="168.8"/>
    <n v="168.8"/>
    <n v="162.69999999999999"/>
    <n v="162.69999999999999"/>
    <n v="173.9"/>
    <n v="173.9"/>
    <n v="164"/>
    <n v="164"/>
  </r>
  <r>
    <x v="1"/>
    <n v="2021"/>
    <s v="October"/>
    <x v="104"/>
    <n v="147.4"/>
    <n v="147.4"/>
    <n v="204.6"/>
    <n v="204.6"/>
    <n v="171.2"/>
    <n v="171.2"/>
    <n v="158.69999999999999"/>
    <n v="158.69999999999999"/>
    <n v="190.6"/>
    <n v="190.6"/>
    <n v="155.69999999999999"/>
    <n v="155.69999999999999"/>
    <n v="185.3"/>
    <n v="185.3"/>
    <n v="165.2"/>
    <n v="165.2"/>
    <n v="121.9"/>
    <n v="121.9"/>
    <n v="169.3"/>
    <n v="169.3"/>
    <n v="163.19999999999999"/>
    <n v="163.19999999999999"/>
    <n v="174.7"/>
    <n v="174.7"/>
    <n v="167.7"/>
    <n v="167.7"/>
  </r>
  <r>
    <x v="1"/>
    <n v="2021"/>
    <s v="November"/>
    <x v="105"/>
    <n v="148.19999999999999"/>
    <n v="148.19999999999999"/>
    <n v="201.6"/>
    <n v="201.6"/>
    <n v="173"/>
    <n v="173"/>
    <n v="159.30000000000001"/>
    <n v="159.30000000000001"/>
    <n v="190.1"/>
    <n v="190.1"/>
    <n v="156.5"/>
    <n v="156.5"/>
    <n v="199.2"/>
    <n v="199.2"/>
    <n v="165.3"/>
    <n v="165.3"/>
    <n v="122.4"/>
    <n v="122.4"/>
    <n v="169.6"/>
    <n v="169.6"/>
    <n v="163.69999999999999"/>
    <n v="163.69999999999999"/>
    <n v="175.5"/>
    <n v="175.5"/>
    <n v="169.7"/>
    <n v="169.7"/>
  </r>
  <r>
    <x v="1"/>
    <n v="2021"/>
    <s v="December"/>
    <x v="106"/>
    <n v="148.69999999999999"/>
    <n v="148.69999999999999"/>
    <n v="198.8"/>
    <n v="198.8"/>
    <n v="177.9"/>
    <n v="177.9"/>
    <n v="159.9"/>
    <n v="159.9"/>
    <n v="187.6"/>
    <n v="187.6"/>
    <n v="154.9"/>
    <n v="154.9"/>
    <n v="188.3"/>
    <n v="188.3"/>
    <n v="164.4"/>
    <n v="164.4"/>
    <n v="121"/>
    <n v="121"/>
    <n v="170.5"/>
    <n v="170.5"/>
    <n v="164.2"/>
    <n v="164.2"/>
    <n v="176.5"/>
    <n v="176.5"/>
    <n v="168.2"/>
    <n v="168.2"/>
  </r>
  <r>
    <x v="1"/>
    <n v="2022"/>
    <s v="January"/>
    <x v="107"/>
    <n v="149.5"/>
    <n v="149.5"/>
    <n v="198.7"/>
    <n v="198.7"/>
    <n v="178.8"/>
    <n v="178.8"/>
    <n v="160.5"/>
    <n v="160.5"/>
    <n v="184.7"/>
    <n v="184.7"/>
    <n v="153.69999999999999"/>
    <n v="153.69999999999999"/>
    <n v="174.3"/>
    <n v="174.3"/>
    <n v="163.9"/>
    <n v="163.9"/>
    <n v="120"/>
    <n v="120"/>
    <n v="172.1"/>
    <n v="172.1"/>
    <n v="164.3"/>
    <n v="164.3"/>
    <n v="177.3"/>
    <n v="177.3"/>
    <n v="166.4"/>
    <n v="166.4"/>
  </r>
  <r>
    <x v="1"/>
    <n v="2022"/>
    <s v="February"/>
    <x v="108"/>
    <n v="150"/>
    <n v="150"/>
    <n v="200.6"/>
    <n v="200.6"/>
    <n v="175.8"/>
    <n v="175.8"/>
    <n v="160.69999999999999"/>
    <n v="160.69999999999999"/>
    <n v="184.9"/>
    <n v="184.9"/>
    <n v="153.69999999999999"/>
    <n v="153.69999999999999"/>
    <n v="169.7"/>
    <n v="169.7"/>
    <n v="163.69999999999999"/>
    <n v="163.69999999999999"/>
    <n v="118.9"/>
    <n v="118.9"/>
    <n v="174.3"/>
    <n v="174.3"/>
    <n v="164.7"/>
    <n v="164.7"/>
    <n v="178"/>
    <n v="178"/>
    <n v="166.2"/>
    <n v="166.2"/>
  </r>
  <r>
    <x v="1"/>
    <n v="2022"/>
    <s v="March"/>
    <x v="109"/>
    <n v="151.30000000000001"/>
    <n v="151.30000000000001"/>
    <n v="210.7"/>
    <n v="210.7"/>
    <n v="167.8"/>
    <n v="167.8"/>
    <n v="162.19999999999999"/>
    <n v="162.19999999999999"/>
    <n v="194.6"/>
    <n v="194.6"/>
    <n v="157.6"/>
    <n v="157.6"/>
    <n v="166.9"/>
    <n v="166.9"/>
    <n v="163.9"/>
    <n v="163.9"/>
    <n v="118.8"/>
    <n v="118.8"/>
    <n v="177.4"/>
    <n v="177.4"/>
    <n v="165.3"/>
    <n v="165.3"/>
    <n v="179.3"/>
    <n v="179.3"/>
    <n v="168.4"/>
    <n v="168.4"/>
  </r>
  <r>
    <x v="1"/>
    <n v="2022"/>
    <s v="April"/>
    <x v="110"/>
    <n v="152.9"/>
    <n v="152.9"/>
    <n v="211.8"/>
    <n v="211.8"/>
    <n v="164.5"/>
    <n v="164.5"/>
    <n v="163.9"/>
    <n v="163.9"/>
    <n v="199.5"/>
    <n v="199.5"/>
    <n v="172.6"/>
    <n v="172.6"/>
    <n v="166.2"/>
    <n v="166.2"/>
    <n v="164.7"/>
    <n v="164.7"/>
    <n v="119"/>
    <n v="119"/>
    <n v="181.3"/>
    <n v="181.3"/>
    <n v="166.2"/>
    <n v="166.2"/>
    <n v="180.9"/>
    <n v="180.9"/>
    <n v="170.8"/>
    <n v="170.8"/>
  </r>
  <r>
    <x v="1"/>
    <n v="2022"/>
    <s v="May"/>
    <x v="111"/>
    <n v="154.1"/>
    <n v="154.1"/>
    <n v="217"/>
    <n v="217"/>
    <n v="162.4"/>
    <n v="162.4"/>
    <n v="164.9"/>
    <n v="164.9"/>
    <n v="202.4"/>
    <n v="202.4"/>
    <n v="171"/>
    <n v="171"/>
    <n v="174.9"/>
    <n v="174.9"/>
    <n v="164.7"/>
    <n v="164.7"/>
    <n v="119.7"/>
    <n v="119.7"/>
    <n v="184.9"/>
    <n v="184.9"/>
    <n v="167.1"/>
    <n v="167.1"/>
    <n v="182.5"/>
    <n v="182.5"/>
    <n v="173.3"/>
    <n v="173.3"/>
  </r>
  <r>
    <x v="1"/>
    <n v="2022"/>
    <s v="June"/>
    <x v="112"/>
    <n v="155"/>
    <n v="155"/>
    <n v="219.4"/>
    <n v="219.4"/>
    <n v="170.8"/>
    <n v="170.8"/>
    <n v="165.8"/>
    <n v="165.8"/>
    <n v="200.9"/>
    <n v="200.9"/>
    <n v="169.7"/>
    <n v="169.7"/>
    <n v="182.3"/>
    <n v="182.3"/>
    <n v="164.3"/>
    <n v="164.3"/>
    <n v="119.9"/>
    <n v="119.9"/>
    <n v="187.1"/>
    <n v="187.1"/>
    <n v="167.9"/>
    <n v="167.9"/>
    <n v="183.9"/>
    <n v="183.9"/>
    <n v="174.9"/>
    <n v="174.9"/>
  </r>
  <r>
    <x v="1"/>
    <n v="2022"/>
    <s v="July"/>
    <x v="113"/>
    <n v="156.5"/>
    <n v="156.5"/>
    <n v="213"/>
    <n v="213"/>
    <n v="175.2"/>
    <n v="175.2"/>
    <n v="166.6"/>
    <n v="166.6"/>
    <n v="195.8"/>
    <n v="195.8"/>
    <n v="174.2"/>
    <n v="174.2"/>
    <n v="182.1"/>
    <n v="182.1"/>
    <n v="164.3"/>
    <n v="164.3"/>
    <n v="120"/>
    <n v="120"/>
    <n v="190"/>
    <n v="190"/>
    <n v="168.4"/>
    <n v="168.4"/>
    <n v="185.2"/>
    <n v="185.2"/>
    <n v="175"/>
    <n v="175"/>
  </r>
  <r>
    <x v="1"/>
    <n v="2022"/>
    <s v="August"/>
    <x v="114"/>
    <n v="160.30000000000001"/>
    <n v="160.30000000000001"/>
    <n v="206.5"/>
    <n v="206.5"/>
    <n v="169.2"/>
    <n v="169.2"/>
    <n v="168.1"/>
    <n v="168.1"/>
    <n v="192.4"/>
    <n v="192.4"/>
    <n v="172.9"/>
    <n v="172.9"/>
    <n v="186.7"/>
    <n v="186.7"/>
    <n v="167.2"/>
    <n v="167.2"/>
    <n v="120.9"/>
    <n v="120.9"/>
    <n v="193.6"/>
    <n v="193.6"/>
    <n v="168.8"/>
    <n v="168.8"/>
    <n v="186.3"/>
    <n v="186.3"/>
    <n v="176.3"/>
    <n v="176.3"/>
  </r>
  <r>
    <x v="1"/>
    <n v="2022"/>
    <s v="September"/>
    <x v="115"/>
    <n v="163.5"/>
    <n v="163.5"/>
    <n v="209.2"/>
    <n v="209.2"/>
    <n v="169.7"/>
    <n v="169.7"/>
    <n v="169.7"/>
    <n v="169.7"/>
    <n v="188.7"/>
    <n v="188.7"/>
    <n v="165.7"/>
    <n v="165.7"/>
    <n v="191.8"/>
    <n v="191.8"/>
    <n v="169.1"/>
    <n v="169.1"/>
    <n v="121.6"/>
    <n v="121.6"/>
    <n v="197.3"/>
    <n v="197.3"/>
    <n v="169.4"/>
    <n v="169.4"/>
    <n v="187.4"/>
    <n v="187.4"/>
    <n v="177.8"/>
    <n v="177.8"/>
  </r>
  <r>
    <x v="1"/>
    <n v="2022"/>
    <s v="October"/>
    <x v="116"/>
    <n v="165.2"/>
    <n v="165.2"/>
    <n v="210.9"/>
    <n v="210.9"/>
    <n v="170.9"/>
    <n v="170.9"/>
    <n v="170.9"/>
    <n v="170.9"/>
    <n v="186.5"/>
    <n v="186.5"/>
    <n v="163.80000000000001"/>
    <n v="163.80000000000001"/>
    <n v="199.7"/>
    <n v="199.7"/>
    <n v="169.8"/>
    <n v="169.8"/>
    <n v="121.9"/>
    <n v="121.9"/>
    <n v="199.9"/>
    <n v="199.9"/>
    <n v="169.9"/>
    <n v="169.9"/>
    <n v="188.3"/>
    <n v="188.3"/>
    <n v="179.6"/>
    <n v="179.6"/>
  </r>
  <r>
    <x v="1"/>
    <n v="2022"/>
    <s v="November"/>
    <x v="117"/>
    <n v="167.4"/>
    <n v="167.4"/>
    <n v="209.4"/>
    <n v="209.4"/>
    <n v="181.4"/>
    <n v="181.4"/>
    <n v="172.3"/>
    <n v="172.3"/>
    <n v="188.9"/>
    <n v="188.9"/>
    <n v="160.69999999999999"/>
    <n v="160.69999999999999"/>
    <n v="183.1"/>
    <n v="183.1"/>
    <n v="170.5"/>
    <n v="170.5"/>
    <n v="122.1"/>
    <n v="122.1"/>
    <n v="202.8"/>
    <n v="202.8"/>
    <n v="170.4"/>
    <n v="170.4"/>
    <n v="189.5"/>
    <n v="189.5"/>
    <n v="178.3"/>
    <n v="178.3"/>
  </r>
  <r>
    <x v="1"/>
    <n v="2022"/>
    <s v="December"/>
    <x v="118"/>
    <n v="169.2"/>
    <n v="169.2"/>
    <n v="209"/>
    <n v="209"/>
    <n v="190.2"/>
    <n v="190.2"/>
    <n v="173.6"/>
    <n v="173.6"/>
    <n v="188.5"/>
    <n v="188.5"/>
    <n v="158"/>
    <n v="158"/>
    <n v="159.9"/>
    <n v="159.9"/>
    <n v="170.8"/>
    <n v="170.8"/>
    <n v="121.8"/>
    <n v="121.8"/>
    <n v="205.2"/>
    <n v="205.2"/>
    <n v="171"/>
    <n v="171"/>
    <n v="190.3"/>
    <n v="190.3"/>
    <n v="175.9"/>
    <n v="175.9"/>
  </r>
  <r>
    <x v="1"/>
    <n v="2023"/>
    <s v="January"/>
    <x v="119"/>
    <n v="173.8"/>
    <n v="173.8"/>
    <n v="210.7"/>
    <n v="210.7"/>
    <n v="194.5"/>
    <n v="194.5"/>
    <n v="174.6"/>
    <n v="174.6"/>
    <n v="187.2"/>
    <n v="187.2"/>
    <n v="158.30000000000001"/>
    <n v="158.30000000000001"/>
    <n v="153.9"/>
    <n v="153.9"/>
    <n v="170.9"/>
    <n v="170.9"/>
    <n v="121.1"/>
    <n v="121.1"/>
    <n v="208.4"/>
    <n v="208.4"/>
    <n v="171.4"/>
    <n v="171.4"/>
    <n v="191.2"/>
    <n v="191.2"/>
    <n v="176.7"/>
    <n v="176.7"/>
  </r>
  <r>
    <x v="1"/>
    <n v="2023"/>
    <s v="February"/>
    <x v="120"/>
    <n v="174.4"/>
    <n v="174.4"/>
    <n v="207.7"/>
    <n v="207.7"/>
    <n v="175.2"/>
    <n v="175.2"/>
    <n v="177.3"/>
    <n v="177.3"/>
    <n v="179.3"/>
    <n v="179.3"/>
    <n v="169.5"/>
    <n v="169.5"/>
    <n v="152.69999999999999"/>
    <n v="152.69999999999999"/>
    <n v="171"/>
    <n v="171"/>
    <n v="120"/>
    <n v="120"/>
    <n v="209.7"/>
    <n v="209.7"/>
    <n v="172.3"/>
    <n v="172.3"/>
    <n v="193"/>
    <n v="193"/>
    <n v="177"/>
    <n v="177"/>
  </r>
  <r>
    <x v="1"/>
    <n v="2023"/>
    <s v="March"/>
    <x v="121"/>
    <n v="174.4"/>
    <n v="174.4"/>
    <n v="207.7"/>
    <n v="207.7"/>
    <n v="175.2"/>
    <n v="175.2"/>
    <n v="177.3"/>
    <n v="177.3"/>
    <n v="179.2"/>
    <n v="179.2"/>
    <n v="169.5"/>
    <n v="169.5"/>
    <n v="152.80000000000001"/>
    <n v="152.80000000000001"/>
    <n v="171.1"/>
    <n v="171.1"/>
    <n v="120"/>
    <n v="120"/>
    <n v="209.7"/>
    <n v="209.7"/>
    <n v="172.3"/>
    <n v="172.3"/>
    <n v="193"/>
    <n v="193"/>
    <n v="177"/>
    <n v="177"/>
  </r>
  <r>
    <x v="1"/>
    <n v="2023"/>
    <s v="April"/>
    <x v="122"/>
    <n v="173.8"/>
    <n v="173.8"/>
    <n v="209.3"/>
    <n v="209.3"/>
    <n v="169.6"/>
    <n v="169.6"/>
    <n v="178.4"/>
    <n v="178.4"/>
    <n v="174.9"/>
    <n v="174.9"/>
    <n v="176.3"/>
    <n v="176.3"/>
    <n v="155.4"/>
    <n v="155.4"/>
    <n v="173.4"/>
    <n v="173.4"/>
    <n v="121.3"/>
    <n v="121.3"/>
    <n v="212.9"/>
    <n v="212.9"/>
    <n v="172.9"/>
    <n v="172.9"/>
    <n v="193.5"/>
    <n v="193.5"/>
    <n v="177.9"/>
    <n v="177.9"/>
  </r>
  <r>
    <x v="1"/>
    <n v="2023"/>
    <s v="May"/>
    <x v="123"/>
    <n v="173.7"/>
    <n v="173.7"/>
    <n v="214.3"/>
    <n v="214.3"/>
    <n v="173.2"/>
    <n v="173.2"/>
    <n v="179.5"/>
    <n v="179.5"/>
    <n v="170"/>
    <n v="170"/>
    <n v="172.2"/>
    <n v="172.2"/>
    <n v="161"/>
    <n v="161"/>
    <n v="175.6"/>
    <n v="175.6"/>
    <n v="122.7"/>
    <n v="122.7"/>
    <n v="218"/>
    <n v="218"/>
    <n v="173.4"/>
    <n v="173.4"/>
    <n v="194.2"/>
    <n v="194.2"/>
    <n v="179.1"/>
    <n v="179.1"/>
  </r>
  <r>
    <x v="2"/>
    <n v="2013"/>
    <s v="January"/>
    <x v="0"/>
    <n v="110.5"/>
    <n v="110.5"/>
    <n v="109.1"/>
    <n v="109.1"/>
    <n v="113"/>
    <n v="113"/>
    <n v="103.6"/>
    <n v="103.6"/>
    <n v="103.4"/>
    <n v="103.4"/>
    <n v="102.3"/>
    <n v="102.3"/>
    <n v="102.9"/>
    <n v="102.9"/>
    <n v="105.8"/>
    <n v="105.8"/>
    <n v="105.1"/>
    <n v="105.1"/>
    <n v="101.8"/>
    <n v="101.8"/>
    <n v="105.1"/>
    <n v="105.1"/>
    <n v="107.9"/>
    <n v="107.9"/>
    <n v="105.9"/>
    <n v="105.9"/>
  </r>
  <r>
    <x v="2"/>
    <n v="2013"/>
    <s v="February"/>
    <x v="1"/>
    <n v="112.9"/>
    <n v="112.9"/>
    <n v="112.9"/>
    <n v="112.9"/>
    <n v="116.9"/>
    <n v="116.9"/>
    <n v="104"/>
    <n v="104"/>
    <n v="103.5"/>
    <n v="103.5"/>
    <n v="103.1"/>
    <n v="103.1"/>
    <n v="104.9"/>
    <n v="104.9"/>
    <n v="104.1"/>
    <n v="104.1"/>
    <n v="103.8"/>
    <n v="103.8"/>
    <n v="102.3"/>
    <n v="102.3"/>
    <n v="106"/>
    <n v="106"/>
    <n v="109"/>
    <n v="109"/>
    <n v="107.2"/>
    <n v="107.2"/>
  </r>
  <r>
    <x v="2"/>
    <n v="2013"/>
    <s v="March"/>
    <x v="2"/>
    <n v="113.9"/>
    <n v="113.9"/>
    <n v="111.4"/>
    <n v="111.4"/>
    <n v="113.2"/>
    <n v="113.2"/>
    <n v="104.3"/>
    <n v="104.3"/>
    <n v="102.7"/>
    <n v="102.7"/>
    <n v="104.9"/>
    <n v="104.9"/>
    <n v="103.8"/>
    <n v="103.8"/>
    <n v="103.5"/>
    <n v="103.5"/>
    <n v="102.6"/>
    <n v="102.6"/>
    <n v="102.4"/>
    <n v="102.4"/>
    <n v="107"/>
    <n v="107"/>
    <n v="109.8"/>
    <n v="109.8"/>
    <n v="107.3"/>
    <n v="107.3"/>
  </r>
  <r>
    <x v="2"/>
    <n v="2013"/>
    <s v="April"/>
    <x v="3"/>
    <n v="114.6"/>
    <n v="114.6"/>
    <n v="113.4"/>
    <n v="113.4"/>
    <n v="106"/>
    <n v="106"/>
    <n v="104.7"/>
    <n v="104.7"/>
    <n v="102.1"/>
    <n v="102.1"/>
    <n v="109.5"/>
    <n v="109.5"/>
    <n v="109.7"/>
    <n v="109.7"/>
    <n v="104.6"/>
    <n v="104.6"/>
    <n v="102"/>
    <n v="102"/>
    <n v="103.5"/>
    <n v="103.5"/>
    <n v="108.2"/>
    <n v="108.2"/>
    <n v="110.6"/>
    <n v="110.6"/>
    <n v="108.8"/>
    <n v="108.8"/>
  </r>
  <r>
    <x v="2"/>
    <n v="2013"/>
    <s v="May"/>
    <x v="4"/>
    <n v="115.4"/>
    <n v="115.4"/>
    <n v="114.2"/>
    <n v="114.2"/>
    <n v="102.7"/>
    <n v="102.7"/>
    <n v="105.5"/>
    <n v="105.5"/>
    <n v="101.5"/>
    <n v="101.5"/>
    <n v="110.6"/>
    <n v="110.6"/>
    <n v="123.7"/>
    <n v="123.7"/>
    <n v="105.2"/>
    <n v="105.2"/>
    <n v="101.9"/>
    <n v="101.9"/>
    <n v="105"/>
    <n v="105"/>
    <n v="109.1"/>
    <n v="109.1"/>
    <n v="111.3"/>
    <n v="111.3"/>
    <n v="111.1"/>
    <n v="111.1"/>
  </r>
  <r>
    <x v="2"/>
    <n v="2013"/>
    <s v="June"/>
    <x v="5"/>
    <n v="117"/>
    <n v="117"/>
    <n v="120.1"/>
    <n v="120.1"/>
    <n v="112.5"/>
    <n v="112.5"/>
    <n v="107.3"/>
    <n v="107.3"/>
    <n v="101.3"/>
    <n v="101.3"/>
    <n v="112.4"/>
    <n v="112.4"/>
    <n v="143.6"/>
    <n v="143.6"/>
    <n v="105.4"/>
    <n v="105.4"/>
    <n v="101.4"/>
    <n v="101.4"/>
    <n v="106.4"/>
    <n v="106.4"/>
    <n v="110"/>
    <n v="110"/>
    <n v="112.2"/>
    <n v="112.2"/>
    <n v="115"/>
    <n v="115"/>
  </r>
  <r>
    <x v="2"/>
    <n v="2013"/>
    <s v="July"/>
    <x v="6"/>
    <n v="117.8"/>
    <n v="117.8"/>
    <n v="119.2"/>
    <n v="119.2"/>
    <n v="114"/>
    <n v="114"/>
    <n v="108.3"/>
    <n v="108.3"/>
    <n v="101.1"/>
    <n v="101.1"/>
    <n v="113.2"/>
    <n v="113.2"/>
    <n v="160.9"/>
    <n v="160.9"/>
    <n v="105.1"/>
    <n v="105.1"/>
    <n v="101.3"/>
    <n v="101.3"/>
    <n v="107.5"/>
    <n v="107.5"/>
    <n v="110.4"/>
    <n v="110.4"/>
    <n v="113.1"/>
    <n v="113.1"/>
    <n v="117.5"/>
    <n v="117.5"/>
  </r>
  <r>
    <x v="2"/>
    <n v="2013"/>
    <s v="August"/>
    <x v="7"/>
    <n v="118.3"/>
    <n v="118.3"/>
    <n v="120.4"/>
    <n v="120.4"/>
    <n v="112.7"/>
    <n v="112.7"/>
    <n v="108.9"/>
    <n v="108.9"/>
    <n v="101.1"/>
    <n v="101.1"/>
    <n v="108.7"/>
    <n v="108.7"/>
    <n v="177"/>
    <n v="177"/>
    <n v="104.7"/>
    <n v="104.7"/>
    <n v="101"/>
    <n v="101"/>
    <n v="108.5"/>
    <n v="108.5"/>
    <n v="110.9"/>
    <n v="110.9"/>
    <n v="114.3"/>
    <n v="114.3"/>
    <n v="119.6"/>
    <n v="119.6"/>
  </r>
  <r>
    <x v="2"/>
    <n v="2013"/>
    <s v="September"/>
    <x v="8"/>
    <n v="118.6"/>
    <n v="118.6"/>
    <n v="119.1"/>
    <n v="119.1"/>
    <n v="113.2"/>
    <n v="113.2"/>
    <n v="109.6"/>
    <n v="109.6"/>
    <n v="101.7"/>
    <n v="101.7"/>
    <n v="103.2"/>
    <n v="103.2"/>
    <n v="174.3"/>
    <n v="174.3"/>
    <n v="105.1"/>
    <n v="105.1"/>
    <n v="100.8"/>
    <n v="100.8"/>
    <n v="109.1"/>
    <n v="109.1"/>
    <n v="111.1"/>
    <n v="111.1"/>
    <n v="115.4"/>
    <n v="115.4"/>
    <n v="119.2"/>
    <n v="119.2"/>
  </r>
  <r>
    <x v="2"/>
    <n v="2013"/>
    <s v="October"/>
    <x v="9"/>
    <n v="118.9"/>
    <n v="118.9"/>
    <n v="118.1"/>
    <n v="118.1"/>
    <n v="114.5"/>
    <n v="114.5"/>
    <n v="110.4"/>
    <n v="110.4"/>
    <n v="102.3"/>
    <n v="102.3"/>
    <n v="106.2"/>
    <n v="106.2"/>
    <n v="183.5"/>
    <n v="183.5"/>
    <n v="105.3"/>
    <n v="105.3"/>
    <n v="100.2"/>
    <n v="100.2"/>
    <n v="109.6"/>
    <n v="109.6"/>
    <n v="111.4"/>
    <n v="111.4"/>
    <n v="116"/>
    <n v="116"/>
    <n v="120.8"/>
    <n v="120.8"/>
  </r>
  <r>
    <x v="2"/>
    <n v="2013"/>
    <s v="November"/>
    <x v="10"/>
    <n v="119.8"/>
    <n v="119.8"/>
    <n v="116.3"/>
    <n v="116.3"/>
    <n v="122.6"/>
    <n v="122.6"/>
    <n v="112"/>
    <n v="112"/>
    <n v="103.2"/>
    <n v="103.2"/>
    <n v="110"/>
    <n v="110"/>
    <n v="192.8"/>
    <n v="192.8"/>
    <n v="106.3"/>
    <n v="106.3"/>
    <n v="99.5"/>
    <n v="99.5"/>
    <n v="110.3"/>
    <n v="110.3"/>
    <n v="111.8"/>
    <n v="111.8"/>
    <n v="117.1"/>
    <n v="117.1"/>
    <n v="122.9"/>
    <n v="122.9"/>
  </r>
  <r>
    <x v="2"/>
    <n v="2013"/>
    <s v="December"/>
    <x v="11"/>
    <n v="120.5"/>
    <n v="120.5"/>
    <n v="118.1"/>
    <n v="118.1"/>
    <n v="128.5"/>
    <n v="128.5"/>
    <n v="112.8"/>
    <n v="112.8"/>
    <n v="103.4"/>
    <n v="103.4"/>
    <n v="110.7"/>
    <n v="110.7"/>
    <n v="144.80000000000001"/>
    <n v="144.80000000000001"/>
    <n v="107.1"/>
    <n v="107.1"/>
    <n v="98.6"/>
    <n v="98.6"/>
    <n v="111.9"/>
    <n v="111.9"/>
    <n v="112.1"/>
    <n v="112.1"/>
    <n v="118.1"/>
    <n v="118.1"/>
    <n v="117.8"/>
    <n v="117.8"/>
  </r>
  <r>
    <x v="2"/>
    <n v="2014"/>
    <s v="January"/>
    <x v="12"/>
    <n v="121.2"/>
    <n v="121.2"/>
    <n v="122"/>
    <n v="122"/>
    <n v="129.9"/>
    <n v="129.9"/>
    <n v="113.6"/>
    <n v="113.6"/>
    <n v="102.9"/>
    <n v="102.9"/>
    <n v="112.1"/>
    <n v="112.1"/>
    <n v="118.9"/>
    <n v="118.9"/>
    <n v="107.5"/>
    <n v="107.5"/>
    <n v="96.9"/>
    <n v="96.9"/>
    <n v="112.7"/>
    <n v="112.7"/>
    <n v="112.1"/>
    <n v="112.1"/>
    <n v="119"/>
    <n v="119"/>
    <n v="115.5"/>
    <n v="115.5"/>
  </r>
  <r>
    <x v="2"/>
    <n v="2014"/>
    <s v="February"/>
    <x v="13"/>
    <n v="121.9"/>
    <n v="121.9"/>
    <n v="122"/>
    <n v="122"/>
    <n v="124.5"/>
    <n v="124.5"/>
    <n v="115.2"/>
    <n v="115.2"/>
    <n v="102.5"/>
    <n v="102.5"/>
    <n v="114.1"/>
    <n v="114.1"/>
    <n v="111.5"/>
    <n v="111.5"/>
    <n v="108.2"/>
    <n v="108.2"/>
    <n v="95.4"/>
    <n v="95.4"/>
    <n v="113.5"/>
    <n v="113.5"/>
    <n v="112.1"/>
    <n v="112.1"/>
    <n v="119.9"/>
    <n v="119.9"/>
    <n v="115.2"/>
    <n v="115.2"/>
  </r>
  <r>
    <x v="2"/>
    <n v="2014"/>
    <s v="March"/>
    <x v="14"/>
    <n v="122.1"/>
    <n v="122.1"/>
    <n v="121.4"/>
    <n v="121.4"/>
    <n v="121.5"/>
    <n v="121.5"/>
    <n v="116.2"/>
    <n v="116.2"/>
    <n v="102.8"/>
    <n v="102.8"/>
    <n v="117.7"/>
    <n v="117.7"/>
    <n v="113.3"/>
    <n v="113.3"/>
    <n v="108.9"/>
    <n v="108.9"/>
    <n v="96.3"/>
    <n v="96.3"/>
    <n v="114.1"/>
    <n v="114.1"/>
    <n v="112.2"/>
    <n v="112.2"/>
    <n v="120.5"/>
    <n v="120.5"/>
    <n v="116"/>
    <n v="116"/>
  </r>
  <r>
    <x v="2"/>
    <n v="2014"/>
    <s v="April"/>
    <x v="15"/>
    <n v="122.5"/>
    <n v="122.5"/>
    <n v="121.7"/>
    <n v="121.7"/>
    <n v="113.3"/>
    <n v="113.3"/>
    <n v="117"/>
    <n v="117"/>
    <n v="103.1"/>
    <n v="103.1"/>
    <n v="126.7"/>
    <n v="126.7"/>
    <n v="121.2"/>
    <n v="121.2"/>
    <n v="111"/>
    <n v="111"/>
    <n v="100.3"/>
    <n v="100.3"/>
    <n v="115.3"/>
    <n v="115.3"/>
    <n v="112.7"/>
    <n v="112.7"/>
    <n v="121"/>
    <n v="121"/>
    <n v="118.2"/>
    <n v="118.2"/>
  </r>
  <r>
    <x v="2"/>
    <n v="2014"/>
    <s v="May"/>
    <x v="16"/>
    <n v="122.7"/>
    <n v="122.7"/>
    <n v="124.1"/>
    <n v="124.1"/>
    <n v="114.2"/>
    <n v="114.2"/>
    <n v="119.1"/>
    <n v="119.1"/>
    <n v="103.5"/>
    <n v="103.5"/>
    <n v="129.19999999999999"/>
    <n v="129.19999999999999"/>
    <n v="127"/>
    <n v="127"/>
    <n v="112.6"/>
    <n v="112.6"/>
    <n v="101.3"/>
    <n v="101.3"/>
    <n v="117"/>
    <n v="117"/>
    <n v="112.9"/>
    <n v="112.9"/>
    <n v="121.7"/>
    <n v="121.7"/>
    <n v="120"/>
    <n v="120"/>
  </r>
  <r>
    <x v="2"/>
    <n v="2014"/>
    <s v="June"/>
    <x v="17"/>
    <n v="123.1"/>
    <n v="123.1"/>
    <n v="125.9"/>
    <n v="125.9"/>
    <n v="115.4"/>
    <n v="115.4"/>
    <n v="120.4"/>
    <n v="120.4"/>
    <n v="103.4"/>
    <n v="103.4"/>
    <n v="131.19999999999999"/>
    <n v="131.19999999999999"/>
    <n v="137.5"/>
    <n v="137.5"/>
    <n v="112.8"/>
    <n v="112.8"/>
    <n v="101.4"/>
    <n v="101.4"/>
    <n v="118.3"/>
    <n v="118.3"/>
    <n v="113.2"/>
    <n v="113.2"/>
    <n v="122.4"/>
    <n v="122.4"/>
    <n v="122"/>
    <n v="122"/>
  </r>
  <r>
    <x v="2"/>
    <n v="2014"/>
    <s v="July"/>
    <x v="18"/>
    <n v="123.8"/>
    <n v="123.8"/>
    <n v="126.4"/>
    <n v="126.4"/>
    <n v="118"/>
    <n v="118"/>
    <n v="121.6"/>
    <n v="121.6"/>
    <n v="103.5"/>
    <n v="103.5"/>
    <n v="133.69999999999999"/>
    <n v="133.69999999999999"/>
    <n v="172.4"/>
    <n v="172.4"/>
    <n v="113.1"/>
    <n v="113.1"/>
    <n v="102.7"/>
    <n v="102.7"/>
    <n v="120"/>
    <n v="120"/>
    <n v="113.8"/>
    <n v="113.8"/>
    <n v="123.4"/>
    <n v="123.4"/>
    <n v="127.1"/>
    <n v="127.1"/>
  </r>
  <r>
    <x v="2"/>
    <n v="2014"/>
    <s v="August"/>
    <x v="19"/>
    <n v="124.8"/>
    <n v="124.8"/>
    <n v="127.3"/>
    <n v="127.3"/>
    <n v="116.5"/>
    <n v="116.5"/>
    <n v="122.2"/>
    <n v="122.2"/>
    <n v="103.6"/>
    <n v="103.6"/>
    <n v="132.69999999999999"/>
    <n v="132.69999999999999"/>
    <n v="181.9"/>
    <n v="181.9"/>
    <n v="115.2"/>
    <n v="115.2"/>
    <n v="102.7"/>
    <n v="102.7"/>
    <n v="122.1"/>
    <n v="122.1"/>
    <n v="114.4"/>
    <n v="114.4"/>
    <n v="124.7"/>
    <n v="124.7"/>
    <n v="128.9"/>
    <n v="128.9"/>
  </r>
  <r>
    <x v="2"/>
    <n v="2014"/>
    <s v="September"/>
    <x v="20"/>
    <n v="124.2"/>
    <n v="124.2"/>
    <n v="125.4"/>
    <n v="125.4"/>
    <n v="116.4"/>
    <n v="116.4"/>
    <n v="122.7"/>
    <n v="122.7"/>
    <n v="103.5"/>
    <n v="103.5"/>
    <n v="124.5"/>
    <n v="124.5"/>
    <n v="168.6"/>
    <n v="168.6"/>
    <n v="116.9"/>
    <n v="116.9"/>
    <n v="101.9"/>
    <n v="101.9"/>
    <n v="122.9"/>
    <n v="122.9"/>
    <n v="114.8"/>
    <n v="114.8"/>
    <n v="125.2"/>
    <n v="125.2"/>
    <n v="126.7"/>
    <n v="126.7"/>
  </r>
  <r>
    <x v="2"/>
    <n v="2014"/>
    <s v="October"/>
    <x v="21"/>
    <n v="124.6"/>
    <n v="124.6"/>
    <n v="126.1"/>
    <n v="126.1"/>
    <n v="117.8"/>
    <n v="117.8"/>
    <n v="123.1"/>
    <n v="123.1"/>
    <n v="103.5"/>
    <n v="103.5"/>
    <n v="123.5"/>
    <n v="123.5"/>
    <n v="159.6"/>
    <n v="159.6"/>
    <n v="117.4"/>
    <n v="117.4"/>
    <n v="101.2"/>
    <n v="101.2"/>
    <n v="123.8"/>
    <n v="123.8"/>
    <n v="115.2"/>
    <n v="115.2"/>
    <n v="125.9"/>
    <n v="125.9"/>
    <n v="125.8"/>
    <n v="125.8"/>
  </r>
  <r>
    <x v="2"/>
    <n v="2014"/>
    <s v="November"/>
    <x v="22"/>
    <n v="124.5"/>
    <n v="124.5"/>
    <n v="125.6"/>
    <n v="125.6"/>
    <n v="122.7"/>
    <n v="122.7"/>
    <n v="124.6"/>
    <n v="124.6"/>
    <n v="103.2"/>
    <n v="103.2"/>
    <n v="122.2"/>
    <n v="122.2"/>
    <n v="153.19999999999999"/>
    <n v="153.19999999999999"/>
    <n v="119.3"/>
    <n v="119.3"/>
    <n v="99.8"/>
    <n v="99.8"/>
    <n v="124.6"/>
    <n v="124.6"/>
    <n v="115.8"/>
    <n v="115.8"/>
    <n v="126.9"/>
    <n v="126.9"/>
    <n v="125.4"/>
    <n v="125.4"/>
  </r>
  <r>
    <x v="2"/>
    <n v="2014"/>
    <s v="December"/>
    <x v="23"/>
    <n v="124"/>
    <n v="124"/>
    <n v="124.7"/>
    <n v="124.7"/>
    <n v="126.3"/>
    <n v="126.3"/>
    <n v="124.9"/>
    <n v="124.9"/>
    <n v="103"/>
    <n v="103"/>
    <n v="122.3"/>
    <n v="122.3"/>
    <n v="141"/>
    <n v="141"/>
    <n v="120.1"/>
    <n v="120.1"/>
    <n v="97.8"/>
    <n v="97.8"/>
    <n v="125.4"/>
    <n v="125.4"/>
    <n v="116.1"/>
    <n v="116.1"/>
    <n v="127.6"/>
    <n v="127.6"/>
    <n v="124"/>
    <n v="124"/>
  </r>
  <r>
    <x v="2"/>
    <n v="2015"/>
    <s v="January"/>
    <x v="24"/>
    <n v="124"/>
    <n v="124"/>
    <n v="125.5"/>
    <n v="125.5"/>
    <n v="126.6"/>
    <n v="126.6"/>
    <n v="125.2"/>
    <n v="125.2"/>
    <n v="104.3"/>
    <n v="104.3"/>
    <n v="121.3"/>
    <n v="121.3"/>
    <n v="134.4"/>
    <n v="134.4"/>
    <n v="122.9"/>
    <n v="122.9"/>
    <n v="96.1"/>
    <n v="96.1"/>
    <n v="126.6"/>
    <n v="126.6"/>
    <n v="116.5"/>
    <n v="116.5"/>
    <n v="128"/>
    <n v="128"/>
    <n v="123.5"/>
    <n v="123.5"/>
  </r>
  <r>
    <x v="2"/>
    <n v="2015"/>
    <s v="February"/>
    <x v="25"/>
    <n v="124.3"/>
    <n v="124.3"/>
    <n v="126.5"/>
    <n v="126.5"/>
    <n v="119.5"/>
    <n v="119.5"/>
    <n v="125.6"/>
    <n v="125.6"/>
    <n v="104.9"/>
    <n v="104.9"/>
    <n v="121.6"/>
    <n v="121.6"/>
    <n v="131.80000000000001"/>
    <n v="131.80000000000001"/>
    <n v="125.1"/>
    <n v="125.1"/>
    <n v="95"/>
    <n v="95"/>
    <n v="127.7"/>
    <n v="127.7"/>
    <n v="116.8"/>
    <n v="116.8"/>
    <n v="128.6"/>
    <n v="128.6"/>
    <n v="123.7"/>
    <n v="123.7"/>
  </r>
  <r>
    <x v="2"/>
    <n v="2015"/>
    <s v="March"/>
    <x v="26"/>
    <n v="124"/>
    <n v="124"/>
    <n v="126.7"/>
    <n v="126.7"/>
    <n v="113.5"/>
    <n v="113.5"/>
    <n v="125.9"/>
    <n v="125.9"/>
    <n v="104.8"/>
    <n v="104.8"/>
    <n v="123.8"/>
    <n v="123.8"/>
    <n v="131.4"/>
    <n v="131.4"/>
    <n v="127.2"/>
    <n v="127.2"/>
    <n v="93.2"/>
    <n v="93.2"/>
    <n v="127.4"/>
    <n v="127.4"/>
    <n v="117"/>
    <n v="117"/>
    <n v="129.19999999999999"/>
    <n v="129.19999999999999"/>
    <n v="123.9"/>
    <n v="123.9"/>
  </r>
  <r>
    <x v="2"/>
    <n v="2015"/>
    <s v="April"/>
    <x v="27"/>
    <n v="123.8"/>
    <n v="123.8"/>
    <n v="128.19999999999999"/>
    <n v="128.19999999999999"/>
    <n v="110"/>
    <n v="110"/>
    <n v="126.3"/>
    <n v="126.3"/>
    <n v="104.5"/>
    <n v="104.5"/>
    <n v="130.6"/>
    <n v="130.6"/>
    <n v="130.80000000000001"/>
    <n v="130.80000000000001"/>
    <n v="131.30000000000001"/>
    <n v="131.30000000000001"/>
    <n v="91.6"/>
    <n v="91.6"/>
    <n v="127.7"/>
    <n v="127.7"/>
    <n v="117.2"/>
    <n v="117.2"/>
    <n v="129.5"/>
    <n v="129.5"/>
    <n v="124.6"/>
    <n v="124.6"/>
  </r>
  <r>
    <x v="2"/>
    <n v="2015"/>
    <s v="May"/>
    <x v="28"/>
    <n v="123.8"/>
    <n v="123.8"/>
    <n v="129.69999999999999"/>
    <n v="129.69999999999999"/>
    <n v="111.3"/>
    <n v="111.3"/>
    <n v="126.6"/>
    <n v="126.6"/>
    <n v="105.2"/>
    <n v="105.2"/>
    <n v="130.80000000000001"/>
    <n v="130.80000000000001"/>
    <n v="135.6"/>
    <n v="135.6"/>
    <n v="142.6"/>
    <n v="142.6"/>
    <n v="90.8"/>
    <n v="90.8"/>
    <n v="128.80000000000001"/>
    <n v="128.80000000000001"/>
    <n v="117.7"/>
    <n v="117.7"/>
    <n v="129.9"/>
    <n v="129.9"/>
    <n v="126.1"/>
    <n v="126.1"/>
  </r>
  <r>
    <x v="2"/>
    <n v="2015"/>
    <s v="June"/>
    <x v="29"/>
    <n v="123.6"/>
    <n v="123.6"/>
    <n v="134.4"/>
    <n v="134.4"/>
    <n v="120.9"/>
    <n v="120.9"/>
    <n v="127.3"/>
    <n v="127.3"/>
    <n v="106"/>
    <n v="106"/>
    <n v="132.30000000000001"/>
    <n v="132.30000000000001"/>
    <n v="146.69999999999999"/>
    <n v="146.69999999999999"/>
    <n v="148.1"/>
    <n v="148.1"/>
    <n v="89.8"/>
    <n v="89.8"/>
    <n v="130.5"/>
    <n v="130.5"/>
    <n v="118"/>
    <n v="118"/>
    <n v="130.5"/>
    <n v="130.5"/>
    <n v="128.5"/>
    <n v="128.5"/>
  </r>
  <r>
    <x v="2"/>
    <n v="2015"/>
    <s v="July"/>
    <x v="30"/>
    <n v="123.2"/>
    <n v="123.2"/>
    <n v="134.30000000000001"/>
    <n v="134.30000000000001"/>
    <n v="119.5"/>
    <n v="119.5"/>
    <n v="127.7"/>
    <n v="127.7"/>
    <n v="106.3"/>
    <n v="106.3"/>
    <n v="132.80000000000001"/>
    <n v="132.80000000000001"/>
    <n v="153.5"/>
    <n v="153.5"/>
    <n v="149.5"/>
    <n v="149.5"/>
    <n v="85.7"/>
    <n v="85.7"/>
    <n v="131.5"/>
    <n v="131.5"/>
    <n v="118.3"/>
    <n v="118.3"/>
    <n v="131.1"/>
    <n v="131.1"/>
    <n v="129.5"/>
    <n v="129.5"/>
  </r>
  <r>
    <x v="2"/>
    <n v="2015"/>
    <s v="August"/>
    <x v="31"/>
    <n v="123.1"/>
    <n v="123.1"/>
    <n v="131.69999999999999"/>
    <n v="131.69999999999999"/>
    <n v="118.1"/>
    <n v="118.1"/>
    <n v="128"/>
    <n v="128"/>
    <n v="106.8"/>
    <n v="106.8"/>
    <n v="130.1"/>
    <n v="130.1"/>
    <n v="165.5"/>
    <n v="165.5"/>
    <n v="156"/>
    <n v="156"/>
    <n v="85.3"/>
    <n v="85.3"/>
    <n v="132.69999999999999"/>
    <n v="132.69999999999999"/>
    <n v="118.8"/>
    <n v="118.8"/>
    <n v="131.69999999999999"/>
    <n v="131.69999999999999"/>
    <n v="131.1"/>
    <n v="131.1"/>
  </r>
  <r>
    <x v="2"/>
    <n v="2015"/>
    <s v="September"/>
    <x v="32"/>
    <n v="123.4"/>
    <n v="123.4"/>
    <n v="129"/>
    <n v="129"/>
    <n v="115.6"/>
    <n v="115.6"/>
    <n v="128.30000000000001"/>
    <n v="128.30000000000001"/>
    <n v="107"/>
    <n v="107"/>
    <n v="124"/>
    <n v="124"/>
    <n v="168.5"/>
    <n v="168.5"/>
    <n v="165.4"/>
    <n v="165.4"/>
    <n v="86.3"/>
    <n v="86.3"/>
    <n v="134.4"/>
    <n v="134.4"/>
    <n v="119.1"/>
    <n v="119.1"/>
    <n v="132.30000000000001"/>
    <n v="132.30000000000001"/>
    <n v="131.5"/>
    <n v="131.5"/>
  </r>
  <r>
    <x v="2"/>
    <n v="2015"/>
    <s v="October"/>
    <x v="33"/>
    <n v="123.6"/>
    <n v="123.6"/>
    <n v="128.6"/>
    <n v="128.6"/>
    <n v="115.9"/>
    <n v="115.9"/>
    <n v="128.5"/>
    <n v="128.5"/>
    <n v="109"/>
    <n v="109"/>
    <n v="124.1"/>
    <n v="124.1"/>
    <n v="165.8"/>
    <n v="165.8"/>
    <n v="187.2"/>
    <n v="187.2"/>
    <n v="89.4"/>
    <n v="89.4"/>
    <n v="135.80000000000001"/>
    <n v="135.80000000000001"/>
    <n v="119.4"/>
    <n v="119.4"/>
    <n v="132.9"/>
    <n v="132.9"/>
    <n v="132.6"/>
    <n v="132.6"/>
  </r>
  <r>
    <x v="2"/>
    <n v="2015"/>
    <s v="November"/>
    <x v="34"/>
    <n v="124"/>
    <n v="124"/>
    <n v="129.80000000000001"/>
    <n v="129.80000000000001"/>
    <n v="121.5"/>
    <n v="121.5"/>
    <n v="128.6"/>
    <n v="128.6"/>
    <n v="110"/>
    <n v="110"/>
    <n v="123.7"/>
    <n v="123.7"/>
    <n v="164.6"/>
    <n v="164.6"/>
    <n v="191.6"/>
    <n v="191.6"/>
    <n v="90.8"/>
    <n v="90.8"/>
    <n v="137.1"/>
    <n v="137.1"/>
    <n v="119.8"/>
    <n v="119.8"/>
    <n v="133.69999999999999"/>
    <n v="133.69999999999999"/>
    <n v="133.30000000000001"/>
    <n v="133.30000000000001"/>
  </r>
  <r>
    <x v="2"/>
    <n v="2015"/>
    <s v="December"/>
    <x v="35"/>
    <n v="124.3"/>
    <n v="124.3"/>
    <n v="131.69999999999999"/>
    <n v="131.69999999999999"/>
    <n v="127.1"/>
    <n v="127.1"/>
    <n v="128.6"/>
    <n v="128.6"/>
    <n v="110"/>
    <n v="110"/>
    <n v="120.8"/>
    <n v="120.8"/>
    <n v="149"/>
    <n v="149"/>
    <n v="190.1"/>
    <n v="190.1"/>
    <n v="92.7"/>
    <n v="92.7"/>
    <n v="138.6"/>
    <n v="138.6"/>
    <n v="120.2"/>
    <n v="120.2"/>
    <n v="134.19999999999999"/>
    <n v="134.19999999999999"/>
    <n v="131.5"/>
    <n v="131.5"/>
  </r>
  <r>
    <x v="2"/>
    <n v="2016"/>
    <s v="January"/>
    <x v="36"/>
    <n v="124.7"/>
    <n v="124.7"/>
    <n v="135.9"/>
    <n v="135.9"/>
    <n v="132"/>
    <n v="132"/>
    <n v="129.19999999999999"/>
    <n v="129.19999999999999"/>
    <n v="109.7"/>
    <n v="109.7"/>
    <n v="119"/>
    <n v="119"/>
    <n v="144.1"/>
    <n v="144.1"/>
    <n v="184.2"/>
    <n v="184.2"/>
    <n v="96.7"/>
    <n v="96.7"/>
    <n v="139.5"/>
    <n v="139.5"/>
    <n v="120.5"/>
    <n v="120.5"/>
    <n v="134.69999999999999"/>
    <n v="134.69999999999999"/>
    <n v="131.19999999999999"/>
    <n v="131.19999999999999"/>
  </r>
  <r>
    <x v="2"/>
    <n v="2016"/>
    <s v="February"/>
    <x v="37"/>
    <n v="124.8"/>
    <n v="124.8"/>
    <n v="135.1"/>
    <n v="135.1"/>
    <n v="130.30000000000001"/>
    <n v="130.30000000000001"/>
    <n v="129.6"/>
    <n v="129.6"/>
    <n v="108.4"/>
    <n v="108.4"/>
    <n v="118.6"/>
    <n v="118.6"/>
    <n v="129.19999999999999"/>
    <n v="129.19999999999999"/>
    <n v="176.4"/>
    <n v="176.4"/>
    <n v="99.1"/>
    <n v="99.1"/>
    <n v="139.69999999999999"/>
    <n v="139.69999999999999"/>
    <n v="120.6"/>
    <n v="120.6"/>
    <n v="135.19999999999999"/>
    <n v="135.19999999999999"/>
    <n v="129.1"/>
    <n v="129.1"/>
  </r>
  <r>
    <x v="2"/>
    <n v="2016"/>
    <s v="March"/>
    <x v="38"/>
    <n v="124.8"/>
    <n v="124.8"/>
    <n v="136.30000000000001"/>
    <n v="136.30000000000001"/>
    <n v="123.7"/>
    <n v="123.7"/>
    <n v="129.69999999999999"/>
    <n v="129.69999999999999"/>
    <n v="107.9"/>
    <n v="107.9"/>
    <n v="119.9"/>
    <n v="119.9"/>
    <n v="128.1"/>
    <n v="128.1"/>
    <n v="170.3"/>
    <n v="170.3"/>
    <n v="101.8"/>
    <n v="101.8"/>
    <n v="140.1"/>
    <n v="140.1"/>
    <n v="120.7"/>
    <n v="120.7"/>
    <n v="135.4"/>
    <n v="135.4"/>
    <n v="128.9"/>
    <n v="128.9"/>
  </r>
  <r>
    <x v="2"/>
    <n v="2016"/>
    <s v="April"/>
    <x v="39"/>
    <n v="124.9"/>
    <n v="124.9"/>
    <n v="139.30000000000001"/>
    <n v="139.30000000000001"/>
    <n v="119.9"/>
    <n v="119.9"/>
    <n v="130.19999999999999"/>
    <n v="130.19999999999999"/>
    <n v="108.9"/>
    <n v="108.9"/>
    <n v="131.1"/>
    <n v="131.1"/>
    <n v="136.80000000000001"/>
    <n v="136.80000000000001"/>
    <n v="176.9"/>
    <n v="176.9"/>
    <n v="109.1"/>
    <n v="109.1"/>
    <n v="140.4"/>
    <n v="140.4"/>
    <n v="121.1"/>
    <n v="121.1"/>
    <n v="135.9"/>
    <n v="135.9"/>
    <n v="131.80000000000001"/>
    <n v="131.80000000000001"/>
  </r>
  <r>
    <x v="2"/>
    <n v="2016"/>
    <s v="May"/>
    <x v="40"/>
    <n v="125"/>
    <n v="125"/>
    <n v="142.1"/>
    <n v="142.1"/>
    <n v="127"/>
    <n v="127"/>
    <n v="130.4"/>
    <n v="130.4"/>
    <n v="109.6"/>
    <n v="109.6"/>
    <n v="133.5"/>
    <n v="133.5"/>
    <n v="151.4"/>
    <n v="151.4"/>
    <n v="182.8"/>
    <n v="182.8"/>
    <n v="111.1"/>
    <n v="111.1"/>
    <n v="141.5"/>
    <n v="141.5"/>
    <n v="121.5"/>
    <n v="121.5"/>
    <n v="136.30000000000001"/>
    <n v="136.30000000000001"/>
    <n v="134.6"/>
    <n v="134.6"/>
  </r>
  <r>
    <x v="2"/>
    <n v="2016"/>
    <s v="June"/>
    <x v="41"/>
    <n v="125.9"/>
    <n v="125.9"/>
    <n v="143.9"/>
    <n v="143.9"/>
    <n v="130.9"/>
    <n v="130.9"/>
    <n v="131"/>
    <n v="131"/>
    <n v="110.2"/>
    <n v="110.2"/>
    <n v="135.5"/>
    <n v="135.5"/>
    <n v="173.7"/>
    <n v="173.7"/>
    <n v="184.4"/>
    <n v="184.4"/>
    <n v="112"/>
    <n v="112"/>
    <n v="142.80000000000001"/>
    <n v="142.80000000000001"/>
    <n v="121.6"/>
    <n v="121.6"/>
    <n v="136.9"/>
    <n v="136.9"/>
    <n v="138.19999999999999"/>
    <n v="138.19999999999999"/>
  </r>
  <r>
    <x v="2"/>
    <n v="2016"/>
    <s v="July"/>
    <x v="42"/>
    <n v="126.8"/>
    <n v="126.8"/>
    <n v="144.19999999999999"/>
    <n v="144.19999999999999"/>
    <n v="136.6"/>
    <n v="136.6"/>
    <n v="131.80000000000001"/>
    <n v="131.80000000000001"/>
    <n v="111"/>
    <n v="111"/>
    <n v="137"/>
    <n v="137"/>
    <n v="179.5"/>
    <n v="179.5"/>
    <n v="188.4"/>
    <n v="188.4"/>
    <n v="113.3"/>
    <n v="113.3"/>
    <n v="143.9"/>
    <n v="143.9"/>
    <n v="121.7"/>
    <n v="121.7"/>
    <n v="137.5"/>
    <n v="137.5"/>
    <n v="139.80000000000001"/>
    <n v="139.80000000000001"/>
  </r>
  <r>
    <x v="2"/>
    <n v="2016"/>
    <s v="August"/>
    <x v="43"/>
    <n v="127.6"/>
    <n v="127.6"/>
    <n v="140.30000000000001"/>
    <n v="140.30000000000001"/>
    <n v="133.69999999999999"/>
    <n v="133.69999999999999"/>
    <n v="132.19999999999999"/>
    <n v="132.19999999999999"/>
    <n v="111.8"/>
    <n v="111.8"/>
    <n v="135.80000000000001"/>
    <n v="135.80000000000001"/>
    <n v="163.5"/>
    <n v="163.5"/>
    <n v="182.3"/>
    <n v="182.3"/>
    <n v="114.6"/>
    <n v="114.6"/>
    <n v="144.6"/>
    <n v="144.6"/>
    <n v="121.9"/>
    <n v="121.9"/>
    <n v="138.1"/>
    <n v="138.1"/>
    <n v="137.6"/>
    <n v="137.6"/>
  </r>
  <r>
    <x v="2"/>
    <n v="2016"/>
    <s v="September"/>
    <x v="44"/>
    <n v="128.1"/>
    <n v="128.1"/>
    <n v="137.69999999999999"/>
    <n v="137.69999999999999"/>
    <n v="130.6"/>
    <n v="130.6"/>
    <n v="132.6"/>
    <n v="132.6"/>
    <n v="111.9"/>
    <n v="111.9"/>
    <n v="132.5"/>
    <n v="132.5"/>
    <n v="152.9"/>
    <n v="152.9"/>
    <n v="173.6"/>
    <n v="173.6"/>
    <n v="115.1"/>
    <n v="115.1"/>
    <n v="144.80000000000001"/>
    <n v="144.80000000000001"/>
    <n v="122.1"/>
    <n v="122.1"/>
    <n v="138.80000000000001"/>
    <n v="138.80000000000001"/>
    <n v="135.69999999999999"/>
    <n v="135.69999999999999"/>
  </r>
  <r>
    <x v="2"/>
    <n v="2016"/>
    <s v="October"/>
    <x v="45"/>
    <n v="128.69999999999999"/>
    <n v="128.69999999999999"/>
    <n v="138.4"/>
    <n v="138.4"/>
    <n v="130.30000000000001"/>
    <n v="130.30000000000001"/>
    <n v="132.69999999999999"/>
    <n v="132.69999999999999"/>
    <n v="112.5"/>
    <n v="112.5"/>
    <n v="130.4"/>
    <n v="130.4"/>
    <n v="155.1"/>
    <n v="155.1"/>
    <n v="175.7"/>
    <n v="175.7"/>
    <n v="115.4"/>
    <n v="115.4"/>
    <n v="145.30000000000001"/>
    <n v="145.30000000000001"/>
    <n v="122.5"/>
    <n v="122.5"/>
    <n v="139.6"/>
    <n v="139.6"/>
    <n v="136.30000000000001"/>
    <n v="136.30000000000001"/>
  </r>
  <r>
    <x v="2"/>
    <n v="2016"/>
    <s v="November"/>
    <x v="46"/>
    <n v="130.19999999999999"/>
    <n v="130.19999999999999"/>
    <n v="138.5"/>
    <n v="138.5"/>
    <n v="134.1"/>
    <n v="134.1"/>
    <n v="132.9"/>
    <n v="132.9"/>
    <n v="112.6"/>
    <n v="112.6"/>
    <n v="130.80000000000001"/>
    <n v="130.80000000000001"/>
    <n v="142"/>
    <n v="142"/>
    <n v="174.9"/>
    <n v="174.9"/>
    <n v="115.6"/>
    <n v="115.6"/>
    <n v="145.4"/>
    <n v="145.4"/>
    <n v="122.7"/>
    <n v="122.7"/>
    <n v="140.30000000000001"/>
    <n v="140.30000000000001"/>
    <n v="135.19999999999999"/>
    <n v="135.19999999999999"/>
  </r>
  <r>
    <x v="2"/>
    <n v="2016"/>
    <s v="December"/>
    <x v="47"/>
    <n v="131.6"/>
    <n v="131.6"/>
    <n v="138.19999999999999"/>
    <n v="138.19999999999999"/>
    <n v="134.9"/>
    <n v="134.9"/>
    <n v="133.1"/>
    <n v="133.1"/>
    <n v="113.5"/>
    <n v="113.5"/>
    <n v="129.30000000000001"/>
    <n v="129.30000000000001"/>
    <n v="121.1"/>
    <n v="121.1"/>
    <n v="170.3"/>
    <n v="170.3"/>
    <n v="115.5"/>
    <n v="115.5"/>
    <n v="145.5"/>
    <n v="145.5"/>
    <n v="123.1"/>
    <n v="123.1"/>
    <n v="140.9"/>
    <n v="140.9"/>
    <n v="132.80000000000001"/>
    <n v="132.80000000000001"/>
  </r>
  <r>
    <x v="2"/>
    <n v="2017"/>
    <s v="January"/>
    <x v="48"/>
    <n v="132.19999999999999"/>
    <n v="132.19999999999999"/>
    <n v="138.9"/>
    <n v="138.9"/>
    <n v="132.6"/>
    <n v="132.6"/>
    <n v="133.1"/>
    <n v="133.1"/>
    <n v="114"/>
    <n v="114"/>
    <n v="129.6"/>
    <n v="129.6"/>
    <n v="118.7"/>
    <n v="118.7"/>
    <n v="155.1"/>
    <n v="155.1"/>
    <n v="117.3"/>
    <n v="117.3"/>
    <n v="144.9"/>
    <n v="144.9"/>
    <n v="123.2"/>
    <n v="123.2"/>
    <n v="141.6"/>
    <n v="141.6"/>
    <n v="132"/>
    <n v="132"/>
  </r>
  <r>
    <x v="2"/>
    <n v="2017"/>
    <s v="February"/>
    <x v="49"/>
    <n v="132.80000000000001"/>
    <n v="132.80000000000001"/>
    <n v="139.80000000000001"/>
    <n v="139.80000000000001"/>
    <n v="129.30000000000001"/>
    <n v="129.30000000000001"/>
    <n v="133.5"/>
    <n v="133.5"/>
    <n v="114.3"/>
    <n v="114.3"/>
    <n v="131.4"/>
    <n v="131.4"/>
    <n v="120.2"/>
    <n v="120.2"/>
    <n v="143.1"/>
    <n v="143.1"/>
    <n v="119.5"/>
    <n v="119.5"/>
    <n v="144"/>
    <n v="144"/>
    <n v="123.4"/>
    <n v="123.4"/>
    <n v="141.9"/>
    <n v="141.9"/>
    <n v="132.1"/>
    <n v="132.1"/>
  </r>
  <r>
    <x v="2"/>
    <n v="2017"/>
    <s v="March"/>
    <x v="50"/>
    <n v="132.69999999999999"/>
    <n v="132.69999999999999"/>
    <n v="139.4"/>
    <n v="139.4"/>
    <n v="128.4"/>
    <n v="128.4"/>
    <n v="134.9"/>
    <n v="134.9"/>
    <n v="114"/>
    <n v="114"/>
    <n v="136.80000000000001"/>
    <n v="136.80000000000001"/>
    <n v="122.2"/>
    <n v="122.2"/>
    <n v="135.80000000000001"/>
    <n v="135.80000000000001"/>
    <n v="120.3"/>
    <n v="120.3"/>
    <n v="142.6"/>
    <n v="142.6"/>
    <n v="123.6"/>
    <n v="123.6"/>
    <n v="142.4"/>
    <n v="142.4"/>
    <n v="132.6"/>
    <n v="132.6"/>
  </r>
  <r>
    <x v="2"/>
    <n v="2017"/>
    <s v="April"/>
    <x v="51"/>
    <n v="132.69999999999999"/>
    <n v="132.69999999999999"/>
    <n v="140.6"/>
    <n v="140.6"/>
    <n v="124.5"/>
    <n v="124.5"/>
    <n v="136.30000000000001"/>
    <n v="136.30000000000001"/>
    <n v="113.5"/>
    <n v="113.5"/>
    <n v="137.69999999999999"/>
    <n v="137.69999999999999"/>
    <n v="127.1"/>
    <n v="127.1"/>
    <n v="133.80000000000001"/>
    <n v="133.80000000000001"/>
    <n v="120.8"/>
    <n v="120.8"/>
    <n v="141.30000000000001"/>
    <n v="141.30000000000001"/>
    <n v="123.8"/>
    <n v="123.8"/>
    <n v="142.6"/>
    <n v="142.6"/>
    <n v="133.4"/>
    <n v="133.4"/>
  </r>
  <r>
    <x v="2"/>
    <n v="2017"/>
    <s v="May"/>
    <x v="52"/>
    <n v="132.6"/>
    <n v="132.6"/>
    <n v="144.1"/>
    <n v="144.1"/>
    <n v="125.6"/>
    <n v="125.6"/>
    <n v="136.80000000000001"/>
    <n v="136.80000000000001"/>
    <n v="113.4"/>
    <n v="113.4"/>
    <n v="135.19999999999999"/>
    <n v="135.19999999999999"/>
    <n v="129.19999999999999"/>
    <n v="129.19999999999999"/>
    <n v="131.5"/>
    <n v="131.5"/>
    <n v="121"/>
    <n v="121"/>
    <n v="139.9"/>
    <n v="139.9"/>
    <n v="123.8"/>
    <n v="123.8"/>
    <n v="142.9"/>
    <n v="142.9"/>
    <n v="133.6"/>
    <n v="133.6"/>
  </r>
  <r>
    <x v="2"/>
    <n v="2017"/>
    <s v="June"/>
    <x v="53"/>
    <n v="132.9"/>
    <n v="132.9"/>
    <n v="148.69999999999999"/>
    <n v="148.69999999999999"/>
    <n v="128.30000000000001"/>
    <n v="128.30000000000001"/>
    <n v="137.30000000000001"/>
    <n v="137.30000000000001"/>
    <n v="113.5"/>
    <n v="113.5"/>
    <n v="137.19999999999999"/>
    <n v="137.19999999999999"/>
    <n v="142.19999999999999"/>
    <n v="142.19999999999999"/>
    <n v="128.19999999999999"/>
    <n v="128.19999999999999"/>
    <n v="120.9"/>
    <n v="120.9"/>
    <n v="138.80000000000001"/>
    <n v="138.80000000000001"/>
    <n v="124.2"/>
    <n v="124.2"/>
    <n v="143.1"/>
    <n v="143.1"/>
    <n v="135.69999999999999"/>
    <n v="135.69999999999999"/>
  </r>
  <r>
    <x v="2"/>
    <n v="2017"/>
    <s v="July"/>
    <x v="54"/>
    <n v="132.80000000000001"/>
    <n v="132.80000000000001"/>
    <n v="148.4"/>
    <n v="148.4"/>
    <n v="129.4"/>
    <n v="129.4"/>
    <n v="137.69999999999999"/>
    <n v="137.69999999999999"/>
    <n v="113.4"/>
    <n v="113.4"/>
    <n v="139.4"/>
    <n v="139.4"/>
    <n v="175.1"/>
    <n v="175.1"/>
    <n v="124.7"/>
    <n v="124.7"/>
    <n v="121.5"/>
    <n v="121.5"/>
    <n v="137.80000000000001"/>
    <n v="137.80000000000001"/>
    <n v="124.4"/>
    <n v="124.4"/>
    <n v="143.69999999999999"/>
    <n v="143.69999999999999"/>
    <n v="139.80000000000001"/>
    <n v="139.80000000000001"/>
  </r>
  <r>
    <x v="2"/>
    <n v="2017"/>
    <s v="August"/>
    <x v="55"/>
    <n v="133.19999999999999"/>
    <n v="133.19999999999999"/>
    <n v="143.9"/>
    <n v="143.9"/>
    <n v="128.30000000000001"/>
    <n v="128.30000000000001"/>
    <n v="138.30000000000001"/>
    <n v="138.30000000000001"/>
    <n v="114.1"/>
    <n v="114.1"/>
    <n v="142.69999999999999"/>
    <n v="142.69999999999999"/>
    <n v="179.8"/>
    <n v="179.8"/>
    <n v="123.5"/>
    <n v="123.5"/>
    <n v="122.1"/>
    <n v="122.1"/>
    <n v="137.5"/>
    <n v="137.5"/>
    <n v="124.6"/>
    <n v="124.6"/>
    <n v="144.5"/>
    <n v="144.5"/>
    <n v="140.5"/>
    <n v="140.5"/>
  </r>
  <r>
    <x v="2"/>
    <n v="2017"/>
    <s v="September"/>
    <x v="56"/>
    <n v="133.6"/>
    <n v="133.6"/>
    <n v="143"/>
    <n v="143"/>
    <n v="129.69999999999999"/>
    <n v="129.69999999999999"/>
    <n v="138.69999999999999"/>
    <n v="138.69999999999999"/>
    <n v="114.5"/>
    <n v="114.5"/>
    <n v="137.5"/>
    <n v="137.5"/>
    <n v="160.69999999999999"/>
    <n v="160.69999999999999"/>
    <n v="124.5"/>
    <n v="124.5"/>
    <n v="122.4"/>
    <n v="122.4"/>
    <n v="137.30000000000001"/>
    <n v="137.30000000000001"/>
    <n v="124.8"/>
    <n v="124.8"/>
    <n v="145"/>
    <n v="145"/>
    <n v="138"/>
    <n v="138"/>
  </r>
  <r>
    <x v="2"/>
    <n v="2017"/>
    <s v="October"/>
    <x v="57"/>
    <n v="133.9"/>
    <n v="133.9"/>
    <n v="142.80000000000001"/>
    <n v="142.80000000000001"/>
    <n v="131.4"/>
    <n v="131.4"/>
    <n v="139.1"/>
    <n v="139.1"/>
    <n v="114.9"/>
    <n v="114.9"/>
    <n v="135.6"/>
    <n v="135.6"/>
    <n v="173.2"/>
    <n v="173.2"/>
    <n v="124.1"/>
    <n v="124.1"/>
    <n v="122.6"/>
    <n v="122.6"/>
    <n v="137.80000000000001"/>
    <n v="137.80000000000001"/>
    <n v="125.1"/>
    <n v="125.1"/>
    <n v="145.5"/>
    <n v="145.5"/>
    <n v="139.69999999999999"/>
    <n v="139.69999999999999"/>
  </r>
  <r>
    <x v="2"/>
    <n v="2017"/>
    <s v="November"/>
    <x v="58"/>
    <n v="134.30000000000001"/>
    <n v="134.30000000000001"/>
    <n v="142.1"/>
    <n v="142.1"/>
    <n v="146.69999999999999"/>
    <n v="146.69999999999999"/>
    <n v="139.5"/>
    <n v="139.5"/>
    <n v="115.2"/>
    <n v="115.2"/>
    <n v="136.4"/>
    <n v="136.4"/>
    <n v="185.2"/>
    <n v="185.2"/>
    <n v="122.2"/>
    <n v="122.2"/>
    <n v="123.9"/>
    <n v="123.9"/>
    <n v="138.30000000000001"/>
    <n v="138.30000000000001"/>
    <n v="125.4"/>
    <n v="125.4"/>
    <n v="146"/>
    <n v="146"/>
    <n v="141.5"/>
    <n v="141.5"/>
  </r>
  <r>
    <x v="2"/>
    <n v="2017"/>
    <s v="December"/>
    <x v="59"/>
    <n v="134.4"/>
    <n v="134.4"/>
    <n v="142.6"/>
    <n v="142.6"/>
    <n v="145.9"/>
    <n v="145.9"/>
    <n v="139.5"/>
    <n v="139.5"/>
    <n v="115.9"/>
    <n v="115.9"/>
    <n v="135"/>
    <n v="135"/>
    <n v="163.19999999999999"/>
    <n v="163.19999999999999"/>
    <n v="119.8"/>
    <n v="119.8"/>
    <n v="120.7"/>
    <n v="120.7"/>
    <n v="139.69999999999999"/>
    <n v="139.69999999999999"/>
    <n v="125.7"/>
    <n v="125.7"/>
    <n v="146.30000000000001"/>
    <n v="146.30000000000001"/>
    <n v="138.80000000000001"/>
    <n v="138.80000000000001"/>
  </r>
  <r>
    <x v="2"/>
    <n v="2018"/>
    <s v="January"/>
    <x v="60"/>
    <n v="134.6"/>
    <n v="134.6"/>
    <n v="143.69999999999999"/>
    <n v="143.69999999999999"/>
    <n v="143.6"/>
    <n v="143.6"/>
    <n v="139.6"/>
    <n v="139.6"/>
    <n v="116.4"/>
    <n v="116.4"/>
    <n v="133.80000000000001"/>
    <n v="133.80000000000001"/>
    <n v="150.5"/>
    <n v="150.5"/>
    <n v="118.4"/>
    <n v="118.4"/>
    <n v="117.3"/>
    <n v="117.3"/>
    <n v="140.5"/>
    <n v="140.5"/>
    <n v="125.9"/>
    <n v="125.9"/>
    <n v="146.80000000000001"/>
    <n v="146.80000000000001"/>
    <n v="137.19999999999999"/>
    <n v="137.19999999999999"/>
  </r>
  <r>
    <x v="2"/>
    <n v="2018"/>
    <s v="February"/>
    <x v="61"/>
    <n v="134.80000000000001"/>
    <n v="134.80000000000001"/>
    <n v="143"/>
    <n v="143"/>
    <n v="139.9"/>
    <n v="139.9"/>
    <n v="139.9"/>
    <n v="139.9"/>
    <n v="116.2"/>
    <n v="116.2"/>
    <n v="135.5"/>
    <n v="135.5"/>
    <n v="136.9"/>
    <n v="136.9"/>
    <n v="117"/>
    <n v="117"/>
    <n v="115.4"/>
    <n v="115.4"/>
    <n v="140.69999999999999"/>
    <n v="140.69999999999999"/>
    <n v="125.9"/>
    <n v="125.9"/>
    <n v="147.1"/>
    <n v="147.1"/>
    <n v="135.6"/>
    <n v="135.6"/>
  </r>
  <r>
    <x v="2"/>
    <n v="2018"/>
    <s v="March"/>
    <x v="62"/>
    <n v="135"/>
    <n v="135"/>
    <n v="143.1"/>
    <n v="143.1"/>
    <n v="135.5"/>
    <n v="135.5"/>
    <n v="139.9"/>
    <n v="139.9"/>
    <n v="116.5"/>
    <n v="116.5"/>
    <n v="138.5"/>
    <n v="138.5"/>
    <n v="128"/>
    <n v="128"/>
    <n v="115.5"/>
    <n v="115.5"/>
    <n v="114.2"/>
    <n v="114.2"/>
    <n v="140.69999999999999"/>
    <n v="140.69999999999999"/>
    <n v="126.2"/>
    <n v="126.2"/>
    <n v="147.6"/>
    <n v="147.6"/>
    <n v="134.80000000000001"/>
    <n v="134.80000000000001"/>
  </r>
  <r>
    <x v="2"/>
    <n v="2018"/>
    <s v="April"/>
    <x v="63"/>
    <n v="135"/>
    <n v="135"/>
    <n v="144.30000000000001"/>
    <n v="144.30000000000001"/>
    <n v="130.80000000000001"/>
    <n v="130.80000000000001"/>
    <n v="140.30000000000001"/>
    <n v="140.30000000000001"/>
    <n v="116.6"/>
    <n v="116.6"/>
    <n v="150.1"/>
    <n v="150.1"/>
    <n v="127.6"/>
    <n v="127.6"/>
    <n v="114"/>
    <n v="114"/>
    <n v="110.6"/>
    <n v="110.6"/>
    <n v="140.19999999999999"/>
    <n v="140.19999999999999"/>
    <n v="126.5"/>
    <n v="126.5"/>
    <n v="148.30000000000001"/>
    <n v="148.30000000000001"/>
    <n v="135.69999999999999"/>
    <n v="135.69999999999999"/>
  </r>
  <r>
    <x v="2"/>
    <n v="2018"/>
    <s v="May"/>
    <x v="64"/>
    <n v="135"/>
    <n v="135"/>
    <n v="148.19999999999999"/>
    <n v="148.19999999999999"/>
    <n v="130.5"/>
    <n v="130.5"/>
    <n v="140.69999999999999"/>
    <n v="140.69999999999999"/>
    <n v="116.4"/>
    <n v="116.4"/>
    <n v="151.30000000000001"/>
    <n v="151.30000000000001"/>
    <n v="131.4"/>
    <n v="131.4"/>
    <n v="112.8"/>
    <n v="112.8"/>
    <n v="105.3"/>
    <n v="105.3"/>
    <n v="139.6"/>
    <n v="139.6"/>
    <n v="126.6"/>
    <n v="126.6"/>
    <n v="148.69999999999999"/>
    <n v="148.69999999999999"/>
    <n v="136.4"/>
    <n v="136.4"/>
  </r>
  <r>
    <x v="2"/>
    <n v="2018"/>
    <s v="June"/>
    <x v="65"/>
    <n v="135.30000000000001"/>
    <n v="135.30000000000001"/>
    <n v="149.69999999999999"/>
    <n v="149.69999999999999"/>
    <n v="133.9"/>
    <n v="133.9"/>
    <n v="140.80000000000001"/>
    <n v="140.80000000000001"/>
    <n v="116.6"/>
    <n v="116.6"/>
    <n v="152.19999999999999"/>
    <n v="152.19999999999999"/>
    <n v="144"/>
    <n v="144"/>
    <n v="112.3"/>
    <n v="112.3"/>
    <n v="108.4"/>
    <n v="108.4"/>
    <n v="140"/>
    <n v="140"/>
    <n v="126.7"/>
    <n v="126.7"/>
    <n v="149"/>
    <n v="149"/>
    <n v="138.4"/>
    <n v="138.4"/>
  </r>
  <r>
    <x v="2"/>
    <n v="2018"/>
    <s v="July"/>
    <x v="66"/>
    <n v="135.6"/>
    <n v="135.6"/>
    <n v="148.6"/>
    <n v="148.6"/>
    <n v="139.1"/>
    <n v="139.1"/>
    <n v="141"/>
    <n v="141"/>
    <n v="116.7"/>
    <n v="116.7"/>
    <n v="149.69999999999999"/>
    <n v="149.69999999999999"/>
    <n v="159.19999999999999"/>
    <n v="159.19999999999999"/>
    <n v="112.6"/>
    <n v="112.6"/>
    <n v="111.8"/>
    <n v="111.8"/>
    <n v="140.30000000000001"/>
    <n v="140.30000000000001"/>
    <n v="126.8"/>
    <n v="126.8"/>
    <n v="149.4"/>
    <n v="149.4"/>
    <n v="140.30000000000001"/>
    <n v="140.30000000000001"/>
  </r>
  <r>
    <x v="2"/>
    <n v="2018"/>
    <s v="August"/>
    <x v="67"/>
    <n v="136.5"/>
    <n v="136.5"/>
    <n v="146.4"/>
    <n v="146.4"/>
    <n v="136.6"/>
    <n v="136.6"/>
    <n v="141.19999999999999"/>
    <n v="141.19999999999999"/>
    <n v="117.4"/>
    <n v="117.4"/>
    <n v="146.30000000000001"/>
    <n v="146.30000000000001"/>
    <n v="157.30000000000001"/>
    <n v="157.30000000000001"/>
    <n v="113.6"/>
    <n v="113.6"/>
    <n v="113.3"/>
    <n v="113.3"/>
    <n v="141.1"/>
    <n v="141.1"/>
    <n v="127.4"/>
    <n v="127.4"/>
    <n v="150.4"/>
    <n v="150.4"/>
    <n v="140.1"/>
    <n v="140.1"/>
  </r>
  <r>
    <x v="2"/>
    <n v="2018"/>
    <s v="September"/>
    <x v="68"/>
    <n v="137"/>
    <n v="137"/>
    <n v="143.1"/>
    <n v="143.1"/>
    <n v="132.80000000000001"/>
    <n v="132.80000000000001"/>
    <n v="141.5"/>
    <n v="141.5"/>
    <n v="117.8"/>
    <n v="117.8"/>
    <n v="140"/>
    <n v="140"/>
    <n v="151.30000000000001"/>
    <n v="151.30000000000001"/>
    <n v="113.5"/>
    <n v="113.5"/>
    <n v="112.3"/>
    <n v="112.3"/>
    <n v="141.19999999999999"/>
    <n v="141.19999999999999"/>
    <n v="127.7"/>
    <n v="127.7"/>
    <n v="151.30000000000001"/>
    <n v="151.30000000000001"/>
    <n v="138.9"/>
    <n v="138.9"/>
  </r>
  <r>
    <x v="2"/>
    <n v="2018"/>
    <s v="October"/>
    <x v="69"/>
    <n v="137.6"/>
    <n v="137.6"/>
    <n v="144.9"/>
    <n v="144.9"/>
    <n v="133.5"/>
    <n v="133.5"/>
    <n v="141.5"/>
    <n v="141.5"/>
    <n v="118"/>
    <n v="118"/>
    <n v="139.5"/>
    <n v="139.5"/>
    <n v="153"/>
    <n v="153"/>
    <n v="113.2"/>
    <n v="113.2"/>
    <n v="112.8"/>
    <n v="112.8"/>
    <n v="141.1"/>
    <n v="141.1"/>
    <n v="127.6"/>
    <n v="127.6"/>
    <n v="152"/>
    <n v="152"/>
    <n v="139.4"/>
    <n v="139.4"/>
  </r>
  <r>
    <x v="2"/>
    <n v="2018"/>
    <s v="November"/>
    <x v="70"/>
    <n v="138.1"/>
    <n v="138.1"/>
    <n v="146.30000000000001"/>
    <n v="146.30000000000001"/>
    <n v="137.80000000000001"/>
    <n v="137.80000000000001"/>
    <n v="141.6"/>
    <n v="141.6"/>
    <n v="118.1"/>
    <n v="118.1"/>
    <n v="141.5"/>
    <n v="141.5"/>
    <n v="145.19999999999999"/>
    <n v="145.19999999999999"/>
    <n v="115.3"/>
    <n v="115.3"/>
    <n v="112.5"/>
    <n v="112.5"/>
    <n v="141.4"/>
    <n v="141.4"/>
    <n v="128"/>
    <n v="128"/>
    <n v="152.6"/>
    <n v="152.6"/>
    <n v="139.1"/>
    <n v="139.1"/>
  </r>
  <r>
    <x v="2"/>
    <n v="2018"/>
    <s v="December"/>
    <x v="71"/>
    <n v="138.5"/>
    <n v="138.5"/>
    <n v="147.80000000000001"/>
    <n v="147.80000000000001"/>
    <n v="141.1"/>
    <n v="141.1"/>
    <n v="141.6"/>
    <n v="141.6"/>
    <n v="118.1"/>
    <n v="118.1"/>
    <n v="138.5"/>
    <n v="138.5"/>
    <n v="132.4"/>
    <n v="132.4"/>
    <n v="117.5"/>
    <n v="117.5"/>
    <n v="111"/>
    <n v="111"/>
    <n v="141.5"/>
    <n v="141.5"/>
    <n v="128.1"/>
    <n v="128.1"/>
    <n v="152.9"/>
    <n v="152.9"/>
    <n v="137.6"/>
    <n v="137.6"/>
  </r>
  <r>
    <x v="2"/>
    <n v="2019"/>
    <s v="January"/>
    <x v="72"/>
    <n v="138.30000000000001"/>
    <n v="138.30000000000001"/>
    <n v="149.4"/>
    <n v="149.4"/>
    <n v="143.5"/>
    <n v="143.5"/>
    <n v="141.69999999999999"/>
    <n v="141.69999999999999"/>
    <n v="118.1"/>
    <n v="118.1"/>
    <n v="135.19999999999999"/>
    <n v="135.19999999999999"/>
    <n v="130.5"/>
    <n v="130.5"/>
    <n v="118.2"/>
    <n v="118.2"/>
    <n v="110.4"/>
    <n v="110.4"/>
    <n v="140.4"/>
    <n v="140.4"/>
    <n v="128.1"/>
    <n v="128.1"/>
    <n v="153.19999999999999"/>
    <n v="153.19999999999999"/>
    <n v="137.30000000000001"/>
    <n v="137.30000000000001"/>
  </r>
  <r>
    <x v="2"/>
    <n v="2019"/>
    <s v="February"/>
    <x v="73"/>
    <n v="139.4"/>
    <n v="139.4"/>
    <n v="150.1"/>
    <n v="150.1"/>
    <n v="145.30000000000001"/>
    <n v="145.30000000000001"/>
    <n v="141.69999999999999"/>
    <n v="141.69999999999999"/>
    <n v="118.4"/>
    <n v="118.4"/>
    <n v="137"/>
    <n v="137"/>
    <n v="131.6"/>
    <n v="131.6"/>
    <n v="119.9"/>
    <n v="119.9"/>
    <n v="110.4"/>
    <n v="110.4"/>
    <n v="140.80000000000001"/>
    <n v="140.80000000000001"/>
    <n v="128.30000000000001"/>
    <n v="128.30000000000001"/>
    <n v="153.5"/>
    <n v="153.5"/>
    <n v="138"/>
    <n v="138"/>
  </r>
  <r>
    <x v="2"/>
    <n v="2019"/>
    <s v="March"/>
    <x v="74"/>
    <n v="139.69999999999999"/>
    <n v="139.69999999999999"/>
    <n v="151.1"/>
    <n v="151.1"/>
    <n v="142.9"/>
    <n v="142.9"/>
    <n v="141.9"/>
    <n v="141.9"/>
    <n v="118.4"/>
    <n v="118.4"/>
    <n v="139.4"/>
    <n v="139.4"/>
    <n v="141.19999999999999"/>
    <n v="141.19999999999999"/>
    <n v="120.7"/>
    <n v="120.7"/>
    <n v="110.4"/>
    <n v="110.4"/>
    <n v="140.69999999999999"/>
    <n v="140.69999999999999"/>
    <n v="128.5"/>
    <n v="128.5"/>
    <n v="153.9"/>
    <n v="153.9"/>
    <n v="139.6"/>
    <n v="139.6"/>
  </r>
  <r>
    <x v="2"/>
    <n v="2019"/>
    <s v="May"/>
    <x v="75"/>
    <n v="140.4"/>
    <n v="140.4"/>
    <n v="156.69999999999999"/>
    <n v="156.69999999999999"/>
    <n v="138.30000000000001"/>
    <n v="138.30000000000001"/>
    <n v="142.4"/>
    <n v="142.4"/>
    <n v="118.6"/>
    <n v="118.6"/>
    <n v="149.69999999999999"/>
    <n v="149.69999999999999"/>
    <n v="161.6"/>
    <n v="161.6"/>
    <n v="124.4"/>
    <n v="124.4"/>
    <n v="111.2"/>
    <n v="111.2"/>
    <n v="141"/>
    <n v="141"/>
    <n v="128.9"/>
    <n v="128.9"/>
    <n v="154.5"/>
    <n v="154.5"/>
    <n v="143.80000000000001"/>
    <n v="143.80000000000001"/>
  </r>
  <r>
    <x v="2"/>
    <n v="2019"/>
    <s v="June"/>
    <x v="76"/>
    <n v="140.69999999999999"/>
    <n v="140.69999999999999"/>
    <n v="159.6"/>
    <n v="159.6"/>
    <n v="140.4"/>
    <n v="140.4"/>
    <n v="143.4"/>
    <n v="143.4"/>
    <n v="118.6"/>
    <n v="118.6"/>
    <n v="150.9"/>
    <n v="150.9"/>
    <n v="169.8"/>
    <n v="169.8"/>
    <n v="127.4"/>
    <n v="127.4"/>
    <n v="111.8"/>
    <n v="111.8"/>
    <n v="141"/>
    <n v="141"/>
    <n v="129"/>
    <n v="129"/>
    <n v="155.1"/>
    <n v="155.1"/>
    <n v="145.6"/>
    <n v="145.6"/>
  </r>
  <r>
    <x v="2"/>
    <n v="2019"/>
    <s v="July"/>
    <x v="77"/>
    <n v="141.4"/>
    <n v="141.4"/>
    <n v="160.19999999999999"/>
    <n v="160.19999999999999"/>
    <n v="142.5"/>
    <n v="142.5"/>
    <n v="144.1"/>
    <n v="144.1"/>
    <n v="119.3"/>
    <n v="119.3"/>
    <n v="154.69999999999999"/>
    <n v="154.69999999999999"/>
    <n v="180.1"/>
    <n v="180.1"/>
    <n v="128.9"/>
    <n v="128.9"/>
    <n v="111.8"/>
    <n v="111.8"/>
    <n v="141.6"/>
    <n v="141.6"/>
    <n v="129.5"/>
    <n v="129.5"/>
    <n v="155.6"/>
    <n v="155.6"/>
    <n v="147.69999999999999"/>
    <n v="147.69999999999999"/>
  </r>
  <r>
    <x v="2"/>
    <n v="2019"/>
    <s v="August"/>
    <x v="78"/>
    <n v="142.1"/>
    <n v="142.1"/>
    <n v="158.30000000000001"/>
    <n v="158.30000000000001"/>
    <n v="140.80000000000001"/>
    <n v="140.80000000000001"/>
    <n v="144.9"/>
    <n v="144.9"/>
    <n v="119.9"/>
    <n v="119.9"/>
    <n v="153.9"/>
    <n v="153.9"/>
    <n v="189.1"/>
    <n v="189.1"/>
    <n v="129.80000000000001"/>
    <n v="129.80000000000001"/>
    <n v="112.7"/>
    <n v="112.7"/>
    <n v="142.5"/>
    <n v="142.5"/>
    <n v="129.80000000000001"/>
    <n v="129.80000000000001"/>
    <n v="156.19999999999999"/>
    <n v="156.19999999999999"/>
    <n v="149.1"/>
    <n v="149.1"/>
  </r>
  <r>
    <x v="2"/>
    <n v="2019"/>
    <s v="September"/>
    <x v="79"/>
    <n v="142.69999999999999"/>
    <n v="142.69999999999999"/>
    <n v="158.69999999999999"/>
    <n v="158.69999999999999"/>
    <n v="141.6"/>
    <n v="141.6"/>
    <n v="144.9"/>
    <n v="144.9"/>
    <n v="120.8"/>
    <n v="120.8"/>
    <n v="149.80000000000001"/>
    <n v="149.80000000000001"/>
    <n v="192.4"/>
    <n v="192.4"/>
    <n v="130.30000000000001"/>
    <n v="130.30000000000001"/>
    <n v="114"/>
    <n v="114"/>
    <n v="143.80000000000001"/>
    <n v="143.80000000000001"/>
    <n v="130"/>
    <n v="130"/>
    <n v="156.4"/>
    <n v="156.4"/>
    <n v="149.5"/>
    <n v="149.5"/>
  </r>
  <r>
    <x v="2"/>
    <n v="2019"/>
    <s v="October"/>
    <x v="80"/>
    <n v="143.5"/>
    <n v="143.5"/>
    <n v="159.80000000000001"/>
    <n v="159.80000000000001"/>
    <n v="144.69999999999999"/>
    <n v="144.69999999999999"/>
    <n v="145.6"/>
    <n v="145.6"/>
    <n v="121.1"/>
    <n v="121.1"/>
    <n v="150.6"/>
    <n v="150.6"/>
    <n v="207.2"/>
    <n v="207.2"/>
    <n v="131.19999999999999"/>
    <n v="131.19999999999999"/>
    <n v="114.8"/>
    <n v="114.8"/>
    <n v="145.19999999999999"/>
    <n v="145.19999999999999"/>
    <n v="130.19999999999999"/>
    <n v="130.19999999999999"/>
    <n v="156.80000000000001"/>
    <n v="156.80000000000001"/>
    <n v="151.9"/>
    <n v="151.9"/>
  </r>
  <r>
    <x v="2"/>
    <n v="2019"/>
    <s v="November"/>
    <x v="81"/>
    <n v="144.1"/>
    <n v="144.1"/>
    <n v="162.4"/>
    <n v="162.4"/>
    <n v="148.4"/>
    <n v="148.4"/>
    <n v="145.9"/>
    <n v="145.9"/>
    <n v="121.5"/>
    <n v="121.5"/>
    <n v="148.80000000000001"/>
    <n v="148.80000000000001"/>
    <n v="215.7"/>
    <n v="215.7"/>
    <n v="134.6"/>
    <n v="134.6"/>
    <n v="115"/>
    <n v="115"/>
    <n v="146.30000000000001"/>
    <n v="146.30000000000001"/>
    <n v="130.5"/>
    <n v="130.5"/>
    <n v="157.19999999999999"/>
    <n v="157.19999999999999"/>
    <n v="153.6"/>
    <n v="153.6"/>
  </r>
  <r>
    <x v="2"/>
    <n v="2019"/>
    <s v="December"/>
    <x v="82"/>
    <n v="144.9"/>
    <n v="144.9"/>
    <n v="164.5"/>
    <n v="164.5"/>
    <n v="153.69999999999999"/>
    <n v="153.69999999999999"/>
    <n v="147.5"/>
    <n v="147.5"/>
    <n v="122.7"/>
    <n v="122.7"/>
    <n v="147.19999999999999"/>
    <n v="147.19999999999999"/>
    <n v="231.5"/>
    <n v="231.5"/>
    <n v="137.19999999999999"/>
    <n v="137.19999999999999"/>
    <n v="114.7"/>
    <n v="114.7"/>
    <n v="148"/>
    <n v="148"/>
    <n v="130.80000000000001"/>
    <n v="130.80000000000001"/>
    <n v="157.69999999999999"/>
    <n v="157.69999999999999"/>
    <n v="156.30000000000001"/>
    <n v="156.30000000000001"/>
  </r>
  <r>
    <x v="2"/>
    <n v="2020"/>
    <s v="January"/>
    <x v="83"/>
    <n v="145.6"/>
    <n v="145.6"/>
    <n v="167.6"/>
    <n v="167.6"/>
    <n v="157"/>
    <n v="157"/>
    <n v="149.30000000000001"/>
    <n v="149.30000000000001"/>
    <n v="126.3"/>
    <n v="126.3"/>
    <n v="144.4"/>
    <n v="144.4"/>
    <n v="207.8"/>
    <n v="207.8"/>
    <n v="139.1"/>
    <n v="139.1"/>
    <n v="114.8"/>
    <n v="114.8"/>
    <n v="149.5"/>
    <n v="149.5"/>
    <n v="131.1"/>
    <n v="131.1"/>
    <n v="158.5"/>
    <n v="158.5"/>
    <n v="154.4"/>
    <n v="154.4"/>
  </r>
  <r>
    <x v="2"/>
    <n v="2020"/>
    <s v="February"/>
    <x v="84"/>
    <n v="146.19999999999999"/>
    <n v="146.19999999999999"/>
    <n v="167.6"/>
    <n v="167.6"/>
    <n v="153.1"/>
    <n v="153.1"/>
    <n v="150.69999999999999"/>
    <n v="150.69999999999999"/>
    <n v="127.4"/>
    <n v="127.4"/>
    <n v="143.1"/>
    <n v="143.1"/>
    <n v="181.7"/>
    <n v="181.7"/>
    <n v="139.6"/>
    <n v="139.6"/>
    <n v="114.6"/>
    <n v="114.6"/>
    <n v="150.4"/>
    <n v="150.4"/>
    <n v="131.5"/>
    <n v="131.5"/>
    <n v="159"/>
    <n v="159"/>
    <n v="151.69999999999999"/>
    <n v="151.69999999999999"/>
  </r>
  <r>
    <x v="2"/>
    <n v="2020"/>
    <s v="March"/>
    <x v="85"/>
    <n v="146.5"/>
    <n v="146.5"/>
    <n v="167.5"/>
    <n v="167.5"/>
    <n v="148.9"/>
    <n v="148.9"/>
    <n v="151.1"/>
    <n v="151.1"/>
    <n v="127.5"/>
    <n v="127.5"/>
    <n v="143.30000000000001"/>
    <n v="143.30000000000001"/>
    <n v="167"/>
    <n v="167"/>
    <n v="139.69999999999999"/>
    <n v="139.69999999999999"/>
    <n v="114.4"/>
    <n v="114.4"/>
    <n v="151.5"/>
    <n v="151.5"/>
    <n v="131.9"/>
    <n v="131.9"/>
    <n v="159.1"/>
    <n v="159.1"/>
    <n v="150.1"/>
    <n v="150.1"/>
  </r>
  <r>
    <x v="2"/>
    <n v="2020"/>
    <s v="April"/>
    <x v="86"/>
    <n v="151.80000000000001"/>
    <n v="151.80000000000001"/>
    <m/>
    <n v="167.5"/>
    <n v="151.9"/>
    <n v="151.9"/>
    <n v="155.5"/>
    <n v="155.5"/>
    <n v="131.6"/>
    <n v="131.6"/>
    <n v="152.9"/>
    <n v="152.9"/>
    <n v="180"/>
    <n v="180"/>
    <n v="150.80000000000001"/>
    <n v="150.80000000000001"/>
    <n v="121.2"/>
    <n v="121.2"/>
    <n v="154"/>
    <n v="154"/>
    <n v="133.5"/>
    <n v="133.5"/>
    <m/>
    <n v="159.1"/>
    <n v="153.5"/>
    <n v="153.5"/>
  </r>
  <r>
    <x v="2"/>
    <n v="2020"/>
    <s v="May"/>
    <x v="87"/>
    <m/>
    <n v="152.25"/>
    <m/>
    <n v="197"/>
    <m/>
    <n v="153.25"/>
    <m/>
    <n v="154.44999999999999"/>
    <m/>
    <n v="132.25"/>
    <m/>
    <n v="152.35000000000002"/>
    <m/>
    <n v="175.6"/>
    <m/>
    <n v="151.4"/>
    <m/>
    <n v="118.75"/>
    <m/>
    <n v="156.4"/>
    <m/>
    <n v="134.55000000000001"/>
    <m/>
    <n v="161.69999999999999"/>
    <m/>
    <n v="155.25"/>
  </r>
  <r>
    <x v="2"/>
    <n v="2020"/>
    <s v="June"/>
    <x v="88"/>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r>
  <r>
    <x v="2"/>
    <n v="2020"/>
    <s v="July"/>
    <x v="89"/>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r>
  <r>
    <x v="2"/>
    <n v="2020"/>
    <s v="August"/>
    <x v="90"/>
    <n v="151.6"/>
    <n v="151.6"/>
    <n v="197.8"/>
    <n v="197.8"/>
    <n v="154.5"/>
    <n v="154.5"/>
    <n v="153.4"/>
    <n v="153.4"/>
    <n v="133.4"/>
    <n v="133.4"/>
    <n v="154.5"/>
    <n v="154.5"/>
    <n v="191.9"/>
    <n v="191.9"/>
    <n v="151.30000000000001"/>
    <n v="151.30000000000001"/>
    <n v="116.8"/>
    <n v="116.8"/>
    <n v="160"/>
    <n v="160"/>
    <n v="136.5"/>
    <n v="136.5"/>
    <n v="163.30000000000001"/>
    <n v="163.30000000000001"/>
    <n v="159.9"/>
    <n v="159.9"/>
  </r>
  <r>
    <x v="2"/>
    <n v="2020"/>
    <s v="September"/>
    <x v="91"/>
    <n v="151.5"/>
    <n v="151.5"/>
    <n v="193.1"/>
    <n v="193.1"/>
    <n v="157.30000000000001"/>
    <n v="157.30000000000001"/>
    <n v="153.9"/>
    <n v="153.9"/>
    <n v="134.4"/>
    <n v="134.4"/>
    <n v="155.4"/>
    <n v="155.4"/>
    <n v="202"/>
    <n v="202"/>
    <n v="150.80000000000001"/>
    <n v="150.80000000000001"/>
    <n v="118.9"/>
    <n v="118.9"/>
    <n v="160.9"/>
    <n v="160.9"/>
    <n v="137.69999999999999"/>
    <n v="137.69999999999999"/>
    <n v="164.4"/>
    <n v="164.4"/>
    <n v="161.30000000000001"/>
    <n v="161.30000000000001"/>
  </r>
  <r>
    <x v="2"/>
    <n v="2020"/>
    <s v="October"/>
    <x v="92"/>
    <n v="150.6"/>
    <n v="150.6"/>
    <n v="193.7"/>
    <n v="193.7"/>
    <n v="164.8"/>
    <n v="164.8"/>
    <n v="153.69999999999999"/>
    <n v="153.69999999999999"/>
    <n v="135.69999999999999"/>
    <n v="135.69999999999999"/>
    <n v="155.69999999999999"/>
    <n v="155.69999999999999"/>
    <n v="226"/>
    <n v="226"/>
    <n v="152.19999999999999"/>
    <n v="152.19999999999999"/>
    <n v="118.1"/>
    <n v="118.1"/>
    <n v="161.30000000000001"/>
    <n v="161.30000000000001"/>
    <n v="139.19999999999999"/>
    <n v="139.19999999999999"/>
    <n v="164.8"/>
    <n v="164.8"/>
    <n v="164.4"/>
    <n v="164.4"/>
  </r>
  <r>
    <x v="2"/>
    <n v="2020"/>
    <s v="November"/>
    <x v="93"/>
    <n v="149.69999999999999"/>
    <n v="149.69999999999999"/>
    <n v="195.5"/>
    <n v="195.5"/>
    <n v="176.9"/>
    <n v="176.9"/>
    <n v="153.9"/>
    <n v="153.9"/>
    <n v="138"/>
    <n v="138"/>
    <n v="150.5"/>
    <n v="150.5"/>
    <n v="245.3"/>
    <n v="245.3"/>
    <n v="158.69999999999999"/>
    <n v="158.69999999999999"/>
    <n v="117.2"/>
    <n v="117.2"/>
    <n v="161.4"/>
    <n v="161.4"/>
    <n v="141.5"/>
    <n v="141.5"/>
    <n v="165.1"/>
    <n v="165.1"/>
    <n v="167"/>
    <n v="167"/>
  </r>
  <r>
    <x v="2"/>
    <n v="2020"/>
    <s v="December"/>
    <x v="94"/>
    <n v="149"/>
    <n v="149"/>
    <n v="195.7"/>
    <n v="195.7"/>
    <n v="178.3"/>
    <n v="178.3"/>
    <n v="154.19999999999999"/>
    <n v="154.19999999999999"/>
    <n v="140.69999999999999"/>
    <n v="140.69999999999999"/>
    <n v="149.69999999999999"/>
    <n v="149.69999999999999"/>
    <n v="240.9"/>
    <n v="240.9"/>
    <n v="161.5"/>
    <n v="161.5"/>
    <n v="117.1"/>
    <n v="117.1"/>
    <n v="161.9"/>
    <n v="161.9"/>
    <n v="143.30000000000001"/>
    <n v="143.30000000000001"/>
    <n v="166.1"/>
    <n v="166.1"/>
    <n v="167"/>
    <n v="167"/>
  </r>
  <r>
    <x v="2"/>
    <n v="2021"/>
    <s v="January"/>
    <x v="95"/>
    <n v="148"/>
    <n v="148"/>
    <n v="194.8"/>
    <n v="194.8"/>
    <n v="178.4"/>
    <n v="178.4"/>
    <n v="154.4"/>
    <n v="154.4"/>
    <n v="144.1"/>
    <n v="144.1"/>
    <n v="152.6"/>
    <n v="152.6"/>
    <n v="206.8"/>
    <n v="206.8"/>
    <n v="162.1"/>
    <n v="162.1"/>
    <n v="116.3"/>
    <n v="116.3"/>
    <n v="163"/>
    <n v="163"/>
    <n v="145.9"/>
    <n v="145.9"/>
    <n v="167.2"/>
    <n v="167.2"/>
    <n v="163.4"/>
    <n v="163.4"/>
  </r>
  <r>
    <x v="2"/>
    <n v="2021"/>
    <s v="February"/>
    <x v="96"/>
    <n v="147.6"/>
    <n v="147.6"/>
    <n v="191.2"/>
    <n v="191.2"/>
    <n v="169.9"/>
    <n v="169.9"/>
    <n v="155.1"/>
    <n v="155.1"/>
    <n v="151.4"/>
    <n v="151.4"/>
    <n v="154"/>
    <n v="154"/>
    <n v="180.2"/>
    <n v="180.2"/>
    <n v="159.80000000000001"/>
    <n v="159.80000000000001"/>
    <n v="114.9"/>
    <n v="114.9"/>
    <n v="162.5"/>
    <n v="162.5"/>
    <n v="149.19999999999999"/>
    <n v="149.19999999999999"/>
    <n v="169.4"/>
    <n v="169.4"/>
    <n v="160.80000000000001"/>
    <n v="160.80000000000001"/>
  </r>
  <r>
    <x v="2"/>
    <n v="2021"/>
    <s v="March"/>
    <x v="97"/>
    <n v="147.5"/>
    <n v="147.5"/>
    <n v="197.5"/>
    <n v="197.5"/>
    <n v="164.7"/>
    <n v="164.7"/>
    <n v="155.6"/>
    <n v="155.6"/>
    <n v="156.4"/>
    <n v="156.4"/>
    <n v="157.30000000000001"/>
    <n v="157.30000000000001"/>
    <n v="166.1"/>
    <n v="166.1"/>
    <n v="161.1"/>
    <n v="161.1"/>
    <n v="114.3"/>
    <n v="114.3"/>
    <n v="162.6"/>
    <n v="162.6"/>
    <n v="150.69999999999999"/>
    <n v="150.69999999999999"/>
    <n v="170.3"/>
    <n v="170.3"/>
    <n v="160.4"/>
    <n v="160.4"/>
  </r>
  <r>
    <x v="2"/>
    <n v="2021"/>
    <s v="April"/>
    <x v="98"/>
    <n v="147.6"/>
    <n v="147.6"/>
    <n v="202.5"/>
    <n v="202.5"/>
    <n v="166.4"/>
    <n v="166.4"/>
    <n v="156"/>
    <n v="156"/>
    <n v="161.4"/>
    <n v="161.4"/>
    <n v="168.8"/>
    <n v="168.8"/>
    <n v="161.6"/>
    <n v="161.6"/>
    <n v="162.80000000000001"/>
    <n v="162.80000000000001"/>
    <n v="114.8"/>
    <n v="114.8"/>
    <n v="162.80000000000001"/>
    <n v="162.80000000000001"/>
    <n v="151.5"/>
    <n v="151.5"/>
    <n v="171.4"/>
    <n v="171.4"/>
    <n v="162"/>
    <n v="162"/>
  </r>
  <r>
    <x v="2"/>
    <n v="2021"/>
    <s v="May"/>
    <x v="99"/>
    <n v="148.80000000000001"/>
    <n v="148.80000000000001"/>
    <n v="204.3"/>
    <n v="204.3"/>
    <n v="173"/>
    <n v="173"/>
    <n v="156.5"/>
    <n v="156.5"/>
    <n v="168.8"/>
    <n v="168.8"/>
    <n v="172.5"/>
    <n v="172.5"/>
    <n v="166.5"/>
    <n v="166.5"/>
    <n v="165.9"/>
    <n v="165.9"/>
    <n v="115.9"/>
    <n v="115.9"/>
    <n v="165.2"/>
    <n v="165.2"/>
    <n v="152"/>
    <n v="152"/>
    <n v="171.1"/>
    <n v="171.1"/>
    <n v="164.2"/>
    <n v="164.2"/>
  </r>
  <r>
    <x v="2"/>
    <n v="2021"/>
    <s v="June"/>
    <x v="100"/>
    <n v="149.19999999999999"/>
    <n v="149.19999999999999"/>
    <n v="205.5"/>
    <n v="205.5"/>
    <n v="182.8"/>
    <n v="182.8"/>
    <n v="156.5"/>
    <n v="156.5"/>
    <n v="172.2"/>
    <n v="172.2"/>
    <n v="171.5"/>
    <n v="171.5"/>
    <n v="176.2"/>
    <n v="176.2"/>
    <n v="166.9"/>
    <n v="166.9"/>
    <n v="116.1"/>
    <n v="116.1"/>
    <n v="165.5"/>
    <n v="165.5"/>
    <n v="152.30000000000001"/>
    <n v="152.30000000000001"/>
    <n v="173.3"/>
    <n v="173.3"/>
    <n v="166.2"/>
    <n v="166.2"/>
  </r>
  <r>
    <x v="2"/>
    <n v="2021"/>
    <s v="July"/>
    <x v="101"/>
    <n v="149.1"/>
    <n v="149.1"/>
    <n v="210.9"/>
    <n v="210.9"/>
    <n v="185"/>
    <n v="185"/>
    <n v="158.19999999999999"/>
    <n v="158.19999999999999"/>
    <n v="170.6"/>
    <n v="170.6"/>
    <n v="170.9"/>
    <n v="170.9"/>
    <n v="186.4"/>
    <n v="186.4"/>
    <n v="164.7"/>
    <n v="164.7"/>
    <n v="115.7"/>
    <n v="115.7"/>
    <n v="165.5"/>
    <n v="165.5"/>
    <n v="153.4"/>
    <n v="153.4"/>
    <n v="173.5"/>
    <n v="173.5"/>
    <n v="167.9"/>
    <n v="167.9"/>
  </r>
  <r>
    <x v="2"/>
    <n v="2021"/>
    <s v="August"/>
    <x v="102"/>
    <n v="149.30000000000001"/>
    <n v="149.30000000000001"/>
    <n v="207.4"/>
    <n v="207.4"/>
    <n v="174.1"/>
    <n v="174.1"/>
    <n v="159.19999999999999"/>
    <n v="159.19999999999999"/>
    <n v="175"/>
    <n v="175"/>
    <n v="161.30000000000001"/>
    <n v="161.30000000000001"/>
    <n v="183.3"/>
    <n v="183.3"/>
    <n v="164.5"/>
    <n v="164.5"/>
    <n v="120.4"/>
    <n v="120.4"/>
    <n v="166.2"/>
    <n v="166.2"/>
    <n v="154.80000000000001"/>
    <n v="154.80000000000001"/>
    <n v="175.1"/>
    <n v="175.1"/>
    <n v="167.3"/>
    <n v="167.3"/>
  </r>
  <r>
    <x v="2"/>
    <n v="2021"/>
    <s v="September"/>
    <x v="103"/>
    <n v="149.30000000000001"/>
    <n v="149.30000000000001"/>
    <n v="207.4"/>
    <n v="207.4"/>
    <n v="174.1"/>
    <n v="174.1"/>
    <n v="159.1"/>
    <n v="159.1"/>
    <n v="175"/>
    <n v="175"/>
    <n v="161.19999999999999"/>
    <n v="161.19999999999999"/>
    <n v="183.5"/>
    <n v="183.5"/>
    <n v="164.5"/>
    <n v="164.5"/>
    <n v="120.4"/>
    <n v="120.4"/>
    <n v="166.2"/>
    <n v="166.2"/>
    <n v="154.80000000000001"/>
    <n v="154.80000000000001"/>
    <n v="175.1"/>
    <n v="175.1"/>
    <n v="167.3"/>
    <n v="167.3"/>
  </r>
  <r>
    <x v="2"/>
    <n v="2021"/>
    <s v="October"/>
    <x v="104"/>
    <n v="150.1"/>
    <n v="150.1"/>
    <n v="208.4"/>
    <n v="208.4"/>
    <n v="173"/>
    <n v="173"/>
    <n v="159.19999999999999"/>
    <n v="159.19999999999999"/>
    <n v="176.6"/>
    <n v="176.6"/>
    <n v="159.30000000000001"/>
    <n v="159.30000000000001"/>
    <n v="214.4"/>
    <n v="214.4"/>
    <n v="165.3"/>
    <n v="165.3"/>
    <n v="122.5"/>
    <n v="122.5"/>
    <n v="166.8"/>
    <n v="166.8"/>
    <n v="155.4"/>
    <n v="155.4"/>
    <n v="175.9"/>
    <n v="175.9"/>
    <n v="171.5"/>
    <n v="171.5"/>
  </r>
  <r>
    <x v="2"/>
    <n v="2021"/>
    <s v="November"/>
    <x v="105"/>
    <n v="151"/>
    <n v="151"/>
    <n v="204.9"/>
    <n v="204.9"/>
    <n v="175.4"/>
    <n v="175.4"/>
    <n v="159.6"/>
    <n v="159.6"/>
    <n v="175.8"/>
    <n v="175.8"/>
    <n v="160.30000000000001"/>
    <n v="160.30000000000001"/>
    <n v="229.1"/>
    <n v="229.1"/>
    <n v="165.1"/>
    <n v="165.1"/>
    <n v="123.1"/>
    <n v="123.1"/>
    <n v="167.2"/>
    <n v="167.2"/>
    <n v="156.1"/>
    <n v="156.1"/>
    <n v="176.8"/>
    <n v="176.8"/>
    <n v="173.5"/>
    <n v="173.5"/>
  </r>
  <r>
    <x v="2"/>
    <n v="2021"/>
    <s v="December"/>
    <x v="106"/>
    <n v="151.6"/>
    <n v="151.6"/>
    <n v="202.2"/>
    <n v="202.2"/>
    <n v="180"/>
    <n v="180"/>
    <n v="160"/>
    <n v="160"/>
    <n v="173.5"/>
    <n v="173.5"/>
    <n v="158.30000000000001"/>
    <n v="158.30000000000001"/>
    <n v="219.5"/>
    <n v="219.5"/>
    <n v="164.2"/>
    <n v="164.2"/>
    <n v="121.9"/>
    <n v="121.9"/>
    <n v="168.2"/>
    <n v="168.2"/>
    <n v="156.5"/>
    <n v="156.5"/>
    <n v="178.2"/>
    <n v="178.2"/>
    <n v="172.2"/>
    <n v="172.2"/>
  </r>
  <r>
    <x v="2"/>
    <n v="2022"/>
    <s v="January"/>
    <x v="107"/>
    <n v="152.19999999999999"/>
    <n v="152.19999999999999"/>
    <n v="202.1"/>
    <n v="202.1"/>
    <n v="180.1"/>
    <n v="180.1"/>
    <n v="160.4"/>
    <n v="160.4"/>
    <n v="171"/>
    <n v="171"/>
    <n v="156.5"/>
    <n v="156.5"/>
    <n v="203.6"/>
    <n v="203.6"/>
    <n v="163.80000000000001"/>
    <n v="163.80000000000001"/>
    <n v="121.3"/>
    <n v="121.3"/>
    <n v="169.8"/>
    <n v="169.8"/>
    <n v="156.6"/>
    <n v="156.6"/>
    <n v="179"/>
    <n v="179"/>
    <n v="170.3"/>
    <n v="170.3"/>
  </r>
  <r>
    <x v="2"/>
    <n v="2022"/>
    <s v="February"/>
    <x v="108"/>
    <n v="152.5"/>
    <n v="152.5"/>
    <n v="205.2"/>
    <n v="205.2"/>
    <n v="176.4"/>
    <n v="176.4"/>
    <n v="160.6"/>
    <n v="160.6"/>
    <n v="171.5"/>
    <n v="171.5"/>
    <n v="156.4"/>
    <n v="156.4"/>
    <n v="198"/>
    <n v="198"/>
    <n v="163.19999999999999"/>
    <n v="163.19999999999999"/>
    <n v="120.6"/>
    <n v="120.6"/>
    <n v="172.2"/>
    <n v="172.2"/>
    <n v="156.69999999999999"/>
    <n v="156.69999999999999"/>
    <n v="180"/>
    <n v="180"/>
    <n v="170.2"/>
    <n v="170.2"/>
  </r>
  <r>
    <x v="2"/>
    <n v="2022"/>
    <s v="March"/>
    <x v="109"/>
    <n v="153.69999999999999"/>
    <n v="153.69999999999999"/>
    <n v="215.8"/>
    <n v="215.8"/>
    <n v="167.7"/>
    <n v="167.7"/>
    <n v="162.6"/>
    <n v="162.6"/>
    <n v="180"/>
    <n v="180"/>
    <n v="159.6"/>
    <n v="159.6"/>
    <n v="188.4"/>
    <n v="188.4"/>
    <n v="163.4"/>
    <n v="163.4"/>
    <n v="120.3"/>
    <n v="120.3"/>
    <n v="174.7"/>
    <n v="174.7"/>
    <n v="157.1"/>
    <n v="157.1"/>
    <n v="181.5"/>
    <n v="181.5"/>
    <n v="171.5"/>
    <n v="171.5"/>
  </r>
  <r>
    <x v="2"/>
    <n v="2022"/>
    <s v="April"/>
    <x v="110"/>
    <n v="155.4"/>
    <n v="155.4"/>
    <n v="215.8"/>
    <n v="215.8"/>
    <n v="164.6"/>
    <n v="164.6"/>
    <n v="164.2"/>
    <n v="164.2"/>
    <n v="186"/>
    <n v="186"/>
    <n v="175.9"/>
    <n v="175.9"/>
    <n v="190.7"/>
    <n v="190.7"/>
    <n v="164"/>
    <n v="164"/>
    <n v="120.5"/>
    <n v="120.5"/>
    <n v="178"/>
    <n v="178"/>
    <n v="157.5"/>
    <n v="157.5"/>
    <n v="183.3"/>
    <n v="183.3"/>
    <n v="174.5"/>
    <n v="174.5"/>
  </r>
  <r>
    <x v="2"/>
    <n v="2022"/>
    <s v="May"/>
    <x v="111"/>
    <n v="156.69999999999999"/>
    <n v="156.69999999999999"/>
    <n v="221.2"/>
    <n v="221.2"/>
    <n v="164.1"/>
    <n v="164.1"/>
    <n v="165.4"/>
    <n v="165.4"/>
    <n v="189.5"/>
    <n v="189.5"/>
    <n v="174.5"/>
    <n v="174.5"/>
    <n v="203.2"/>
    <n v="203.2"/>
    <n v="164.1"/>
    <n v="164.1"/>
    <n v="121.2"/>
    <n v="121.2"/>
    <n v="181.4"/>
    <n v="181.4"/>
    <n v="158.5"/>
    <n v="158.5"/>
    <n v="184.9"/>
    <n v="184.9"/>
    <n v="177.5"/>
    <n v="177.5"/>
  </r>
  <r>
    <x v="2"/>
    <n v="2022"/>
    <s v="June"/>
    <x v="112"/>
    <n v="157.5"/>
    <n v="157.5"/>
    <n v="223.4"/>
    <n v="223.4"/>
    <n v="172.8"/>
    <n v="172.8"/>
    <n v="166.4"/>
    <n v="166.4"/>
    <n v="188.6"/>
    <n v="188.6"/>
    <n v="174.1"/>
    <n v="174.1"/>
    <n v="211.5"/>
    <n v="211.5"/>
    <n v="163.6"/>
    <n v="163.6"/>
    <n v="121.4"/>
    <n v="121.4"/>
    <n v="183.5"/>
    <n v="183.5"/>
    <n v="159.1"/>
    <n v="159.1"/>
    <n v="186.3"/>
    <n v="186.3"/>
    <n v="179.3"/>
    <n v="179.3"/>
  </r>
  <r>
    <x v="2"/>
    <n v="2022"/>
    <s v="July"/>
    <x v="113"/>
    <n v="159.30000000000001"/>
    <n v="159.30000000000001"/>
    <n v="217.1"/>
    <n v="217.1"/>
    <n v="176.6"/>
    <n v="176.6"/>
    <n v="167.1"/>
    <n v="167.1"/>
    <n v="184.8"/>
    <n v="184.8"/>
    <n v="179.5"/>
    <n v="179.5"/>
    <n v="208.5"/>
    <n v="208.5"/>
    <n v="164"/>
    <n v="164"/>
    <n v="121.5"/>
    <n v="121.5"/>
    <n v="186.3"/>
    <n v="186.3"/>
    <n v="159.80000000000001"/>
    <n v="159.80000000000001"/>
    <n v="187.7"/>
    <n v="187.7"/>
    <n v="179.4"/>
    <n v="179.4"/>
  </r>
  <r>
    <x v="2"/>
    <n v="2022"/>
    <s v="August"/>
    <x v="114"/>
    <n v="162.1"/>
    <n v="162.1"/>
    <n v="210.9"/>
    <n v="210.9"/>
    <n v="170.6"/>
    <n v="170.6"/>
    <n v="168.4"/>
    <n v="168.4"/>
    <n v="182.5"/>
    <n v="182.5"/>
    <n v="177.1"/>
    <n v="177.1"/>
    <n v="213.1"/>
    <n v="213.1"/>
    <n v="167.3"/>
    <n v="167.3"/>
    <n v="122.2"/>
    <n v="122.2"/>
    <n v="189.7"/>
    <n v="189.7"/>
    <n v="160.5"/>
    <n v="160.5"/>
    <n v="188.9"/>
    <n v="188.9"/>
    <n v="180.4"/>
    <n v="180.4"/>
  </r>
  <r>
    <x v="2"/>
    <n v="2022"/>
    <s v="September"/>
    <x v="115"/>
    <n v="164.9"/>
    <n v="164.9"/>
    <n v="213.7"/>
    <n v="213.7"/>
    <n v="170.9"/>
    <n v="170.9"/>
    <n v="170.1"/>
    <n v="170.1"/>
    <n v="179.3"/>
    <n v="179.3"/>
    <n v="167.5"/>
    <n v="167.5"/>
    <n v="220.8"/>
    <n v="220.8"/>
    <n v="169.2"/>
    <n v="169.2"/>
    <n v="123.1"/>
    <n v="123.1"/>
    <n v="193.6"/>
    <n v="193.6"/>
    <n v="161.1"/>
    <n v="161.1"/>
    <n v="190.4"/>
    <n v="190.4"/>
    <n v="181.8"/>
    <n v="181.8"/>
  </r>
  <r>
    <x v="2"/>
    <n v="2022"/>
    <s v="October"/>
    <x v="116"/>
    <n v="166.4"/>
    <n v="166.4"/>
    <n v="214.9"/>
    <n v="214.9"/>
    <n v="171.9"/>
    <n v="171.9"/>
    <n v="171"/>
    <n v="171"/>
    <n v="177.7"/>
    <n v="177.7"/>
    <n v="165.7"/>
    <n v="165.7"/>
    <n v="228.6"/>
    <n v="228.6"/>
    <n v="169.9"/>
    <n v="169.9"/>
    <n v="123.4"/>
    <n v="123.4"/>
    <n v="196.4"/>
    <n v="196.4"/>
    <n v="161.6"/>
    <n v="161.6"/>
    <n v="191.5"/>
    <n v="191.5"/>
    <n v="183.3"/>
    <n v="183.3"/>
  </r>
  <r>
    <x v="2"/>
    <n v="2022"/>
    <s v="November"/>
    <x v="117"/>
    <n v="168.4"/>
    <n v="168.4"/>
    <n v="213.4"/>
    <n v="213.4"/>
    <n v="183.2"/>
    <n v="183.2"/>
    <n v="172.3"/>
    <n v="172.3"/>
    <n v="180"/>
    <n v="180"/>
    <n v="162.6"/>
    <n v="162.6"/>
    <n v="205.5"/>
    <n v="205.5"/>
    <n v="171"/>
    <n v="171"/>
    <n v="123.4"/>
    <n v="123.4"/>
    <n v="198.8"/>
    <n v="198.8"/>
    <n v="162.1"/>
    <n v="162.1"/>
    <n v="192.4"/>
    <n v="192.4"/>
    <n v="181.3"/>
    <n v="181.3"/>
  </r>
  <r>
    <x v="2"/>
    <n v="2022"/>
    <s v="December"/>
    <x v="118"/>
    <n v="170.2"/>
    <n v="170.2"/>
    <n v="212.9"/>
    <n v="212.9"/>
    <n v="191.9"/>
    <n v="191.9"/>
    <n v="173.9"/>
    <n v="173.9"/>
    <n v="179.1"/>
    <n v="179.1"/>
    <n v="159.5"/>
    <n v="159.5"/>
    <n v="178.7"/>
    <n v="178.7"/>
    <n v="171.3"/>
    <n v="171.3"/>
    <n v="123.1"/>
    <n v="123.1"/>
    <n v="200.5"/>
    <n v="200.5"/>
    <n v="162.80000000000001"/>
    <n v="162.80000000000001"/>
    <n v="193.3"/>
    <n v="193.3"/>
    <n v="178.6"/>
    <n v="178.6"/>
  </r>
  <r>
    <x v="2"/>
    <n v="2023"/>
    <s v="January"/>
    <x v="119"/>
    <n v="173.3"/>
    <n v="173.3"/>
    <n v="215.2"/>
    <n v="215.2"/>
    <n v="197"/>
    <n v="197"/>
    <n v="175.2"/>
    <n v="175.2"/>
    <n v="178"/>
    <n v="178"/>
    <n v="160.5"/>
    <n v="160.5"/>
    <n v="175.3"/>
    <n v="175.3"/>
    <n v="171.2"/>
    <n v="171.2"/>
    <n v="122.7"/>
    <n v="122.7"/>
    <n v="204.3"/>
    <n v="204.3"/>
    <n v="163.69999999999999"/>
    <n v="163.69999999999999"/>
    <n v="194.3"/>
    <n v="194.3"/>
    <n v="179.5"/>
    <n v="179.5"/>
  </r>
  <r>
    <x v="2"/>
    <n v="2023"/>
    <s v="February"/>
    <x v="120"/>
    <n v="174.7"/>
    <n v="174.7"/>
    <n v="212.2"/>
    <n v="212.2"/>
    <n v="177.2"/>
    <n v="177.2"/>
    <n v="177.9"/>
    <n v="177.9"/>
    <n v="172.2"/>
    <n v="172.2"/>
    <n v="172.1"/>
    <n v="172.1"/>
    <n v="175.8"/>
    <n v="175.8"/>
    <n v="172.2"/>
    <n v="172.2"/>
    <n v="121.9"/>
    <n v="121.9"/>
    <n v="204.8"/>
    <n v="204.8"/>
    <n v="164.9"/>
    <n v="164.9"/>
    <n v="196.6"/>
    <n v="196.6"/>
    <n v="180.7"/>
    <n v="180.7"/>
  </r>
  <r>
    <x v="2"/>
    <n v="2023"/>
    <s v="March"/>
    <x v="121"/>
    <n v="174.7"/>
    <n v="174.7"/>
    <n v="212.2"/>
    <n v="212.2"/>
    <n v="177.2"/>
    <n v="177.2"/>
    <n v="177.9"/>
    <n v="177.9"/>
    <n v="172.2"/>
    <n v="172.2"/>
    <n v="172.1"/>
    <n v="172.1"/>
    <n v="175.9"/>
    <n v="175.9"/>
    <n v="172.2"/>
    <n v="172.2"/>
    <n v="121.9"/>
    <n v="121.9"/>
    <n v="204.8"/>
    <n v="204.8"/>
    <n v="164.9"/>
    <n v="164.9"/>
    <n v="196.6"/>
    <n v="196.6"/>
    <n v="180.8"/>
    <n v="180.8"/>
  </r>
  <r>
    <x v="2"/>
    <n v="2023"/>
    <s v="April"/>
    <x v="122"/>
    <n v="174.8"/>
    <n v="174.8"/>
    <n v="213.7"/>
    <n v="213.7"/>
    <n v="172.4"/>
    <n v="172.4"/>
    <n v="178.8"/>
    <n v="178.8"/>
    <n v="168.7"/>
    <n v="168.7"/>
    <n v="179.2"/>
    <n v="179.2"/>
    <n v="179.9"/>
    <n v="179.9"/>
    <n v="174.7"/>
    <n v="174.7"/>
    <n v="123.1"/>
    <n v="123.1"/>
    <n v="207.8"/>
    <n v="207.8"/>
    <n v="165.5"/>
    <n v="165.5"/>
    <n v="197"/>
    <n v="197"/>
    <n v="182.1"/>
    <n v="182.1"/>
  </r>
  <r>
    <x v="2"/>
    <n v="2023"/>
    <s v="May"/>
    <x v="123"/>
    <n v="174.7"/>
    <n v="174.7"/>
    <n v="219.4"/>
    <n v="219.4"/>
    <n v="176.7"/>
    <n v="176.7"/>
    <n v="179.4"/>
    <n v="179.4"/>
    <n v="164.4"/>
    <n v="164.4"/>
    <n v="175.8"/>
    <n v="175.8"/>
    <n v="185"/>
    <n v="185"/>
    <n v="176.9"/>
    <n v="176.9"/>
    <n v="124.2"/>
    <n v="124.2"/>
    <n v="211.9"/>
    <n v="211.9"/>
    <n v="165.9"/>
    <n v="165.9"/>
    <n v="197.7"/>
    <n v="197.7"/>
    <n v="183.1"/>
    <n v="18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s v="January"/>
    <x v="0"/>
    <n v="107.5"/>
    <n v="107.5"/>
    <n v="106.3"/>
    <n v="106.3"/>
    <n v="108.1"/>
    <n v="108.1"/>
    <n v="104.9"/>
    <n v="104.9"/>
    <n v="106.1"/>
    <n v="106.1"/>
    <n v="103.9"/>
    <n v="103.9"/>
    <n v="101.9"/>
    <n v="101.9"/>
    <n v="106.1"/>
    <n v="106.1"/>
    <n v="106.8"/>
    <n v="106.8"/>
    <n v="103.1"/>
    <n v="103.1"/>
    <n v="104.8"/>
    <n v="104.8"/>
    <n v="106.7"/>
    <n v="106.7"/>
    <n v="105.5"/>
    <n v="105.5"/>
    <n v="105.1"/>
    <n v="105.1"/>
    <n v="106.5"/>
    <n v="106.5"/>
    <n v="105.8"/>
    <n v="105.8"/>
    <n v="106.4"/>
    <n v="106.4"/>
    <n v="100.3"/>
    <n v="100.3"/>
    <n v="105.5"/>
    <n v="105.5"/>
    <n v="104.8"/>
    <n v="104.8"/>
    <n v="104"/>
    <n v="104"/>
    <n v="103.3"/>
    <n v="103.3"/>
    <n v="103.4"/>
    <n v="103.4"/>
    <n v="103.8"/>
    <n v="103.8"/>
    <n v="104.7"/>
    <n v="104.7"/>
    <n v="104"/>
    <n v="104"/>
    <n v="105.1"/>
    <n v="105.1"/>
  </r>
  <r>
    <x v="0"/>
    <x v="0"/>
    <s v="February"/>
    <x v="1"/>
    <n v="109.2"/>
    <n v="109.2"/>
    <n v="108.7"/>
    <n v="108.7"/>
    <n v="110.2"/>
    <n v="110.2"/>
    <n v="105.4"/>
    <n v="105.4"/>
    <n v="106.7"/>
    <n v="106.7"/>
    <n v="104"/>
    <n v="104"/>
    <n v="102.4"/>
    <n v="102.4"/>
    <n v="105.9"/>
    <n v="105.9"/>
    <n v="105.7"/>
    <n v="105.7"/>
    <n v="103.1"/>
    <n v="103.1"/>
    <n v="105.1"/>
    <n v="105.1"/>
    <n v="107.7"/>
    <n v="107.7"/>
    <n v="106.3"/>
    <n v="106.3"/>
    <n v="105.6"/>
    <n v="105.6"/>
    <n v="107.1"/>
    <n v="107.1"/>
    <n v="106.3"/>
    <n v="106.3"/>
    <n v="107"/>
    <n v="107"/>
    <n v="100.4"/>
    <n v="100.4"/>
    <n v="106.2"/>
    <n v="106.2"/>
    <n v="105.2"/>
    <n v="105.2"/>
    <n v="104.4"/>
    <n v="104.4"/>
    <n v="103.9"/>
    <n v="103.9"/>
    <n v="104"/>
    <n v="104"/>
    <n v="104.1"/>
    <n v="104.1"/>
    <n v="104.6"/>
    <n v="104.6"/>
    <n v="104.4"/>
    <n v="104.4"/>
    <n v="105.8"/>
    <n v="105.8"/>
  </r>
  <r>
    <x v="0"/>
    <x v="0"/>
    <s v="March"/>
    <x v="2"/>
    <n v="110.2"/>
    <n v="110.2"/>
    <n v="108.8"/>
    <n v="108.8"/>
    <n v="109.9"/>
    <n v="109.9"/>
    <n v="105.6"/>
    <n v="105.6"/>
    <n v="106.2"/>
    <n v="106.2"/>
    <n v="105.7"/>
    <n v="105.7"/>
    <n v="101.4"/>
    <n v="101.4"/>
    <n v="105.7"/>
    <n v="105.7"/>
    <n v="105"/>
    <n v="105"/>
    <n v="103.3"/>
    <n v="103.3"/>
    <n v="105.6"/>
    <n v="105.6"/>
    <n v="108.2"/>
    <n v="108.2"/>
    <n v="106.6"/>
    <n v="106.6"/>
    <n v="106.5"/>
    <n v="106.5"/>
    <n v="107.6"/>
    <n v="107.6"/>
    <n v="106.8"/>
    <n v="106.8"/>
    <n v="107.5"/>
    <n v="107.5"/>
    <n v="100.4"/>
    <n v="100.4"/>
    <n v="106.1"/>
    <n v="106.1"/>
    <n v="105.6"/>
    <n v="105.6"/>
    <n v="104.7"/>
    <n v="104.7"/>
    <n v="104.6"/>
    <n v="104.6"/>
    <n v="104"/>
    <n v="104"/>
    <n v="104.3"/>
    <n v="104.3"/>
    <n v="104.3"/>
    <n v="104.3"/>
    <n v="104.6"/>
    <n v="104.6"/>
    <n v="106"/>
    <n v="106"/>
  </r>
  <r>
    <x v="0"/>
    <x v="0"/>
    <s v="April"/>
    <x v="3"/>
    <n v="110.2"/>
    <n v="110.2"/>
    <n v="109.5"/>
    <n v="109.5"/>
    <n v="106.9"/>
    <n v="106.9"/>
    <n v="106.3"/>
    <n v="106.3"/>
    <n v="105.7"/>
    <n v="105.7"/>
    <n v="108.3"/>
    <n v="108.3"/>
    <n v="103.4"/>
    <n v="103.4"/>
    <n v="105.7"/>
    <n v="105.7"/>
    <n v="104.2"/>
    <n v="104.2"/>
    <n v="103.2"/>
    <n v="103.2"/>
    <n v="106.5"/>
    <n v="106.5"/>
    <n v="108.8"/>
    <n v="108.8"/>
    <n v="107.1"/>
    <n v="107.1"/>
    <n v="107.1"/>
    <n v="107.1"/>
    <n v="108.1"/>
    <n v="108.1"/>
    <n v="107.4"/>
    <n v="107.4"/>
    <n v="108"/>
    <n v="108"/>
    <n v="100.5"/>
    <n v="100.5"/>
    <n v="106.5"/>
    <n v="106.5"/>
    <n v="106.1"/>
    <n v="106.1"/>
    <n v="105.1"/>
    <n v="105.1"/>
    <n v="104.4"/>
    <n v="104.4"/>
    <n v="104.5"/>
    <n v="104.5"/>
    <n v="104.8"/>
    <n v="104.8"/>
    <n v="102.7"/>
    <n v="102.7"/>
    <n v="104.6"/>
    <n v="104.6"/>
    <n v="106.4"/>
    <n v="106.4"/>
  </r>
  <r>
    <x v="0"/>
    <x v="0"/>
    <s v="May"/>
    <x v="4"/>
    <n v="110.9"/>
    <n v="110.9"/>
    <n v="109.8"/>
    <n v="109.8"/>
    <n v="105.9"/>
    <n v="105.9"/>
    <n v="107.5"/>
    <n v="107.5"/>
    <n v="105.3"/>
    <n v="105.3"/>
    <n v="108.1"/>
    <n v="108.1"/>
    <n v="107.3"/>
    <n v="107.3"/>
    <n v="106.1"/>
    <n v="106.1"/>
    <n v="103.7"/>
    <n v="103.7"/>
    <n v="104"/>
    <n v="104"/>
    <n v="107.4"/>
    <n v="107.4"/>
    <n v="109.9"/>
    <n v="109.9"/>
    <n v="108.1"/>
    <n v="108.1"/>
    <n v="108.1"/>
    <n v="108.1"/>
    <n v="108.8"/>
    <n v="108.8"/>
    <n v="107.9"/>
    <n v="107.9"/>
    <n v="108.6"/>
    <n v="108.6"/>
    <n v="100.5"/>
    <n v="100.5"/>
    <n v="107.5"/>
    <n v="107.5"/>
    <n v="106.8"/>
    <n v="106.8"/>
    <n v="105.7"/>
    <n v="105.7"/>
    <n v="104.1"/>
    <n v="104.1"/>
    <n v="105"/>
    <n v="105"/>
    <n v="105.5"/>
    <n v="105.5"/>
    <n v="102.1"/>
    <n v="102.1"/>
    <n v="104.8"/>
    <n v="104.8"/>
    <n v="107.2"/>
    <n v="107.2"/>
  </r>
  <r>
    <x v="0"/>
    <x v="0"/>
    <s v="June"/>
    <x v="5"/>
    <n v="112.3"/>
    <n v="112.3"/>
    <n v="112.1"/>
    <n v="112.1"/>
    <n v="108.1"/>
    <n v="108.1"/>
    <n v="108.3"/>
    <n v="108.3"/>
    <n v="105.9"/>
    <n v="105.9"/>
    <n v="109.2"/>
    <n v="109.2"/>
    <n v="118"/>
    <n v="118"/>
    <n v="106.8"/>
    <n v="106.8"/>
    <n v="104.1"/>
    <n v="104.1"/>
    <n v="105.4"/>
    <n v="105.4"/>
    <n v="108.2"/>
    <n v="108.2"/>
    <n v="111"/>
    <n v="111"/>
    <n v="110.6"/>
    <n v="110.6"/>
    <n v="109"/>
    <n v="109"/>
    <n v="109.7"/>
    <n v="109.7"/>
    <n v="108.8"/>
    <n v="108.8"/>
    <n v="109.5"/>
    <n v="109.5"/>
    <n v="106.6"/>
    <n v="106.6"/>
    <n v="108.5"/>
    <n v="108.5"/>
    <n v="107.5"/>
    <n v="107.5"/>
    <n v="106.3"/>
    <n v="106.3"/>
    <n v="105"/>
    <n v="105"/>
    <n v="105.6"/>
    <n v="105.6"/>
    <n v="106.5"/>
    <n v="106.5"/>
    <n v="102.5"/>
    <n v="102.5"/>
    <n v="105.5"/>
    <n v="105.5"/>
    <n v="108.9"/>
    <n v="108.9"/>
  </r>
  <r>
    <x v="0"/>
    <x v="0"/>
    <s v="July"/>
    <x v="6"/>
    <n v="113.4"/>
    <n v="113.4"/>
    <n v="114.9"/>
    <n v="114.9"/>
    <n v="110.5"/>
    <n v="110.5"/>
    <n v="109.3"/>
    <n v="109.3"/>
    <n v="106.2"/>
    <n v="106.2"/>
    <n v="110.3"/>
    <n v="110.3"/>
    <n v="129.19999999999999"/>
    <n v="129.19999999999999"/>
    <n v="107.1"/>
    <n v="107.1"/>
    <n v="104.3"/>
    <n v="104.3"/>
    <n v="106.4"/>
    <n v="106.4"/>
    <n v="109.1"/>
    <n v="109.1"/>
    <n v="112.1"/>
    <n v="112.1"/>
    <n v="113.1"/>
    <n v="113.1"/>
    <n v="109.8"/>
    <n v="109.8"/>
    <n v="110.5"/>
    <n v="110.5"/>
    <n v="109.5"/>
    <n v="109.5"/>
    <n v="110.3"/>
    <n v="110.3"/>
    <n v="107.7"/>
    <n v="107.7"/>
    <n v="109.5"/>
    <n v="109.5"/>
    <n v="108.3"/>
    <n v="108.3"/>
    <n v="106.9"/>
    <n v="106.9"/>
    <n v="106.8"/>
    <n v="106.8"/>
    <n v="106.4"/>
    <n v="106.4"/>
    <n v="107.8"/>
    <n v="107.8"/>
    <n v="102.5"/>
    <n v="102.5"/>
    <n v="106.5"/>
    <n v="106.5"/>
    <n v="110.7"/>
    <n v="110.7"/>
  </r>
  <r>
    <x v="0"/>
    <x v="0"/>
    <s v="August"/>
    <x v="7"/>
    <n v="114.3"/>
    <n v="114.3"/>
    <n v="115.4"/>
    <n v="115.4"/>
    <n v="111.1"/>
    <n v="111.1"/>
    <n v="110"/>
    <n v="110"/>
    <n v="106.4"/>
    <n v="106.4"/>
    <n v="110.8"/>
    <n v="110.8"/>
    <n v="138.9"/>
    <n v="138.9"/>
    <n v="107.4"/>
    <n v="107.4"/>
    <n v="104.1"/>
    <n v="104.1"/>
    <n v="106.9"/>
    <n v="106.9"/>
    <n v="109.7"/>
    <n v="109.7"/>
    <n v="112.6"/>
    <n v="112.6"/>
    <n v="114.9"/>
    <n v="114.9"/>
    <n v="110.7"/>
    <n v="110.7"/>
    <n v="111.3"/>
    <n v="111.3"/>
    <n v="110.2"/>
    <n v="110.2"/>
    <n v="111.1"/>
    <n v="111.1"/>
    <n v="108.9"/>
    <n v="108.9"/>
    <n v="109.9"/>
    <n v="109.9"/>
    <n v="108.7"/>
    <n v="108.7"/>
    <n v="107.5"/>
    <n v="107.5"/>
    <n v="107.8"/>
    <n v="107.8"/>
    <n v="106.8"/>
    <n v="106.8"/>
    <n v="108.7"/>
    <n v="108.7"/>
    <n v="105"/>
    <n v="105"/>
    <n v="107.5"/>
    <n v="107.5"/>
    <n v="112.1"/>
    <n v="112.1"/>
  </r>
  <r>
    <x v="0"/>
    <x v="0"/>
    <s v="September"/>
    <x v="8"/>
    <n v="115.4"/>
    <n v="115.4"/>
    <n v="115.7"/>
    <n v="115.7"/>
    <n v="111.7"/>
    <n v="111.7"/>
    <n v="111"/>
    <n v="111"/>
    <n v="107.4"/>
    <n v="107.4"/>
    <n v="110.9"/>
    <n v="110.9"/>
    <n v="154"/>
    <n v="154"/>
    <n v="108.1"/>
    <n v="108.1"/>
    <n v="104.2"/>
    <n v="104.2"/>
    <n v="107.9"/>
    <n v="107.9"/>
    <n v="110.4"/>
    <n v="110.4"/>
    <n v="114"/>
    <n v="114"/>
    <n v="117.8"/>
    <n v="117.8"/>
    <n v="111.7"/>
    <n v="111.7"/>
    <n v="112.7"/>
    <n v="112.7"/>
    <n v="111.4"/>
    <n v="111.4"/>
    <n v="112.5"/>
    <n v="112.5"/>
    <n v="109.7"/>
    <n v="109.7"/>
    <n v="111.1"/>
    <n v="111.1"/>
    <n v="109.6"/>
    <n v="109.6"/>
    <n v="108.3"/>
    <n v="108.3"/>
    <n v="109.3"/>
    <n v="109.3"/>
    <n v="107.7"/>
    <n v="107.7"/>
    <n v="109.8"/>
    <n v="109.8"/>
    <n v="106.7"/>
    <n v="106.7"/>
    <n v="108.7"/>
    <n v="108.7"/>
    <n v="114.2"/>
    <n v="114.2"/>
  </r>
  <r>
    <x v="0"/>
    <x v="0"/>
    <s v="October"/>
    <x v="9"/>
    <n v="116.3"/>
    <n v="116.3"/>
    <n v="115.4"/>
    <n v="115.4"/>
    <n v="112.6"/>
    <n v="112.6"/>
    <n v="111.7"/>
    <n v="111.7"/>
    <n v="107.7"/>
    <n v="107.7"/>
    <n v="113.2"/>
    <n v="113.2"/>
    <n v="164.9"/>
    <n v="164.9"/>
    <n v="108.3"/>
    <n v="108.3"/>
    <n v="103.9"/>
    <n v="103.9"/>
    <n v="108.2"/>
    <n v="108.2"/>
    <n v="111.1"/>
    <n v="111.1"/>
    <n v="114.9"/>
    <n v="114.9"/>
    <n v="119.8"/>
    <n v="119.8"/>
    <n v="112.2"/>
    <n v="112.2"/>
    <n v="113.6"/>
    <n v="113.6"/>
    <n v="112.3"/>
    <n v="112.3"/>
    <n v="113.4"/>
    <n v="113.4"/>
    <n v="110.5"/>
    <n v="110.5"/>
    <n v="111.6"/>
    <n v="111.6"/>
    <n v="110.4"/>
    <n v="110.4"/>
    <n v="108.9"/>
    <n v="108.9"/>
    <n v="109.3"/>
    <n v="109.3"/>
    <n v="108.3"/>
    <n v="108.3"/>
    <n v="110.2"/>
    <n v="110.2"/>
    <n v="107.5"/>
    <n v="107.5"/>
    <n v="109.1"/>
    <n v="109.1"/>
    <n v="115.5"/>
    <n v="115.5"/>
  </r>
  <r>
    <x v="0"/>
    <x v="0"/>
    <s v="November"/>
    <x v="10"/>
    <n v="117.3"/>
    <n v="117.3"/>
    <n v="114.9"/>
    <n v="114.9"/>
    <n v="116.2"/>
    <n v="116.2"/>
    <n v="112.8"/>
    <n v="112.8"/>
    <n v="108.9"/>
    <n v="108.9"/>
    <n v="116.6"/>
    <n v="116.6"/>
    <n v="178.1"/>
    <n v="178.1"/>
    <n v="109.1"/>
    <n v="109.1"/>
    <n v="103.6"/>
    <n v="103.6"/>
    <n v="109"/>
    <n v="109"/>
    <n v="111.8"/>
    <n v="111.8"/>
    <n v="116"/>
    <n v="116"/>
    <n v="122.5"/>
    <n v="122.5"/>
    <n v="112.8"/>
    <n v="112.8"/>
    <n v="114.6"/>
    <n v="114.6"/>
    <n v="113.1"/>
    <n v="113.1"/>
    <n v="114.4"/>
    <n v="114.4"/>
    <n v="111.1"/>
    <n v="111.1"/>
    <n v="112.6"/>
    <n v="112.6"/>
    <n v="111.3"/>
    <n v="111.3"/>
    <n v="109.7"/>
    <n v="109.7"/>
    <n v="109.6"/>
    <n v="109.6"/>
    <n v="108.7"/>
    <n v="108.7"/>
    <n v="111"/>
    <n v="111"/>
    <n v="108.2"/>
    <n v="108.2"/>
    <n v="109.8"/>
    <n v="109.8"/>
    <n v="117.4"/>
    <n v="117.4"/>
  </r>
  <r>
    <x v="0"/>
    <x v="0"/>
    <s v="December"/>
    <x v="11"/>
    <n v="118.4"/>
    <n v="118.4"/>
    <n v="115.9"/>
    <n v="115.9"/>
    <n v="120.4"/>
    <n v="120.4"/>
    <n v="113.8"/>
    <n v="113.8"/>
    <n v="109.5"/>
    <n v="109.5"/>
    <n v="115.5"/>
    <n v="115.5"/>
    <n v="145.69999999999999"/>
    <n v="145.69999999999999"/>
    <n v="109.5"/>
    <n v="109.5"/>
    <n v="102.9"/>
    <n v="102.9"/>
    <n v="109.8"/>
    <n v="109.8"/>
    <n v="112.1"/>
    <n v="112.1"/>
    <n v="116.8"/>
    <n v="116.8"/>
    <n v="118.7"/>
    <n v="118.7"/>
    <n v="113.6"/>
    <n v="113.6"/>
    <n v="115.8"/>
    <n v="115.8"/>
    <n v="114"/>
    <n v="114"/>
    <n v="115.5"/>
    <n v="115.5"/>
    <n v="110.7"/>
    <n v="110.7"/>
    <n v="112.8"/>
    <n v="112.8"/>
    <n v="112.1"/>
    <n v="112.1"/>
    <n v="110.1"/>
    <n v="110.1"/>
    <n v="109.9"/>
    <n v="109.9"/>
    <n v="109.2"/>
    <n v="109.2"/>
    <n v="111.6"/>
    <n v="111.6"/>
    <n v="108.1"/>
    <n v="108.1"/>
    <n v="110.1"/>
    <n v="110.1"/>
    <n v="115.5"/>
    <n v="115.5"/>
  </r>
  <r>
    <x v="0"/>
    <x v="1"/>
    <s v="January"/>
    <x v="12"/>
    <n v="118.9"/>
    <n v="118.9"/>
    <n v="117.1"/>
    <n v="117.1"/>
    <n v="120.5"/>
    <n v="120.5"/>
    <n v="114.4"/>
    <n v="114.4"/>
    <n v="109"/>
    <n v="109"/>
    <n v="115.5"/>
    <n v="115.5"/>
    <n v="123.9"/>
    <n v="123.9"/>
    <n v="109.6"/>
    <n v="109.6"/>
    <n v="101.8"/>
    <n v="101.8"/>
    <n v="110.2"/>
    <n v="110.2"/>
    <n v="112.4"/>
    <n v="112.4"/>
    <n v="117.3"/>
    <n v="117.3"/>
    <n v="116"/>
    <n v="116"/>
    <n v="114"/>
    <n v="114"/>
    <n v="116.5"/>
    <n v="116.5"/>
    <n v="114.5"/>
    <n v="114.5"/>
    <n v="116.2"/>
    <n v="116.2"/>
    <n v="111.6"/>
    <n v="111.6"/>
    <n v="113"/>
    <n v="113"/>
    <n v="112.6"/>
    <n v="112.6"/>
    <n v="110.6"/>
    <n v="110.6"/>
    <n v="110.5"/>
    <n v="110.5"/>
    <n v="109.6"/>
    <n v="109.6"/>
    <n v="111.8"/>
    <n v="111.8"/>
    <n v="108.3"/>
    <n v="108.3"/>
    <n v="110.6"/>
    <n v="110.6"/>
    <n v="114.2"/>
    <n v="114.2"/>
  </r>
  <r>
    <x v="0"/>
    <x v="1"/>
    <s v="February"/>
    <x v="13"/>
    <n v="119.4"/>
    <n v="119.4"/>
    <n v="117.7"/>
    <n v="117.7"/>
    <n v="121.2"/>
    <n v="121.2"/>
    <n v="115"/>
    <n v="115"/>
    <n v="109"/>
    <n v="109"/>
    <n v="116.6"/>
    <n v="116.6"/>
    <n v="116"/>
    <n v="116"/>
    <n v="109.8"/>
    <n v="109.8"/>
    <n v="101.1"/>
    <n v="101.1"/>
    <n v="110.4"/>
    <n v="110.4"/>
    <n v="112.9"/>
    <n v="112.9"/>
    <n v="117.8"/>
    <n v="117.8"/>
    <n v="115.3"/>
    <n v="115.3"/>
    <n v="114.2"/>
    <n v="114.2"/>
    <n v="117.1"/>
    <n v="117.1"/>
    <n v="114.5"/>
    <n v="114.5"/>
    <n v="116.7"/>
    <n v="116.7"/>
    <n v="112.5"/>
    <n v="112.5"/>
    <n v="113.2"/>
    <n v="113.2"/>
    <n v="112.9"/>
    <n v="112.9"/>
    <n v="110.9"/>
    <n v="110.9"/>
    <n v="110.8"/>
    <n v="110.8"/>
    <n v="109.9"/>
    <n v="109.9"/>
    <n v="112"/>
    <n v="112"/>
    <n v="108.7"/>
    <n v="108.7"/>
    <n v="110.9"/>
    <n v="110.9"/>
    <n v="114"/>
    <n v="114"/>
  </r>
  <r>
    <x v="0"/>
    <x v="1"/>
    <s v="March"/>
    <x v="14"/>
    <n v="120.1"/>
    <n v="120.1"/>
    <n v="118.1"/>
    <n v="118.1"/>
    <n v="120.7"/>
    <n v="120.7"/>
    <n v="116.1"/>
    <n v="116.1"/>
    <n v="109.3"/>
    <n v="109.3"/>
    <n v="119.6"/>
    <n v="119.6"/>
    <n v="117.9"/>
    <n v="117.9"/>
    <n v="110.2"/>
    <n v="110.2"/>
    <n v="101.2"/>
    <n v="101.2"/>
    <n v="110.7"/>
    <n v="110.7"/>
    <n v="113"/>
    <n v="113"/>
    <n v="118.3"/>
    <n v="118.3"/>
    <n v="116.2"/>
    <n v="116.2"/>
    <n v="114.6"/>
    <n v="114.6"/>
    <n v="117.5"/>
    <n v="117.5"/>
    <n v="114.9"/>
    <n v="114.9"/>
    <n v="117.2"/>
    <n v="117.2"/>
    <n v="113.2"/>
    <n v="113.2"/>
    <n v="113.4"/>
    <n v="113.4"/>
    <n v="113.4"/>
    <n v="113.4"/>
    <n v="111.4"/>
    <n v="111.4"/>
    <n v="111.2"/>
    <n v="111.2"/>
    <n v="110.2"/>
    <n v="110.2"/>
    <n v="112.4"/>
    <n v="112.4"/>
    <n v="108.9"/>
    <n v="108.9"/>
    <n v="111.3"/>
    <n v="111.3"/>
    <n v="114.6"/>
    <n v="114.6"/>
  </r>
  <r>
    <x v="0"/>
    <x v="1"/>
    <s v="April"/>
    <x v="15"/>
    <n v="120.2"/>
    <n v="120.2"/>
    <n v="118.9"/>
    <n v="118.9"/>
    <n v="118.1"/>
    <n v="118.1"/>
    <n v="117"/>
    <n v="117"/>
    <n v="109.7"/>
    <n v="109.7"/>
    <n v="125.5"/>
    <n v="125.5"/>
    <n v="120.5"/>
    <n v="120.5"/>
    <n v="111"/>
    <n v="111"/>
    <n v="102.6"/>
    <n v="102.6"/>
    <n v="111.2"/>
    <n v="111.2"/>
    <n v="113.5"/>
    <n v="113.5"/>
    <n v="118.7"/>
    <n v="118.7"/>
    <n v="117.2"/>
    <n v="117.2"/>
    <n v="115.4"/>
    <n v="115.4"/>
    <n v="118.1"/>
    <n v="118.1"/>
    <n v="116.1"/>
    <n v="116.1"/>
    <n v="117.8"/>
    <n v="117.8"/>
    <n v="113.9"/>
    <n v="113.9"/>
    <n v="113.4"/>
    <n v="113.4"/>
    <n v="113.7"/>
    <n v="113.7"/>
    <n v="111.8"/>
    <n v="111.8"/>
    <n v="111.2"/>
    <n v="111.2"/>
    <n v="110.5"/>
    <n v="110.5"/>
    <n v="113"/>
    <n v="113"/>
    <n v="108.9"/>
    <n v="108.9"/>
    <n v="111.5"/>
    <n v="111.5"/>
    <n v="115.4"/>
    <n v="115.4"/>
  </r>
  <r>
    <x v="0"/>
    <x v="1"/>
    <s v="May"/>
    <x v="16"/>
    <n v="120.3"/>
    <n v="120.3"/>
    <n v="120.2"/>
    <n v="120.2"/>
    <n v="116.9"/>
    <n v="116.9"/>
    <n v="118"/>
    <n v="118"/>
    <n v="110.1"/>
    <n v="110.1"/>
    <n v="126.3"/>
    <n v="126.3"/>
    <n v="123.9"/>
    <n v="123.9"/>
    <n v="111.5"/>
    <n v="111.5"/>
    <n v="103.5"/>
    <n v="103.5"/>
    <n v="111.6"/>
    <n v="111.6"/>
    <n v="114.2"/>
    <n v="114.2"/>
    <n v="119.2"/>
    <n v="119.2"/>
    <n v="118.2"/>
    <n v="118.2"/>
    <n v="116.3"/>
    <n v="116.3"/>
    <n v="118.7"/>
    <n v="118.7"/>
    <n v="116.8"/>
    <n v="116.8"/>
    <n v="118.5"/>
    <n v="118.5"/>
    <n v="114.3"/>
    <n v="114.3"/>
    <n v="113.4"/>
    <n v="113.4"/>
    <n v="114.1"/>
    <n v="114.1"/>
    <n v="112.1"/>
    <n v="112.1"/>
    <n v="111.4"/>
    <n v="111.4"/>
    <n v="110.9"/>
    <n v="110.9"/>
    <n v="113.1"/>
    <n v="113.1"/>
    <n v="108.9"/>
    <n v="108.9"/>
    <n v="111.8"/>
    <n v="111.8"/>
    <n v="116"/>
    <n v="116"/>
  </r>
  <r>
    <x v="0"/>
    <x v="1"/>
    <s v="June"/>
    <x v="17"/>
    <n v="120.7"/>
    <n v="120.7"/>
    <n v="121.6"/>
    <n v="121.6"/>
    <n v="116.1"/>
    <n v="116.1"/>
    <n v="119.3"/>
    <n v="119.3"/>
    <n v="110.3"/>
    <n v="110.3"/>
    <n v="125.8"/>
    <n v="125.8"/>
    <n v="129.30000000000001"/>
    <n v="129.30000000000001"/>
    <n v="112.2"/>
    <n v="112.2"/>
    <n v="103.6"/>
    <n v="103.6"/>
    <n v="112.3"/>
    <n v="112.3"/>
    <n v="114.9"/>
    <n v="114.9"/>
    <n v="120.1"/>
    <n v="120.1"/>
    <n v="119.5"/>
    <n v="119.5"/>
    <n v="117.3"/>
    <n v="117.3"/>
    <n v="119.7"/>
    <n v="119.7"/>
    <n v="117.3"/>
    <n v="117.3"/>
    <n v="119.3"/>
    <n v="119.3"/>
    <n v="113.9"/>
    <n v="113.9"/>
    <n v="114.4"/>
    <n v="114.4"/>
    <n v="114.9"/>
    <n v="114.9"/>
    <n v="112.8"/>
    <n v="112.8"/>
    <n v="112.2"/>
    <n v="112.2"/>
    <n v="111.4"/>
    <n v="111.4"/>
    <n v="114.3"/>
    <n v="114.3"/>
    <n v="108"/>
    <n v="108"/>
    <n v="112.3"/>
    <n v="112.3"/>
    <n v="117"/>
    <n v="117"/>
  </r>
  <r>
    <x v="0"/>
    <x v="1"/>
    <s v="July"/>
    <x v="18"/>
    <n v="121.7"/>
    <n v="121.7"/>
    <n v="122.5"/>
    <n v="122.5"/>
    <n v="117.7"/>
    <n v="117.7"/>
    <n v="120.6"/>
    <n v="120.6"/>
    <n v="110.4"/>
    <n v="110.4"/>
    <n v="129.1"/>
    <n v="129.1"/>
    <n v="150.1"/>
    <n v="150.1"/>
    <n v="113.2"/>
    <n v="113.2"/>
    <n v="104.8"/>
    <n v="104.8"/>
    <n v="113.3"/>
    <n v="113.3"/>
    <n v="115.6"/>
    <n v="115.6"/>
    <n v="120.9"/>
    <n v="120.9"/>
    <n v="123.3"/>
    <n v="123.3"/>
    <n v="118"/>
    <n v="118"/>
    <n v="120.7"/>
    <n v="120.7"/>
    <n v="118.3"/>
    <n v="118.3"/>
    <n v="120.3"/>
    <n v="120.3"/>
    <n v="114.8"/>
    <n v="114.8"/>
    <n v="115.3"/>
    <n v="115.3"/>
    <n v="115.4"/>
    <n v="115.4"/>
    <n v="113.4"/>
    <n v="113.4"/>
    <n v="113.2"/>
    <n v="113.2"/>
    <n v="111.8"/>
    <n v="111.8"/>
    <n v="115.5"/>
    <n v="115.5"/>
    <n v="108.8"/>
    <n v="108.8"/>
    <n v="113.1"/>
    <n v="113.1"/>
    <n v="119.5"/>
    <n v="119.5"/>
  </r>
  <r>
    <x v="0"/>
    <x v="1"/>
    <s v="August"/>
    <x v="19"/>
    <n v="121.8"/>
    <n v="121.8"/>
    <n v="122.8"/>
    <n v="122.8"/>
    <n v="117.8"/>
    <n v="117.8"/>
    <n v="121.9"/>
    <n v="121.9"/>
    <n v="110.6"/>
    <n v="110.6"/>
    <n v="129.69999999999999"/>
    <n v="129.69999999999999"/>
    <n v="161.1"/>
    <n v="161.1"/>
    <n v="114.1"/>
    <n v="114.1"/>
    <n v="105.1"/>
    <n v="105.1"/>
    <n v="114.6"/>
    <n v="114.6"/>
    <n v="115.8"/>
    <n v="115.8"/>
    <n v="121.7"/>
    <n v="121.7"/>
    <n v="125.3"/>
    <n v="125.3"/>
    <n v="118.8"/>
    <n v="118.8"/>
    <n v="120.9"/>
    <n v="120.9"/>
    <n v="118.8"/>
    <n v="118.8"/>
    <n v="120.7"/>
    <n v="120.7"/>
    <n v="115.5"/>
    <n v="115.5"/>
    <n v="115.4"/>
    <n v="115.4"/>
    <n v="115.9"/>
    <n v="115.9"/>
    <n v="114"/>
    <n v="114"/>
    <n v="113.2"/>
    <n v="113.2"/>
    <n v="112.2"/>
    <n v="112.2"/>
    <n v="116.2"/>
    <n v="116.2"/>
    <n v="109.4"/>
    <n v="109.4"/>
    <n v="113.5"/>
    <n v="113.5"/>
    <n v="120.7"/>
    <n v="120.7"/>
  </r>
  <r>
    <x v="0"/>
    <x v="1"/>
    <s v="September"/>
    <x v="20"/>
    <n v="122.3"/>
    <n v="122.3"/>
    <n v="122.4"/>
    <n v="122.4"/>
    <n v="117.8"/>
    <n v="117.8"/>
    <n v="122.7"/>
    <n v="122.7"/>
    <n v="110.4"/>
    <n v="110.4"/>
    <n v="129.80000000000001"/>
    <n v="129.80000000000001"/>
    <n v="158.80000000000001"/>
    <n v="158.80000000000001"/>
    <n v="115"/>
    <n v="115"/>
    <n v="104.7"/>
    <n v="104.7"/>
    <n v="114.9"/>
    <n v="114.9"/>
    <n v="116.5"/>
    <n v="116.5"/>
    <n v="122.6"/>
    <n v="122.6"/>
    <n v="125.3"/>
    <n v="125.3"/>
    <n v="119.5"/>
    <n v="119.5"/>
    <n v="121.7"/>
    <n v="121.7"/>
    <n v="119.2"/>
    <n v="119.2"/>
    <n v="121.3"/>
    <n v="121.3"/>
    <n v="116.1"/>
    <n v="116.1"/>
    <n v="115.8"/>
    <n v="115.8"/>
    <n v="116.7"/>
    <n v="116.7"/>
    <n v="114.5"/>
    <n v="114.5"/>
    <n v="112.8"/>
    <n v="112.8"/>
    <n v="112.6"/>
    <n v="112.6"/>
    <n v="116.6"/>
    <n v="116.6"/>
    <n v="109.1"/>
    <n v="109.1"/>
    <n v="113.7"/>
    <n v="113.7"/>
    <n v="120.9"/>
    <n v="120.9"/>
  </r>
  <r>
    <x v="0"/>
    <x v="1"/>
    <s v="October"/>
    <x v="21"/>
    <n v="122.6"/>
    <n v="122.6"/>
    <n v="122.5"/>
    <n v="122.5"/>
    <n v="118.3"/>
    <n v="118.3"/>
    <n v="123.2"/>
    <n v="123.2"/>
    <n v="110.5"/>
    <n v="110.5"/>
    <n v="128.9"/>
    <n v="128.9"/>
    <n v="155.30000000000001"/>
    <n v="155.30000000000001"/>
    <n v="115.5"/>
    <n v="115.5"/>
    <n v="104"/>
    <n v="104"/>
    <n v="115.3"/>
    <n v="115.3"/>
    <n v="116.8"/>
    <n v="116.8"/>
    <n v="123.2"/>
    <n v="123.2"/>
    <n v="125.1"/>
    <n v="125.1"/>
    <n v="120"/>
    <n v="120"/>
    <n v="122.7"/>
    <n v="122.7"/>
    <n v="120.3"/>
    <n v="120.3"/>
    <n v="122.3"/>
    <n v="122.3"/>
    <n v="116.7"/>
    <n v="116.7"/>
    <n v="116.4"/>
    <n v="116.4"/>
    <n v="117.5"/>
    <n v="117.5"/>
    <n v="115.3"/>
    <n v="115.3"/>
    <n v="112.6"/>
    <n v="112.6"/>
    <n v="113"/>
    <n v="113"/>
    <n v="116.9"/>
    <n v="116.9"/>
    <n v="109.3"/>
    <n v="109.3"/>
    <n v="114"/>
    <n v="114"/>
    <n v="121"/>
    <n v="121"/>
  </r>
  <r>
    <x v="0"/>
    <x v="1"/>
    <s v="November"/>
    <x v="22"/>
    <n v="122.7"/>
    <n v="122.7"/>
    <n v="122.6"/>
    <n v="122.6"/>
    <n v="119.9"/>
    <n v="119.9"/>
    <n v="124"/>
    <n v="124"/>
    <n v="110.5"/>
    <n v="110.5"/>
    <n v="128.80000000000001"/>
    <n v="128.80000000000001"/>
    <n v="152"/>
    <n v="152"/>
    <n v="116.2"/>
    <n v="116.2"/>
    <n v="103.3"/>
    <n v="103.3"/>
    <n v="115.8"/>
    <n v="115.8"/>
    <n v="116.8"/>
    <n v="116.8"/>
    <n v="124.5"/>
    <n v="124.5"/>
    <n v="124.9"/>
    <n v="124.9"/>
    <n v="120.8"/>
    <n v="120.8"/>
    <n v="123.3"/>
    <n v="123.3"/>
    <n v="120.5"/>
    <n v="120.5"/>
    <n v="122.9"/>
    <n v="122.9"/>
    <n v="117.1"/>
    <n v="117.1"/>
    <n v="117.3"/>
    <n v="117.3"/>
    <n v="118.1"/>
    <n v="118.1"/>
    <n v="115.9"/>
    <n v="115.9"/>
    <n v="112"/>
    <n v="112"/>
    <n v="113.3"/>
    <n v="113.3"/>
    <n v="117.2"/>
    <n v="117.2"/>
    <n v="108.8"/>
    <n v="108.8"/>
    <n v="114.1"/>
    <n v="114.1"/>
    <n v="121.1"/>
    <n v="121.1"/>
  </r>
  <r>
    <x v="0"/>
    <x v="1"/>
    <s v="December"/>
    <x v="23"/>
    <n v="122.4"/>
    <n v="122.4"/>
    <n v="122.4"/>
    <n v="122.4"/>
    <n v="121.8"/>
    <n v="121.8"/>
    <n v="124.2"/>
    <n v="124.2"/>
    <n v="110.2"/>
    <n v="110.2"/>
    <n v="128.6"/>
    <n v="128.6"/>
    <n v="140.30000000000001"/>
    <n v="140.30000000000001"/>
    <n v="116.3"/>
    <n v="116.3"/>
    <n v="102"/>
    <n v="102"/>
    <n v="116"/>
    <n v="116"/>
    <n v="117.3"/>
    <n v="117.3"/>
    <n v="124.8"/>
    <n v="124.8"/>
    <n v="123.3"/>
    <n v="123.3"/>
    <n v="121.7"/>
    <n v="121.7"/>
    <n v="123.8"/>
    <n v="123.8"/>
    <n v="120.6"/>
    <n v="120.6"/>
    <n v="123.3"/>
    <n v="123.3"/>
    <n v="116.5"/>
    <n v="116.5"/>
    <n v="117.4"/>
    <n v="117.4"/>
    <n v="118.2"/>
    <n v="118.2"/>
    <n v="116.2"/>
    <n v="116.2"/>
    <n v="111.5"/>
    <n v="111.5"/>
    <n v="113.3"/>
    <n v="113.3"/>
    <n v="117.7"/>
    <n v="117.7"/>
    <n v="109.4"/>
    <n v="109.4"/>
    <n v="114.2"/>
    <n v="114.2"/>
    <n v="120.3"/>
    <n v="120.3"/>
  </r>
  <r>
    <x v="0"/>
    <x v="2"/>
    <s v="January"/>
    <x v="24"/>
    <n v="123.1"/>
    <n v="123.1"/>
    <n v="123.1"/>
    <n v="123.1"/>
    <n v="122.1"/>
    <n v="122.1"/>
    <n v="124.9"/>
    <n v="124.9"/>
    <n v="111"/>
    <n v="111"/>
    <n v="130.4"/>
    <n v="130.4"/>
    <n v="132.30000000000001"/>
    <n v="132.30000000000001"/>
    <n v="117.2"/>
    <n v="117.2"/>
    <n v="100.5"/>
    <n v="100.5"/>
    <n v="117.2"/>
    <n v="117.2"/>
    <n v="117.9"/>
    <n v="117.9"/>
    <n v="125.6"/>
    <n v="125.6"/>
    <n v="122.8"/>
    <n v="122.8"/>
    <n v="122.7"/>
    <n v="122.7"/>
    <n v="124.4"/>
    <n v="124.4"/>
    <n v="121.6"/>
    <n v="121.6"/>
    <n v="124"/>
    <n v="124"/>
    <n v="117.3"/>
    <n v="117.3"/>
    <n v="118.4"/>
    <n v="118.4"/>
    <n v="118.9"/>
    <n v="118.9"/>
    <n v="116.6"/>
    <n v="116.6"/>
    <n v="111"/>
    <n v="111"/>
    <n v="114"/>
    <n v="114"/>
    <n v="118.2"/>
    <n v="118.2"/>
    <n v="110.2"/>
    <n v="110.2"/>
    <n v="114.5"/>
    <n v="114.5"/>
    <n v="120.3"/>
    <n v="120.3"/>
  </r>
  <r>
    <x v="0"/>
    <x v="2"/>
    <s v="February"/>
    <x v="25"/>
    <n v="123.4"/>
    <n v="123.4"/>
    <n v="124.4"/>
    <n v="124.4"/>
    <n v="122.1"/>
    <n v="122.1"/>
    <n v="125.8"/>
    <n v="125.8"/>
    <n v="111.5"/>
    <n v="111.5"/>
    <n v="129.4"/>
    <n v="129.4"/>
    <n v="128.19999999999999"/>
    <n v="128.19999999999999"/>
    <n v="118.8"/>
    <n v="118.8"/>
    <n v="100"/>
    <n v="100"/>
    <n v="118.6"/>
    <n v="118.6"/>
    <n v="118.8"/>
    <n v="118.8"/>
    <n v="126.8"/>
    <n v="126.8"/>
    <n v="122.8"/>
    <n v="122.8"/>
    <n v="124.2"/>
    <n v="124.2"/>
    <n v="125.4"/>
    <n v="125.4"/>
    <n v="122.7"/>
    <n v="122.7"/>
    <n v="125"/>
    <n v="125"/>
    <n v="118.1"/>
    <n v="118.1"/>
    <n v="120"/>
    <n v="120"/>
    <n v="119.6"/>
    <n v="119.6"/>
    <n v="117.7"/>
    <n v="117.7"/>
    <n v="110.9"/>
    <n v="110.9"/>
    <n v="114.8"/>
    <n v="114.8"/>
    <n v="118.7"/>
    <n v="118.7"/>
    <n v="110.8"/>
    <n v="110.8"/>
    <n v="115"/>
    <n v="115"/>
    <n v="120.6"/>
    <n v="120.6"/>
  </r>
  <r>
    <x v="0"/>
    <x v="2"/>
    <s v="March"/>
    <x v="26"/>
    <n v="123.3"/>
    <n v="123.3"/>
    <n v="124.7"/>
    <n v="124.7"/>
    <n v="118.9"/>
    <n v="118.9"/>
    <n v="126"/>
    <n v="126"/>
    <n v="111.8"/>
    <n v="111.8"/>
    <n v="130.9"/>
    <n v="130.9"/>
    <n v="128"/>
    <n v="128"/>
    <n v="119.9"/>
    <n v="119.9"/>
    <n v="98.9"/>
    <n v="98.9"/>
    <n v="119.4"/>
    <n v="119.4"/>
    <n v="118.9"/>
    <n v="118.9"/>
    <n v="127.7"/>
    <n v="127.7"/>
    <n v="123.1"/>
    <n v="123.1"/>
    <n v="124.7"/>
    <n v="124.7"/>
    <n v="126"/>
    <n v="126"/>
    <n v="122.9"/>
    <n v="122.9"/>
    <n v="125.5"/>
    <n v="125.5"/>
    <n v="118.6"/>
    <n v="118.6"/>
    <n v="120.6"/>
    <n v="120.6"/>
    <n v="120.2"/>
    <n v="120.2"/>
    <n v="118.2"/>
    <n v="118.2"/>
    <n v="111.6"/>
    <n v="111.6"/>
    <n v="115.5"/>
    <n v="115.5"/>
    <n v="119.4"/>
    <n v="119.4"/>
    <n v="110.8"/>
    <n v="110.8"/>
    <n v="115.5"/>
    <n v="115.5"/>
    <n v="121.1"/>
    <n v="121.1"/>
  </r>
  <r>
    <x v="0"/>
    <x v="2"/>
    <s v="April"/>
    <x v="27"/>
    <n v="123.3"/>
    <n v="123.3"/>
    <n v="125.5"/>
    <n v="125.5"/>
    <n v="117.2"/>
    <n v="117.2"/>
    <n v="126.8"/>
    <n v="126.8"/>
    <n v="111.9"/>
    <n v="111.9"/>
    <n v="134.19999999999999"/>
    <n v="134.19999999999999"/>
    <n v="127.5"/>
    <n v="127.5"/>
    <n v="121.5"/>
    <n v="121.5"/>
    <n v="97.8"/>
    <n v="97.8"/>
    <n v="119.8"/>
    <n v="119.8"/>
    <n v="119.4"/>
    <n v="119.4"/>
    <n v="128.69999999999999"/>
    <n v="128.69999999999999"/>
    <n v="123.6"/>
    <n v="123.6"/>
    <n v="125.7"/>
    <n v="125.7"/>
    <n v="126.4"/>
    <n v="126.4"/>
    <n v="123.3"/>
    <n v="123.3"/>
    <n v="126"/>
    <n v="126"/>
    <n v="119.2"/>
    <n v="119.2"/>
    <n v="121.2"/>
    <n v="121.2"/>
    <n v="120.9"/>
    <n v="120.9"/>
    <n v="118.6"/>
    <n v="118.6"/>
    <n v="111.9"/>
    <n v="111.9"/>
    <n v="116.2"/>
    <n v="116.2"/>
    <n v="119.9"/>
    <n v="119.9"/>
    <n v="111.6"/>
    <n v="111.6"/>
    <n v="116"/>
    <n v="116"/>
    <n v="121.5"/>
    <n v="121.5"/>
  </r>
  <r>
    <x v="0"/>
    <x v="2"/>
    <s v="May"/>
    <x v="28"/>
    <n v="123.5"/>
    <n v="123.5"/>
    <n v="127.1"/>
    <n v="127.1"/>
    <n v="117.3"/>
    <n v="117.3"/>
    <n v="127.7"/>
    <n v="127.7"/>
    <n v="112.5"/>
    <n v="112.5"/>
    <n v="134.1"/>
    <n v="134.1"/>
    <n v="128.5"/>
    <n v="128.5"/>
    <n v="124.3"/>
    <n v="124.3"/>
    <n v="97.6"/>
    <n v="97.6"/>
    <n v="120.7"/>
    <n v="120.7"/>
    <n v="120.2"/>
    <n v="120.2"/>
    <n v="129.80000000000001"/>
    <n v="129.80000000000001"/>
    <n v="124.4"/>
    <n v="124.4"/>
    <n v="126.7"/>
    <n v="126.7"/>
    <n v="127.3"/>
    <n v="127.3"/>
    <n v="124.1"/>
    <n v="124.1"/>
    <n v="126.8"/>
    <n v="126.8"/>
    <n v="119.6"/>
    <n v="119.6"/>
    <n v="121.9"/>
    <n v="121.9"/>
    <n v="121.5"/>
    <n v="121.5"/>
    <n v="119.4"/>
    <n v="119.4"/>
    <n v="113.3"/>
    <n v="113.3"/>
    <n v="116.7"/>
    <n v="116.7"/>
    <n v="120.5"/>
    <n v="120.5"/>
    <n v="112.3"/>
    <n v="112.3"/>
    <n v="116.9"/>
    <n v="116.9"/>
    <n v="122.4"/>
    <n v="122.4"/>
  </r>
  <r>
    <x v="0"/>
    <x v="2"/>
    <s v="June"/>
    <x v="29"/>
    <n v="124.1"/>
    <n v="124.1"/>
    <n v="130.4"/>
    <n v="130.4"/>
    <n v="122.1"/>
    <n v="122.1"/>
    <n v="128.69999999999999"/>
    <n v="128.69999999999999"/>
    <n v="114.1"/>
    <n v="114.1"/>
    <n v="133.19999999999999"/>
    <n v="133.19999999999999"/>
    <n v="135.19999999999999"/>
    <n v="135.19999999999999"/>
    <n v="131.9"/>
    <n v="131.9"/>
    <n v="96.3"/>
    <n v="96.3"/>
    <n v="123"/>
    <n v="123"/>
    <n v="121.1"/>
    <n v="121.1"/>
    <n v="131.19999999999999"/>
    <n v="131.19999999999999"/>
    <n v="126.6"/>
    <n v="126.6"/>
    <n v="128.19999999999999"/>
    <n v="128.19999999999999"/>
    <n v="128.4"/>
    <n v="128.4"/>
    <n v="125.1"/>
    <n v="125.1"/>
    <n v="128"/>
    <n v="128"/>
    <n v="119"/>
    <n v="119"/>
    <n v="122.6"/>
    <n v="122.6"/>
    <n v="122.8"/>
    <n v="122.8"/>
    <n v="120.4"/>
    <n v="120.4"/>
    <n v="114.2"/>
    <n v="114.2"/>
    <n v="117.9"/>
    <n v="117.9"/>
    <n v="122"/>
    <n v="122"/>
    <n v="113"/>
    <n v="113"/>
    <n v="117.9"/>
    <n v="117.9"/>
    <n v="124.1"/>
    <n v="124.1"/>
  </r>
  <r>
    <x v="0"/>
    <x v="2"/>
    <s v="July"/>
    <x v="30"/>
    <n v="124"/>
    <n v="124"/>
    <n v="131.5"/>
    <n v="131.5"/>
    <n v="122"/>
    <n v="122"/>
    <n v="128.69999999999999"/>
    <n v="128.69999999999999"/>
    <n v="113.5"/>
    <n v="113.5"/>
    <n v="133.30000000000001"/>
    <n v="133.30000000000001"/>
    <n v="140.80000000000001"/>
    <n v="140.80000000000001"/>
    <n v="133.80000000000001"/>
    <n v="133.80000000000001"/>
    <n v="94.1"/>
    <n v="94.1"/>
    <n v="123.4"/>
    <n v="123.4"/>
    <n v="121"/>
    <n v="121"/>
    <n v="131.69999999999999"/>
    <n v="131.69999999999999"/>
    <n v="127.5"/>
    <n v="127.5"/>
    <n v="129.4"/>
    <n v="129.4"/>
    <n v="128.80000000000001"/>
    <n v="128.80000000000001"/>
    <n v="125.5"/>
    <n v="125.5"/>
    <n v="128.30000000000001"/>
    <n v="128.30000000000001"/>
    <n v="119.9"/>
    <n v="119.9"/>
    <n v="123"/>
    <n v="123"/>
    <n v="123"/>
    <n v="123"/>
    <n v="120.8"/>
    <n v="120.8"/>
    <n v="114.1"/>
    <n v="114.1"/>
    <n v="118"/>
    <n v="118"/>
    <n v="122.9"/>
    <n v="122.9"/>
    <n v="112.7"/>
    <n v="112.7"/>
    <n v="118.1"/>
    <n v="118.1"/>
    <n v="124.7"/>
    <n v="124.7"/>
  </r>
  <r>
    <x v="0"/>
    <x v="2"/>
    <s v="August"/>
    <x v="31"/>
    <n v="124.7"/>
    <n v="124.7"/>
    <n v="131.30000000000001"/>
    <n v="131.30000000000001"/>
    <n v="121.3"/>
    <n v="121.3"/>
    <n v="128.80000000000001"/>
    <n v="128.80000000000001"/>
    <n v="114"/>
    <n v="114"/>
    <n v="134.19999999999999"/>
    <n v="134.19999999999999"/>
    <n v="153.6"/>
    <n v="153.6"/>
    <n v="137.9"/>
    <n v="137.9"/>
    <n v="93.1"/>
    <n v="93.1"/>
    <n v="123.9"/>
    <n v="123.9"/>
    <n v="121.5"/>
    <n v="121.5"/>
    <n v="132.5"/>
    <n v="132.5"/>
    <n v="129.80000000000001"/>
    <n v="129.80000000000001"/>
    <n v="130.1"/>
    <n v="130.1"/>
    <n v="129.5"/>
    <n v="129.5"/>
    <n v="126.3"/>
    <n v="126.3"/>
    <n v="129"/>
    <n v="129"/>
    <n v="120.9"/>
    <n v="120.9"/>
    <n v="123.8"/>
    <n v="123.8"/>
    <n v="123.7"/>
    <n v="123.7"/>
    <n v="121.1"/>
    <n v="121.1"/>
    <n v="113.6"/>
    <n v="113.6"/>
    <n v="118.5"/>
    <n v="118.5"/>
    <n v="123.6"/>
    <n v="123.6"/>
    <n v="112.5"/>
    <n v="112.5"/>
    <n v="118.2"/>
    <n v="118.2"/>
    <n v="126.1"/>
    <n v="126.1"/>
  </r>
  <r>
    <x v="0"/>
    <x v="2"/>
    <s v="September"/>
    <x v="32"/>
    <n v="125.1"/>
    <n v="125.1"/>
    <n v="131.1"/>
    <n v="131.1"/>
    <n v="120.7"/>
    <n v="120.7"/>
    <n v="129.19999999999999"/>
    <n v="129.19999999999999"/>
    <n v="114.7"/>
    <n v="114.7"/>
    <n v="132.30000000000001"/>
    <n v="132.30000000000001"/>
    <n v="158.9"/>
    <n v="158.9"/>
    <n v="142.1"/>
    <n v="142.1"/>
    <n v="92.5"/>
    <n v="92.5"/>
    <n v="125.4"/>
    <n v="125.4"/>
    <n v="121.9"/>
    <n v="121.9"/>
    <n v="132.69999999999999"/>
    <n v="132.69999999999999"/>
    <n v="131"/>
    <n v="131"/>
    <n v="131"/>
    <n v="131"/>
    <n v="130.4"/>
    <n v="130.4"/>
    <n v="126.8"/>
    <n v="126.8"/>
    <n v="129.9"/>
    <n v="129.9"/>
    <n v="121.6"/>
    <n v="121.6"/>
    <n v="123.7"/>
    <n v="123.7"/>
    <n v="124.5"/>
    <n v="124.5"/>
    <n v="121.4"/>
    <n v="121.4"/>
    <n v="113.8"/>
    <n v="113.8"/>
    <n v="119.6"/>
    <n v="119.6"/>
    <n v="124.5"/>
    <n v="124.5"/>
    <n v="113.7"/>
    <n v="113.7"/>
    <n v="118.8"/>
    <n v="118.8"/>
    <n v="127"/>
    <n v="127"/>
  </r>
  <r>
    <x v="0"/>
    <x v="2"/>
    <s v="October"/>
    <x v="33"/>
    <n v="125.6"/>
    <n v="125.6"/>
    <n v="130.4"/>
    <n v="130.4"/>
    <n v="120.8"/>
    <n v="120.8"/>
    <n v="129.4"/>
    <n v="129.4"/>
    <n v="115.8"/>
    <n v="115.8"/>
    <n v="133.19999999999999"/>
    <n v="133.19999999999999"/>
    <n v="157.69999999999999"/>
    <n v="157.69999999999999"/>
    <n v="154.19999999999999"/>
    <n v="154.19999999999999"/>
    <n v="93.7"/>
    <n v="93.7"/>
    <n v="126.6"/>
    <n v="126.6"/>
    <n v="122.3"/>
    <n v="122.3"/>
    <n v="133.1"/>
    <n v="133.1"/>
    <n v="131.80000000000001"/>
    <n v="131.80000000000001"/>
    <n v="131.5"/>
    <n v="131.5"/>
    <n v="131.1"/>
    <n v="131.1"/>
    <n v="127.3"/>
    <n v="127.3"/>
    <n v="130.6"/>
    <n v="130.6"/>
    <n v="122.4"/>
    <n v="122.4"/>
    <n v="124.4"/>
    <n v="124.4"/>
    <n v="125.1"/>
    <n v="125.1"/>
    <n v="122"/>
    <n v="122"/>
    <n v="113.8"/>
    <n v="113.8"/>
    <n v="120.1"/>
    <n v="120.1"/>
    <n v="125.1"/>
    <n v="125.1"/>
    <n v="114.2"/>
    <n v="114.2"/>
    <n v="119.2"/>
    <n v="119.2"/>
    <n v="127.7"/>
    <n v="127.7"/>
  </r>
  <r>
    <x v="0"/>
    <x v="2"/>
    <s v="November"/>
    <x v="34"/>
    <n v="126.1"/>
    <n v="126.1"/>
    <n v="130.6"/>
    <n v="130.6"/>
    <n v="121.7"/>
    <n v="121.7"/>
    <n v="129.5"/>
    <n v="129.5"/>
    <n v="117.8"/>
    <n v="117.8"/>
    <n v="132.1"/>
    <n v="132.1"/>
    <n v="155.19999999999999"/>
    <n v="155.19999999999999"/>
    <n v="160.80000000000001"/>
    <n v="160.80000000000001"/>
    <n v="94.5"/>
    <n v="94.5"/>
    <n v="128.30000000000001"/>
    <n v="128.30000000000001"/>
    <n v="123.1"/>
    <n v="123.1"/>
    <n v="134.19999999999999"/>
    <n v="134.19999999999999"/>
    <n v="132.4"/>
    <n v="132.4"/>
    <n v="132.19999999999999"/>
    <n v="132.19999999999999"/>
    <n v="132.1"/>
    <n v="132.1"/>
    <n v="128.19999999999999"/>
    <n v="128.19999999999999"/>
    <n v="131.5"/>
    <n v="131.5"/>
    <n v="122.9"/>
    <n v="122.9"/>
    <n v="125.6"/>
    <n v="125.6"/>
    <n v="125.6"/>
    <n v="125.6"/>
    <n v="122.6"/>
    <n v="122.6"/>
    <n v="114"/>
    <n v="114"/>
    <n v="120.9"/>
    <n v="120.9"/>
    <n v="125.8"/>
    <n v="125.8"/>
    <n v="114.2"/>
    <n v="114.2"/>
    <n v="119.6"/>
    <n v="119.6"/>
    <n v="128.30000000000001"/>
    <n v="128.30000000000001"/>
  </r>
  <r>
    <x v="0"/>
    <x v="2"/>
    <s v="December"/>
    <x v="35"/>
    <n v="126.3"/>
    <n v="126.3"/>
    <n v="131.30000000000001"/>
    <n v="131.30000000000001"/>
    <n v="123.3"/>
    <n v="123.3"/>
    <n v="129.80000000000001"/>
    <n v="129.80000000000001"/>
    <n v="118.3"/>
    <n v="118.3"/>
    <n v="131.6"/>
    <n v="131.6"/>
    <n v="145.5"/>
    <n v="145.5"/>
    <n v="162.1"/>
    <n v="162.1"/>
    <n v="95.4"/>
    <n v="95.4"/>
    <n v="128.9"/>
    <n v="128.9"/>
    <n v="123.3"/>
    <n v="123.3"/>
    <n v="135.1"/>
    <n v="135.1"/>
    <n v="131.4"/>
    <n v="131.4"/>
    <n v="133.1"/>
    <n v="133.1"/>
    <n v="132.5"/>
    <n v="132.5"/>
    <n v="128.5"/>
    <n v="128.5"/>
    <n v="131.9"/>
    <n v="131.9"/>
    <n v="122.4"/>
    <n v="122.4"/>
    <n v="125.7"/>
    <n v="125.7"/>
    <n v="126"/>
    <n v="126"/>
    <n v="123.1"/>
    <n v="123.1"/>
    <n v="114"/>
    <n v="114"/>
    <n v="121.6"/>
    <n v="121.6"/>
    <n v="125.6"/>
    <n v="125.6"/>
    <n v="114.1"/>
    <n v="114.1"/>
    <n v="119.8"/>
    <n v="119.8"/>
    <n v="127.9"/>
    <n v="127.9"/>
  </r>
  <r>
    <x v="0"/>
    <x v="3"/>
    <s v="January"/>
    <x v="36"/>
    <n v="126.8"/>
    <n v="126.8"/>
    <n v="133.19999999999999"/>
    <n v="133.19999999999999"/>
    <n v="126.5"/>
    <n v="126.5"/>
    <n v="130.30000000000001"/>
    <n v="130.30000000000001"/>
    <n v="118.9"/>
    <n v="118.9"/>
    <n v="131.6"/>
    <n v="131.6"/>
    <n v="140.1"/>
    <n v="140.1"/>
    <n v="163.80000000000001"/>
    <n v="163.80000000000001"/>
    <n v="97.7"/>
    <n v="97.7"/>
    <n v="129.6"/>
    <n v="129.6"/>
    <n v="124.3"/>
    <n v="124.3"/>
    <n v="135.9"/>
    <n v="135.9"/>
    <n v="131.4"/>
    <n v="131.4"/>
    <n v="133.6"/>
    <n v="133.6"/>
    <n v="133.19999999999999"/>
    <n v="133.19999999999999"/>
    <n v="128.9"/>
    <n v="128.9"/>
    <n v="132.6"/>
    <n v="132.6"/>
    <n v="123.4"/>
    <n v="123.4"/>
    <n v="126.2"/>
    <n v="126.2"/>
    <n v="126.6"/>
    <n v="126.6"/>
    <n v="123.7"/>
    <n v="123.7"/>
    <n v="113.6"/>
    <n v="113.6"/>
    <n v="121.4"/>
    <n v="121.4"/>
    <n v="126.2"/>
    <n v="126.2"/>
    <n v="114.9"/>
    <n v="114.9"/>
    <n v="120.1"/>
    <n v="120.1"/>
    <n v="128.1"/>
    <n v="128.1"/>
  </r>
  <r>
    <x v="0"/>
    <x v="3"/>
    <s v="February"/>
    <x v="37"/>
    <n v="127.1"/>
    <n v="127.1"/>
    <n v="133.69999999999999"/>
    <n v="133.69999999999999"/>
    <n v="127.7"/>
    <n v="127.7"/>
    <n v="130.69999999999999"/>
    <n v="130.69999999999999"/>
    <n v="118.5"/>
    <n v="118.5"/>
    <n v="130.4"/>
    <n v="130.4"/>
    <n v="130.9"/>
    <n v="130.9"/>
    <n v="162.80000000000001"/>
    <n v="162.80000000000001"/>
    <n v="98.7"/>
    <n v="98.7"/>
    <n v="130.6"/>
    <n v="130.6"/>
    <n v="124.8"/>
    <n v="124.8"/>
    <n v="136.4"/>
    <n v="136.4"/>
    <n v="130.30000000000001"/>
    <n v="130.30000000000001"/>
    <n v="134.4"/>
    <n v="134.4"/>
    <n v="133.9"/>
    <n v="133.9"/>
    <n v="129.80000000000001"/>
    <n v="129.80000000000001"/>
    <n v="133.4"/>
    <n v="133.4"/>
    <n v="124.4"/>
    <n v="124.4"/>
    <n v="127.5"/>
    <n v="127.5"/>
    <n v="127.1"/>
    <n v="127.1"/>
    <n v="124.3"/>
    <n v="124.3"/>
    <n v="113.9"/>
    <n v="113.9"/>
    <n v="122.3"/>
    <n v="122.3"/>
    <n v="127.1"/>
    <n v="127.1"/>
    <n v="116.8"/>
    <n v="116.8"/>
    <n v="120.9"/>
    <n v="120.9"/>
    <n v="127.9"/>
    <n v="127.9"/>
  </r>
  <r>
    <x v="0"/>
    <x v="3"/>
    <s v="March"/>
    <x v="38"/>
    <n v="127.3"/>
    <n v="127.3"/>
    <n v="134.4"/>
    <n v="134.4"/>
    <n v="125.1"/>
    <n v="125.1"/>
    <n v="130.5"/>
    <n v="130.5"/>
    <n v="118.3"/>
    <n v="118.3"/>
    <n v="131.69999999999999"/>
    <n v="131.69999999999999"/>
    <n v="130.69999999999999"/>
    <n v="130.69999999999999"/>
    <n v="161.19999999999999"/>
    <n v="161.19999999999999"/>
    <n v="100.4"/>
    <n v="100.4"/>
    <n v="130.80000000000001"/>
    <n v="130.80000000000001"/>
    <n v="124.9"/>
    <n v="124.9"/>
    <n v="137"/>
    <n v="137"/>
    <n v="130.4"/>
    <n v="130.4"/>
    <n v="135"/>
    <n v="135"/>
    <n v="134.4"/>
    <n v="134.4"/>
    <n v="130.19999999999999"/>
    <n v="130.19999999999999"/>
    <n v="133.80000000000001"/>
    <n v="133.80000000000001"/>
    <n v="124.9"/>
    <n v="124.9"/>
    <n v="127"/>
    <n v="127"/>
    <n v="127.7"/>
    <n v="127.7"/>
    <n v="124.8"/>
    <n v="124.8"/>
    <n v="113.6"/>
    <n v="113.6"/>
    <n v="122.5"/>
    <n v="122.5"/>
    <n v="127.5"/>
    <n v="127.5"/>
    <n v="117.4"/>
    <n v="117.4"/>
    <n v="121.1"/>
    <n v="121.1"/>
    <n v="128"/>
    <n v="128"/>
  </r>
  <r>
    <x v="0"/>
    <x v="3"/>
    <s v="April"/>
    <x v="39"/>
    <n v="127.4"/>
    <n v="127.4"/>
    <n v="135.4"/>
    <n v="135.4"/>
    <n v="123.4"/>
    <n v="123.4"/>
    <n v="131.30000000000001"/>
    <n v="131.30000000000001"/>
    <n v="118.2"/>
    <n v="118.2"/>
    <n v="138.1"/>
    <n v="138.1"/>
    <n v="134.1"/>
    <n v="134.1"/>
    <n v="162.69999999999999"/>
    <n v="162.69999999999999"/>
    <n v="105"/>
    <n v="105"/>
    <n v="131.4"/>
    <n v="131.4"/>
    <n v="125.4"/>
    <n v="125.4"/>
    <n v="137.4"/>
    <n v="137.4"/>
    <n v="131.80000000000001"/>
    <n v="131.80000000000001"/>
    <n v="135.5"/>
    <n v="135.5"/>
    <n v="135"/>
    <n v="135"/>
    <n v="130.6"/>
    <n v="130.6"/>
    <n v="134.4"/>
    <n v="134.4"/>
    <n v="125.6"/>
    <n v="125.6"/>
    <n v="127"/>
    <n v="127"/>
    <n v="128"/>
    <n v="128"/>
    <n v="125.2"/>
    <n v="125.2"/>
    <n v="114.4"/>
    <n v="114.4"/>
    <n v="123.2"/>
    <n v="123.2"/>
    <n v="127.9"/>
    <n v="127.9"/>
    <n v="118.4"/>
    <n v="118.4"/>
    <n v="121.7"/>
    <n v="121.7"/>
    <n v="129"/>
    <n v="129"/>
  </r>
  <r>
    <x v="0"/>
    <x v="3"/>
    <s v="May"/>
    <x v="40"/>
    <n v="127.6"/>
    <n v="127.6"/>
    <n v="137.5"/>
    <n v="137.5"/>
    <n v="124.4"/>
    <n v="124.4"/>
    <n v="132.4"/>
    <n v="132.4"/>
    <n v="118.2"/>
    <n v="118.2"/>
    <n v="138.1"/>
    <n v="138.1"/>
    <n v="141.80000000000001"/>
    <n v="141.80000000000001"/>
    <n v="166"/>
    <n v="166"/>
    <n v="107.5"/>
    <n v="107.5"/>
    <n v="132.19999999999999"/>
    <n v="132.19999999999999"/>
    <n v="126.1"/>
    <n v="126.1"/>
    <n v="138.30000000000001"/>
    <n v="138.30000000000001"/>
    <n v="133.6"/>
    <n v="133.6"/>
    <n v="136"/>
    <n v="136"/>
    <n v="135.4"/>
    <n v="135.4"/>
    <n v="131.1"/>
    <n v="131.1"/>
    <n v="134.80000000000001"/>
    <n v="134.80000000000001"/>
    <n v="126"/>
    <n v="126"/>
    <n v="127.4"/>
    <n v="127.4"/>
    <n v="128.5"/>
    <n v="128.5"/>
    <n v="125.8"/>
    <n v="125.8"/>
    <n v="115.1"/>
    <n v="115.1"/>
    <n v="123.6"/>
    <n v="123.6"/>
    <n v="129.1"/>
    <n v="129.1"/>
    <n v="119.7"/>
    <n v="119.7"/>
    <n v="122.5"/>
    <n v="122.5"/>
    <n v="130.30000000000001"/>
    <n v="130.30000000000001"/>
  </r>
  <r>
    <x v="0"/>
    <x v="3"/>
    <s v="June"/>
    <x v="41"/>
    <n v="128.6"/>
    <n v="128.6"/>
    <n v="138.6"/>
    <n v="138.6"/>
    <n v="126.6"/>
    <n v="126.6"/>
    <n v="133.6"/>
    <n v="133.6"/>
    <n v="118.6"/>
    <n v="118.6"/>
    <n v="137.4"/>
    <n v="137.4"/>
    <n v="152.5"/>
    <n v="152.5"/>
    <n v="169.2"/>
    <n v="169.2"/>
    <n v="108.8"/>
    <n v="108.8"/>
    <n v="133.1"/>
    <n v="133.1"/>
    <n v="126.4"/>
    <n v="126.4"/>
    <n v="139.19999999999999"/>
    <n v="139.19999999999999"/>
    <n v="136"/>
    <n v="136"/>
    <n v="137.19999999999999"/>
    <n v="137.19999999999999"/>
    <n v="136.30000000000001"/>
    <n v="136.30000000000001"/>
    <n v="131.6"/>
    <n v="131.6"/>
    <n v="135.6"/>
    <n v="135.6"/>
    <n v="125.5"/>
    <n v="125.5"/>
    <n v="128"/>
    <n v="128"/>
    <n v="129.30000000000001"/>
    <n v="129.30000000000001"/>
    <n v="126.2"/>
    <n v="126.2"/>
    <n v="116.3"/>
    <n v="116.3"/>
    <n v="124.1"/>
    <n v="124.1"/>
    <n v="130.19999999999999"/>
    <n v="130.19999999999999"/>
    <n v="119.9"/>
    <n v="119.9"/>
    <n v="123.3"/>
    <n v="123.3"/>
    <n v="131.9"/>
    <n v="131.9"/>
  </r>
  <r>
    <x v="0"/>
    <x v="3"/>
    <s v="July"/>
    <x v="42"/>
    <n v="129.30000000000001"/>
    <n v="129.30000000000001"/>
    <n v="139.5"/>
    <n v="139.5"/>
    <n v="129.6"/>
    <n v="129.6"/>
    <n v="134.5"/>
    <n v="134.5"/>
    <n v="119.5"/>
    <n v="119.5"/>
    <n v="138.5"/>
    <n v="138.5"/>
    <n v="158.19999999999999"/>
    <n v="158.19999999999999"/>
    <n v="171.8"/>
    <n v="171.8"/>
    <n v="110.3"/>
    <n v="110.3"/>
    <n v="134.30000000000001"/>
    <n v="134.30000000000001"/>
    <n v="127.3"/>
    <n v="127.3"/>
    <n v="139.9"/>
    <n v="139.9"/>
    <n v="137.6"/>
    <n v="137.6"/>
    <n v="138"/>
    <n v="138"/>
    <n v="137.19999999999999"/>
    <n v="137.19999999999999"/>
    <n v="132.19999999999999"/>
    <n v="132.19999999999999"/>
    <n v="136.5"/>
    <n v="136.5"/>
    <n v="126.4"/>
    <n v="126.4"/>
    <n v="128.19999999999999"/>
    <n v="128.19999999999999"/>
    <n v="130"/>
    <n v="130"/>
    <n v="126.7"/>
    <n v="126.7"/>
    <n v="116.4"/>
    <n v="116.4"/>
    <n v="125.2"/>
    <n v="125.2"/>
    <n v="130.80000000000001"/>
    <n v="130.80000000000001"/>
    <n v="120.9"/>
    <n v="120.9"/>
    <n v="123.8"/>
    <n v="123.8"/>
    <n v="133"/>
    <n v="133"/>
  </r>
  <r>
    <x v="0"/>
    <x v="3"/>
    <s v="August"/>
    <x v="43"/>
    <n v="130.1"/>
    <n v="130.1"/>
    <n v="138.80000000000001"/>
    <n v="138.80000000000001"/>
    <n v="130.30000000000001"/>
    <n v="130.30000000000001"/>
    <n v="135.30000000000001"/>
    <n v="135.30000000000001"/>
    <n v="119.9"/>
    <n v="119.9"/>
    <n v="140.19999999999999"/>
    <n v="140.19999999999999"/>
    <n v="156.9"/>
    <n v="156.9"/>
    <n v="172.2"/>
    <n v="172.2"/>
    <n v="112.1"/>
    <n v="112.1"/>
    <n v="134.9"/>
    <n v="134.9"/>
    <n v="128.1"/>
    <n v="128.1"/>
    <n v="140.69999999999999"/>
    <n v="140.69999999999999"/>
    <n v="138"/>
    <n v="138"/>
    <n v="138.9"/>
    <n v="138.9"/>
    <n v="137.80000000000001"/>
    <n v="137.80000000000001"/>
    <n v="133"/>
    <n v="133"/>
    <n v="137.1"/>
    <n v="137.1"/>
    <n v="127.3"/>
    <n v="127.3"/>
    <n v="129.1"/>
    <n v="129.1"/>
    <n v="130.6"/>
    <n v="130.6"/>
    <n v="127"/>
    <n v="127"/>
    <n v="116"/>
    <n v="116"/>
    <n v="125.5"/>
    <n v="125.5"/>
    <n v="131.9"/>
    <n v="131.9"/>
    <n v="122"/>
    <n v="122"/>
    <n v="124.2"/>
    <n v="124.2"/>
    <n v="133.5"/>
    <n v="133.5"/>
  </r>
  <r>
    <x v="0"/>
    <x v="3"/>
    <s v="September"/>
    <x v="44"/>
    <n v="130.80000000000001"/>
    <n v="130.80000000000001"/>
    <n v="138.19999999999999"/>
    <n v="138.19999999999999"/>
    <n v="130.5"/>
    <n v="130.5"/>
    <n v="135.5"/>
    <n v="135.5"/>
    <n v="120.2"/>
    <n v="120.2"/>
    <n v="139.19999999999999"/>
    <n v="139.19999999999999"/>
    <n v="149.5"/>
    <n v="149.5"/>
    <n v="170.4"/>
    <n v="170.4"/>
    <n v="113.1"/>
    <n v="113.1"/>
    <n v="135.80000000000001"/>
    <n v="135.80000000000001"/>
    <n v="128.80000000000001"/>
    <n v="128.80000000000001"/>
    <n v="141.5"/>
    <n v="141.5"/>
    <n v="137.19999999999999"/>
    <n v="137.19999999999999"/>
    <n v="139.9"/>
    <n v="139.9"/>
    <n v="138.5"/>
    <n v="138.5"/>
    <n v="133.5"/>
    <n v="133.5"/>
    <n v="137.80000000000001"/>
    <n v="137.80000000000001"/>
    <n v="127.9"/>
    <n v="127.9"/>
    <n v="129.69999999999999"/>
    <n v="129.69999999999999"/>
    <n v="131.1"/>
    <n v="131.1"/>
    <n v="127.8"/>
    <n v="127.8"/>
    <n v="117"/>
    <n v="117"/>
    <n v="125.7"/>
    <n v="125.7"/>
    <n v="132.19999999999999"/>
    <n v="132.19999999999999"/>
    <n v="122.8"/>
    <n v="122.8"/>
    <n v="124.9"/>
    <n v="124.9"/>
    <n v="133.4"/>
    <n v="133.4"/>
  </r>
  <r>
    <x v="0"/>
    <x v="3"/>
    <s v="October"/>
    <x v="45"/>
    <n v="131.30000000000001"/>
    <n v="131.30000000000001"/>
    <n v="137.6"/>
    <n v="137.6"/>
    <n v="130.1"/>
    <n v="130.1"/>
    <n v="136"/>
    <n v="136"/>
    <n v="120.8"/>
    <n v="120.8"/>
    <n v="138.4"/>
    <n v="138.4"/>
    <n v="149.19999999999999"/>
    <n v="149.19999999999999"/>
    <n v="170.2"/>
    <n v="170.2"/>
    <n v="113.4"/>
    <n v="113.4"/>
    <n v="136.30000000000001"/>
    <n v="136.30000000000001"/>
    <n v="128.69999999999999"/>
    <n v="128.69999999999999"/>
    <n v="142.4"/>
    <n v="142.4"/>
    <n v="137.4"/>
    <n v="137.4"/>
    <n v="140.9"/>
    <n v="140.9"/>
    <n v="139.6"/>
    <n v="139.6"/>
    <n v="134.30000000000001"/>
    <n v="134.30000000000001"/>
    <n v="138.80000000000001"/>
    <n v="138.80000000000001"/>
    <n v="128.69999999999999"/>
    <n v="128.69999999999999"/>
    <n v="129.80000000000001"/>
    <n v="129.80000000000001"/>
    <n v="131.80000000000001"/>
    <n v="131.80000000000001"/>
    <n v="128.69999999999999"/>
    <n v="128.69999999999999"/>
    <n v="117.8"/>
    <n v="117.8"/>
    <n v="126.5"/>
    <n v="126.5"/>
    <n v="133"/>
    <n v="133"/>
    <n v="123"/>
    <n v="123"/>
    <n v="125.7"/>
    <n v="125.7"/>
    <n v="133.80000000000001"/>
    <n v="133.80000000000001"/>
  </r>
  <r>
    <x v="0"/>
    <x v="3"/>
    <s v="November"/>
    <x v="46"/>
    <n v="132"/>
    <n v="132"/>
    <n v="137.4"/>
    <n v="137.4"/>
    <n v="130.6"/>
    <n v="130.6"/>
    <n v="136.19999999999999"/>
    <n v="136.19999999999999"/>
    <n v="121.1"/>
    <n v="121.1"/>
    <n v="136.9"/>
    <n v="136.9"/>
    <n v="141.80000000000001"/>
    <n v="141.80000000000001"/>
    <n v="170"/>
    <n v="170"/>
    <n v="113.4"/>
    <n v="113.4"/>
    <n v="136.80000000000001"/>
    <n v="136.80000000000001"/>
    <n v="128.69999999999999"/>
    <n v="128.69999999999999"/>
    <n v="143.1"/>
    <n v="143.1"/>
    <n v="136.6"/>
    <n v="136.6"/>
    <n v="141.19999999999999"/>
    <n v="141.19999999999999"/>
    <n v="139.9"/>
    <n v="139.9"/>
    <n v="134.5"/>
    <n v="134.5"/>
    <n v="139.19999999999999"/>
    <n v="139.19999999999999"/>
    <n v="129.1"/>
    <n v="129.1"/>
    <n v="130.30000000000001"/>
    <n v="130.30000000000001"/>
    <n v="132.1"/>
    <n v="132.1"/>
    <n v="129.1"/>
    <n v="129.1"/>
    <n v="118.2"/>
    <n v="118.2"/>
    <n v="126.9"/>
    <n v="126.9"/>
    <n v="133.69999999999999"/>
    <n v="133.69999999999999"/>
    <n v="123.5"/>
    <n v="123.5"/>
    <n v="126.1"/>
    <n v="126.1"/>
    <n v="133.6"/>
    <n v="133.6"/>
  </r>
  <r>
    <x v="0"/>
    <x v="3"/>
    <s v="December"/>
    <x v="47"/>
    <n v="132.6"/>
    <n v="132.6"/>
    <n v="137.30000000000001"/>
    <n v="137.30000000000001"/>
    <n v="131.6"/>
    <n v="131.6"/>
    <n v="136.30000000000001"/>
    <n v="136.30000000000001"/>
    <n v="121.6"/>
    <n v="121.6"/>
    <n v="135.6"/>
    <n v="135.6"/>
    <n v="127.5"/>
    <n v="127.5"/>
    <n v="167.9"/>
    <n v="167.9"/>
    <n v="113.8"/>
    <n v="113.8"/>
    <n v="137.5"/>
    <n v="137.5"/>
    <n v="129.1"/>
    <n v="129.1"/>
    <n v="143.6"/>
    <n v="143.6"/>
    <n v="134.69999999999999"/>
    <n v="134.69999999999999"/>
    <n v="142.4"/>
    <n v="142.4"/>
    <n v="140.4"/>
    <n v="140.4"/>
    <n v="135.19999999999999"/>
    <n v="135.19999999999999"/>
    <n v="139.69999999999999"/>
    <n v="139.69999999999999"/>
    <n v="128.5"/>
    <n v="128.5"/>
    <n v="132"/>
    <n v="132"/>
    <n v="132.9"/>
    <n v="132.9"/>
    <n v="129.69999999999999"/>
    <n v="129.69999999999999"/>
    <n v="118.6"/>
    <n v="118.6"/>
    <n v="127.3"/>
    <n v="127.3"/>
    <n v="134.19999999999999"/>
    <n v="134.19999999999999"/>
    <n v="121.9"/>
    <n v="121.9"/>
    <n v="126.3"/>
    <n v="126.3"/>
    <n v="132.80000000000001"/>
    <n v="132.80000000000001"/>
  </r>
  <r>
    <x v="0"/>
    <x v="4"/>
    <s v="January"/>
    <x v="48"/>
    <n v="133.1"/>
    <n v="133.1"/>
    <n v="137.80000000000001"/>
    <n v="137.80000000000001"/>
    <n v="131.9"/>
    <n v="131.9"/>
    <n v="136.69999999999999"/>
    <n v="136.69999999999999"/>
    <n v="122"/>
    <n v="122"/>
    <n v="136"/>
    <n v="136"/>
    <n v="119.8"/>
    <n v="119.8"/>
    <n v="161.69999999999999"/>
    <n v="161.69999999999999"/>
    <n v="114.8"/>
    <n v="114.8"/>
    <n v="136.9"/>
    <n v="136.9"/>
    <n v="129"/>
    <n v="129"/>
    <n v="143.9"/>
    <n v="143.9"/>
    <n v="133.69999999999999"/>
    <n v="133.69999999999999"/>
    <n v="143.1"/>
    <n v="143.1"/>
    <n v="140.69999999999999"/>
    <n v="140.69999999999999"/>
    <n v="135.80000000000001"/>
    <n v="135.80000000000001"/>
    <n v="140"/>
    <n v="140"/>
    <n v="129.6"/>
    <n v="129.6"/>
    <n v="132.1"/>
    <n v="132.1"/>
    <n v="133.19999999999999"/>
    <n v="133.19999999999999"/>
    <n v="129.9"/>
    <n v="129.9"/>
    <n v="119.1"/>
    <n v="119.1"/>
    <n v="127"/>
    <n v="127"/>
    <n v="134.6"/>
    <n v="134.6"/>
    <n v="122.3"/>
    <n v="122.3"/>
    <n v="126.6"/>
    <n v="126.6"/>
    <n v="132.4"/>
    <n v="132.4"/>
  </r>
  <r>
    <x v="0"/>
    <x v="4"/>
    <s v="February"/>
    <x v="49"/>
    <n v="133.30000000000001"/>
    <n v="133.30000000000001"/>
    <n v="138.30000000000001"/>
    <n v="138.30000000000001"/>
    <n v="129.30000000000001"/>
    <n v="129.30000000000001"/>
    <n v="137.19999999999999"/>
    <n v="137.19999999999999"/>
    <n v="122.1"/>
    <n v="122.1"/>
    <n v="138.69999999999999"/>
    <n v="138.69999999999999"/>
    <n v="119.1"/>
    <n v="119.1"/>
    <n v="156.9"/>
    <n v="156.9"/>
    <n v="116.2"/>
    <n v="116.2"/>
    <n v="136"/>
    <n v="136"/>
    <n v="129.4"/>
    <n v="129.4"/>
    <n v="144.4"/>
    <n v="144.4"/>
    <n v="133.6"/>
    <n v="133.6"/>
    <n v="143.69999999999999"/>
    <n v="143.69999999999999"/>
    <n v="140.9"/>
    <n v="140.9"/>
    <n v="135.80000000000001"/>
    <n v="135.80000000000001"/>
    <n v="140.19999999999999"/>
    <n v="140.19999999999999"/>
    <n v="130.5"/>
    <n v="130.5"/>
    <n v="133.19999999999999"/>
    <n v="133.19999999999999"/>
    <n v="133.6"/>
    <n v="133.6"/>
    <n v="130.1"/>
    <n v="130.1"/>
    <n v="119.5"/>
    <n v="119.5"/>
    <n v="127.7"/>
    <n v="127.7"/>
    <n v="134.9"/>
    <n v="134.9"/>
    <n v="123.2"/>
    <n v="123.2"/>
    <n v="127"/>
    <n v="127"/>
    <n v="132.6"/>
    <n v="132.6"/>
  </r>
  <r>
    <x v="0"/>
    <x v="4"/>
    <s v="March"/>
    <x v="50"/>
    <n v="133.6"/>
    <n v="133.6"/>
    <n v="138.80000000000001"/>
    <n v="138.80000000000001"/>
    <n v="128.80000000000001"/>
    <n v="128.80000000000001"/>
    <n v="137.19999999999999"/>
    <n v="137.19999999999999"/>
    <n v="121.6"/>
    <n v="121.6"/>
    <n v="139.69999999999999"/>
    <n v="139.69999999999999"/>
    <n v="119.7"/>
    <n v="119.7"/>
    <n v="148"/>
    <n v="148"/>
    <n v="116.9"/>
    <n v="116.9"/>
    <n v="135.6"/>
    <n v="135.6"/>
    <n v="129.80000000000001"/>
    <n v="129.80000000000001"/>
    <n v="145.4"/>
    <n v="145.4"/>
    <n v="133.4"/>
    <n v="133.4"/>
    <n v="144.19999999999999"/>
    <n v="144.19999999999999"/>
    <n v="141.6"/>
    <n v="141.6"/>
    <n v="136.19999999999999"/>
    <n v="136.19999999999999"/>
    <n v="140.80000000000001"/>
    <n v="140.80000000000001"/>
    <n v="131.1"/>
    <n v="131.1"/>
    <n v="134.19999999999999"/>
    <n v="134.19999999999999"/>
    <n v="134.1"/>
    <n v="134.1"/>
    <n v="130.6"/>
    <n v="130.6"/>
    <n v="119.8"/>
    <n v="119.8"/>
    <n v="128.30000000000001"/>
    <n v="128.30000000000001"/>
    <n v="135.19999999999999"/>
    <n v="135.19999999999999"/>
    <n v="123.3"/>
    <n v="123.3"/>
    <n v="127.4"/>
    <n v="127.4"/>
    <n v="132.80000000000001"/>
    <n v="132.80000000000001"/>
  </r>
  <r>
    <x v="0"/>
    <x v="4"/>
    <s v="April"/>
    <x v="51"/>
    <n v="133.19999999999999"/>
    <n v="133.19999999999999"/>
    <n v="138.69999999999999"/>
    <n v="138.69999999999999"/>
    <n v="127.1"/>
    <n v="127.1"/>
    <n v="137.69999999999999"/>
    <n v="137.69999999999999"/>
    <n v="121.3"/>
    <n v="121.3"/>
    <n v="141.80000000000001"/>
    <n v="141.80000000000001"/>
    <n v="121.5"/>
    <n v="121.5"/>
    <n v="144.5"/>
    <n v="144.5"/>
    <n v="117.4"/>
    <n v="117.4"/>
    <n v="134.1"/>
    <n v="134.1"/>
    <n v="130"/>
    <n v="130"/>
    <n v="145.5"/>
    <n v="145.5"/>
    <n v="133.5"/>
    <n v="133.5"/>
    <n v="144.4"/>
    <n v="144.4"/>
    <n v="142.4"/>
    <n v="142.4"/>
    <n v="136.80000000000001"/>
    <n v="136.80000000000001"/>
    <n v="141.6"/>
    <n v="141.6"/>
    <n v="131.69999999999999"/>
    <n v="131.69999999999999"/>
    <n v="135"/>
    <n v="135"/>
    <n v="134.30000000000001"/>
    <n v="134.30000000000001"/>
    <n v="131"/>
    <n v="131"/>
    <n v="119.2"/>
    <n v="119.2"/>
    <n v="128.30000000000001"/>
    <n v="128.30000000000001"/>
    <n v="135.69999999999999"/>
    <n v="135.69999999999999"/>
    <n v="123.7"/>
    <n v="123.7"/>
    <n v="127.5"/>
    <n v="127.5"/>
    <n v="132.9"/>
    <n v="132.9"/>
  </r>
  <r>
    <x v="0"/>
    <x v="4"/>
    <s v="May"/>
    <x v="52"/>
    <n v="133.1"/>
    <n v="133.1"/>
    <n v="140.30000000000001"/>
    <n v="140.30000000000001"/>
    <n v="126.8"/>
    <n v="126.8"/>
    <n v="138.19999999999999"/>
    <n v="138.19999999999999"/>
    <n v="120.8"/>
    <n v="120.8"/>
    <n v="140.19999999999999"/>
    <n v="140.19999999999999"/>
    <n v="123.8"/>
    <n v="123.8"/>
    <n v="141.80000000000001"/>
    <n v="141.80000000000001"/>
    <n v="118.6"/>
    <n v="118.6"/>
    <n v="134"/>
    <n v="134"/>
    <n v="130.30000000000001"/>
    <n v="130.30000000000001"/>
    <n v="145.80000000000001"/>
    <n v="145.80000000000001"/>
    <n v="133.80000000000001"/>
    <n v="133.80000000000001"/>
    <n v="145.5"/>
    <n v="145.5"/>
    <n v="142.5"/>
    <n v="142.5"/>
    <n v="137.30000000000001"/>
    <n v="137.30000000000001"/>
    <n v="141.80000000000001"/>
    <n v="141.80000000000001"/>
    <n v="132.1"/>
    <n v="132.1"/>
    <n v="135"/>
    <n v="135"/>
    <n v="134.9"/>
    <n v="134.9"/>
    <n v="131.4"/>
    <n v="131.4"/>
    <n v="119.4"/>
    <n v="119.4"/>
    <n v="129.4"/>
    <n v="129.4"/>
    <n v="136.30000000000001"/>
    <n v="136.30000000000001"/>
    <n v="123.7"/>
    <n v="123.7"/>
    <n v="127.9"/>
    <n v="127.9"/>
    <n v="133.30000000000001"/>
    <n v="133.30000000000001"/>
  </r>
  <r>
    <x v="0"/>
    <x v="4"/>
    <s v="June"/>
    <x v="53"/>
    <n v="133.5"/>
    <n v="133.5"/>
    <n v="143.69999999999999"/>
    <n v="143.69999999999999"/>
    <n v="128"/>
    <n v="128"/>
    <n v="138.6"/>
    <n v="138.6"/>
    <n v="120.9"/>
    <n v="120.9"/>
    <n v="140.9"/>
    <n v="140.9"/>
    <n v="128.80000000000001"/>
    <n v="128.80000000000001"/>
    <n v="140.19999999999999"/>
    <n v="140.19999999999999"/>
    <n v="118.9"/>
    <n v="118.9"/>
    <n v="133.5"/>
    <n v="133.5"/>
    <n v="130.4"/>
    <n v="130.4"/>
    <n v="146.5"/>
    <n v="146.5"/>
    <n v="134.9"/>
    <n v="134.9"/>
    <n v="145.80000000000001"/>
    <n v="145.80000000000001"/>
    <n v="143.1"/>
    <n v="143.1"/>
    <n v="137.69999999999999"/>
    <n v="137.69999999999999"/>
    <n v="142.30000000000001"/>
    <n v="142.30000000000001"/>
    <n v="131.4"/>
    <n v="131.4"/>
    <n v="134.80000000000001"/>
    <n v="134.80000000000001"/>
    <n v="135.19999999999999"/>
    <n v="135.19999999999999"/>
    <n v="131.30000000000001"/>
    <n v="131.30000000000001"/>
    <n v="119.4"/>
    <n v="119.4"/>
    <n v="129.80000000000001"/>
    <n v="129.80000000000001"/>
    <n v="136.9"/>
    <n v="136.9"/>
    <n v="124.1"/>
    <n v="124.1"/>
    <n v="128.1"/>
    <n v="128.1"/>
    <n v="133.9"/>
    <n v="133.9"/>
  </r>
  <r>
    <x v="0"/>
    <x v="4"/>
    <s v="July"/>
    <x v="54"/>
    <n v="134"/>
    <n v="134"/>
    <n v="144.19999999999999"/>
    <n v="144.19999999999999"/>
    <n v="129.80000000000001"/>
    <n v="129.80000000000001"/>
    <n v="139"/>
    <n v="139"/>
    <n v="120.9"/>
    <n v="120.9"/>
    <n v="143.9"/>
    <n v="143.9"/>
    <n v="151.5"/>
    <n v="151.5"/>
    <n v="138.1"/>
    <n v="138.1"/>
    <n v="120"/>
    <n v="120"/>
    <n v="133.9"/>
    <n v="133.9"/>
    <n v="131.4"/>
    <n v="131.4"/>
    <n v="147.69999999999999"/>
    <n v="147.69999999999999"/>
    <n v="138.5"/>
    <n v="138.5"/>
    <n v="147.4"/>
    <n v="147.4"/>
    <n v="144.30000000000001"/>
    <n v="144.30000000000001"/>
    <n v="138.1"/>
    <n v="138.1"/>
    <n v="143.5"/>
    <n v="143.5"/>
    <n v="132.6"/>
    <n v="132.6"/>
    <n v="135.30000000000001"/>
    <n v="135.30000000000001"/>
    <n v="136.1"/>
    <n v="136.1"/>
    <n v="132.1"/>
    <n v="132.1"/>
    <n v="119.1"/>
    <n v="119.1"/>
    <n v="130.6"/>
    <n v="130.6"/>
    <n v="138.6"/>
    <n v="138.6"/>
    <n v="124.4"/>
    <n v="124.4"/>
    <n v="128.6"/>
    <n v="128.6"/>
    <n v="136.19999999999999"/>
    <n v="136.19999999999999"/>
  </r>
  <r>
    <x v="0"/>
    <x v="4"/>
    <s v="August"/>
    <x v="55"/>
    <n v="134.80000000000001"/>
    <n v="134.80000000000001"/>
    <n v="143.1"/>
    <n v="143.1"/>
    <n v="130"/>
    <n v="130"/>
    <n v="139.4"/>
    <n v="139.4"/>
    <n v="120.5"/>
    <n v="120.5"/>
    <n v="148"/>
    <n v="148"/>
    <n v="162.9"/>
    <n v="162.9"/>
    <n v="137.4"/>
    <n v="137.4"/>
    <n v="120.8"/>
    <n v="120.8"/>
    <n v="134.69999999999999"/>
    <n v="134.69999999999999"/>
    <n v="131.6"/>
    <n v="131.6"/>
    <n v="148.69999999999999"/>
    <n v="148.69999999999999"/>
    <n v="140.6"/>
    <n v="140.6"/>
    <n v="149"/>
    <n v="149"/>
    <n v="145.30000000000001"/>
    <n v="145.30000000000001"/>
    <n v="139.19999999999999"/>
    <n v="139.19999999999999"/>
    <n v="144.5"/>
    <n v="144.5"/>
    <n v="134.4"/>
    <n v="134.4"/>
    <n v="136.4"/>
    <n v="136.4"/>
    <n v="137.30000000000001"/>
    <n v="137.30000000000001"/>
    <n v="133"/>
    <n v="133"/>
    <n v="120.3"/>
    <n v="120.3"/>
    <n v="131.5"/>
    <n v="131.5"/>
    <n v="140.19999999999999"/>
    <n v="140.19999999999999"/>
    <n v="125.4"/>
    <n v="125.4"/>
    <n v="129.69999999999999"/>
    <n v="129.69999999999999"/>
    <n v="137.80000000000001"/>
    <n v="137.80000000000001"/>
  </r>
  <r>
    <x v="0"/>
    <x v="4"/>
    <s v="September"/>
    <x v="56"/>
    <n v="135.19999999999999"/>
    <n v="135.19999999999999"/>
    <n v="142"/>
    <n v="142"/>
    <n v="130.5"/>
    <n v="130.5"/>
    <n v="140.19999999999999"/>
    <n v="140.19999999999999"/>
    <n v="120.7"/>
    <n v="120.7"/>
    <n v="147.80000000000001"/>
    <n v="147.80000000000001"/>
    <n v="154.5"/>
    <n v="154.5"/>
    <n v="137.1"/>
    <n v="137.1"/>
    <n v="121"/>
    <n v="121"/>
    <n v="134.69999999999999"/>
    <n v="134.69999999999999"/>
    <n v="131.69999999999999"/>
    <n v="131.69999999999999"/>
    <n v="149.30000000000001"/>
    <n v="149.30000000000001"/>
    <n v="139.6"/>
    <n v="139.6"/>
    <n v="149.80000000000001"/>
    <n v="149.80000000000001"/>
    <n v="146.1"/>
    <n v="146.1"/>
    <n v="139.69999999999999"/>
    <n v="139.69999999999999"/>
    <n v="145.19999999999999"/>
    <n v="145.19999999999999"/>
    <n v="135.69999999999999"/>
    <n v="135.69999999999999"/>
    <n v="137.4"/>
    <n v="137.4"/>
    <n v="137.9"/>
    <n v="137.9"/>
    <n v="133.4"/>
    <n v="133.4"/>
    <n v="121.2"/>
    <n v="121.2"/>
    <n v="132.30000000000001"/>
    <n v="132.30000000000001"/>
    <n v="139.6"/>
    <n v="139.6"/>
    <n v="126.7"/>
    <n v="126.7"/>
    <n v="130.30000000000001"/>
    <n v="130.30000000000001"/>
    <n v="137.6"/>
    <n v="137.6"/>
  </r>
  <r>
    <x v="0"/>
    <x v="4"/>
    <s v="October"/>
    <x v="57"/>
    <n v="135.9"/>
    <n v="135.9"/>
    <n v="141.9"/>
    <n v="141.9"/>
    <n v="131"/>
    <n v="131"/>
    <n v="141.5"/>
    <n v="141.5"/>
    <n v="121.4"/>
    <n v="121.4"/>
    <n v="146.69999999999999"/>
    <n v="146.69999999999999"/>
    <n v="157.1"/>
    <n v="157.1"/>
    <n v="136.4"/>
    <n v="136.4"/>
    <n v="121.4"/>
    <n v="121.4"/>
    <n v="135.6"/>
    <n v="135.6"/>
    <n v="131.30000000000001"/>
    <n v="131.30000000000001"/>
    <n v="150.30000000000001"/>
    <n v="150.30000000000001"/>
    <n v="140.4"/>
    <n v="140.4"/>
    <n v="150.5"/>
    <n v="150.5"/>
    <n v="147.19999999999999"/>
    <n v="147.19999999999999"/>
    <n v="140.6"/>
    <n v="140.6"/>
    <n v="146.19999999999999"/>
    <n v="146.19999999999999"/>
    <n v="137.30000000000001"/>
    <n v="137.30000000000001"/>
    <n v="138.1"/>
    <n v="138.1"/>
    <n v="138.4"/>
    <n v="138.4"/>
    <n v="134.19999999999999"/>
    <n v="134.19999999999999"/>
    <n v="121"/>
    <n v="121"/>
    <n v="133"/>
    <n v="133"/>
    <n v="140.1"/>
    <n v="140.1"/>
    <n v="127.4"/>
    <n v="127.4"/>
    <n v="130.69999999999999"/>
    <n v="130.69999999999999"/>
    <n v="138.30000000000001"/>
    <n v="138.30000000000001"/>
  </r>
  <r>
    <x v="0"/>
    <x v="4"/>
    <s v="November"/>
    <x v="58"/>
    <n v="136.30000000000001"/>
    <n v="136.30000000000001"/>
    <n v="142.5"/>
    <n v="142.5"/>
    <n v="140.5"/>
    <n v="140.5"/>
    <n v="141.5"/>
    <n v="141.5"/>
    <n v="121.6"/>
    <n v="121.6"/>
    <n v="147.30000000000001"/>
    <n v="147.30000000000001"/>
    <n v="168"/>
    <n v="168"/>
    <n v="135.80000000000001"/>
    <n v="135.80000000000001"/>
    <n v="122.5"/>
    <n v="122.5"/>
    <n v="136"/>
    <n v="136"/>
    <n v="131.9"/>
    <n v="131.9"/>
    <n v="151.4"/>
    <n v="151.4"/>
    <n v="142.4"/>
    <n v="142.4"/>
    <n v="152.1"/>
    <n v="152.1"/>
    <n v="148.19999999999999"/>
    <n v="148.19999999999999"/>
    <n v="141.5"/>
    <n v="141.5"/>
    <n v="147.30000000000001"/>
    <n v="147.30000000000001"/>
    <n v="138.6"/>
    <n v="138.6"/>
    <n v="141.1"/>
    <n v="141.1"/>
    <n v="139.4"/>
    <n v="139.4"/>
    <n v="135.80000000000001"/>
    <n v="135.80000000000001"/>
    <n v="121.6"/>
    <n v="121.6"/>
    <n v="133.69999999999999"/>
    <n v="133.69999999999999"/>
    <n v="141.5"/>
    <n v="141.5"/>
    <n v="128.1"/>
    <n v="128.1"/>
    <n v="131.69999999999999"/>
    <n v="131.69999999999999"/>
    <n v="140"/>
    <n v="140"/>
  </r>
  <r>
    <x v="0"/>
    <x v="4"/>
    <s v="December"/>
    <x v="59"/>
    <n v="136.4"/>
    <n v="136.4"/>
    <n v="143.69999999999999"/>
    <n v="143.69999999999999"/>
    <n v="144.80000000000001"/>
    <n v="144.80000000000001"/>
    <n v="141.9"/>
    <n v="141.9"/>
    <n v="123.1"/>
    <n v="123.1"/>
    <n v="147.19999999999999"/>
    <n v="147.19999999999999"/>
    <n v="161"/>
    <n v="161"/>
    <n v="133.80000000000001"/>
    <n v="133.80000000000001"/>
    <n v="121.9"/>
    <n v="121.9"/>
    <n v="135.80000000000001"/>
    <n v="135.80000000000001"/>
    <n v="131.1"/>
    <n v="131.1"/>
    <n v="151.4"/>
    <n v="151.4"/>
    <n v="141.5"/>
    <n v="141.5"/>
    <n v="153.19999999999999"/>
    <n v="153.19999999999999"/>
    <n v="148"/>
    <n v="148"/>
    <n v="141.9"/>
    <n v="141.9"/>
    <n v="147.19999999999999"/>
    <n v="147.19999999999999"/>
    <n v="139.1"/>
    <n v="139.1"/>
    <n v="142.6"/>
    <n v="142.6"/>
    <n v="139.5"/>
    <n v="139.5"/>
    <n v="136.1"/>
    <n v="136.1"/>
    <n v="122"/>
    <n v="122"/>
    <n v="133.4"/>
    <n v="133.4"/>
    <n v="141.1"/>
    <n v="141.1"/>
    <n v="127.8"/>
    <n v="127.8"/>
    <n v="131.9"/>
    <n v="131.9"/>
    <n v="139.80000000000001"/>
    <n v="139.80000000000001"/>
  </r>
  <r>
    <x v="0"/>
    <x v="5"/>
    <s v="January"/>
    <x v="60"/>
    <n v="136.6"/>
    <n v="136.6"/>
    <n v="144.4"/>
    <n v="144.4"/>
    <n v="143.80000000000001"/>
    <n v="143.80000000000001"/>
    <n v="142"/>
    <n v="142"/>
    <n v="123.2"/>
    <n v="123.2"/>
    <n v="147.9"/>
    <n v="147.9"/>
    <n v="152.1"/>
    <n v="152.1"/>
    <n v="131.80000000000001"/>
    <n v="131.80000000000001"/>
    <n v="119.5"/>
    <n v="119.5"/>
    <n v="136"/>
    <n v="136"/>
    <n v="131.19999999999999"/>
    <n v="131.19999999999999"/>
    <n v="151.80000000000001"/>
    <n v="151.80000000000001"/>
    <n v="140.4"/>
    <n v="140.4"/>
    <n v="153.6"/>
    <n v="153.6"/>
    <n v="148.30000000000001"/>
    <n v="148.30000000000001"/>
    <n v="142.30000000000001"/>
    <n v="142.30000000000001"/>
    <n v="147.5"/>
    <n v="147.5"/>
    <n v="140.4"/>
    <n v="140.4"/>
    <n v="142.30000000000001"/>
    <n v="142.30000000000001"/>
    <n v="139.80000000000001"/>
    <n v="139.80000000000001"/>
    <n v="136"/>
    <n v="136"/>
    <n v="122.7"/>
    <n v="122.7"/>
    <n v="134.30000000000001"/>
    <n v="134.30000000000001"/>
    <n v="141.6"/>
    <n v="141.6"/>
    <n v="128.6"/>
    <n v="128.6"/>
    <n v="132.30000000000001"/>
    <n v="132.30000000000001"/>
    <n v="139.30000000000001"/>
    <n v="139.30000000000001"/>
  </r>
  <r>
    <x v="0"/>
    <x v="5"/>
    <s v="February"/>
    <x v="61"/>
    <n v="136.4"/>
    <n v="136.4"/>
    <n v="143.69999999999999"/>
    <n v="143.69999999999999"/>
    <n v="140.6"/>
    <n v="140.6"/>
    <n v="141.5"/>
    <n v="141.5"/>
    <n v="122.9"/>
    <n v="122.9"/>
    <n v="149.4"/>
    <n v="149.4"/>
    <n v="142.4"/>
    <n v="142.4"/>
    <n v="130.19999999999999"/>
    <n v="130.19999999999999"/>
    <n v="117.9"/>
    <n v="117.9"/>
    <n v="135.6"/>
    <n v="135.6"/>
    <n v="130.5"/>
    <n v="130.5"/>
    <n v="151.69999999999999"/>
    <n v="151.69999999999999"/>
    <n v="138.69999999999999"/>
    <n v="138.69999999999999"/>
    <n v="153.30000000000001"/>
    <n v="153.30000000000001"/>
    <n v="148.69999999999999"/>
    <n v="148.69999999999999"/>
    <n v="142.4"/>
    <n v="142.4"/>
    <n v="147.80000000000001"/>
    <n v="147.80000000000001"/>
    <n v="141.30000000000001"/>
    <n v="141.30000000000001"/>
    <n v="142.4"/>
    <n v="142.4"/>
    <n v="139.9"/>
    <n v="139.9"/>
    <n v="136.19999999999999"/>
    <n v="136.19999999999999"/>
    <n v="123.3"/>
    <n v="123.3"/>
    <n v="134.30000000000001"/>
    <n v="134.30000000000001"/>
    <n v="141.5"/>
    <n v="141.5"/>
    <n v="128.80000000000001"/>
    <n v="128.80000000000001"/>
    <n v="132.5"/>
    <n v="132.5"/>
    <n v="138.5"/>
    <n v="138.5"/>
  </r>
  <r>
    <x v="0"/>
    <x v="5"/>
    <s v="March"/>
    <x v="62"/>
    <n v="136.80000000000001"/>
    <n v="136.80000000000001"/>
    <n v="143.80000000000001"/>
    <n v="143.80000000000001"/>
    <n v="140"/>
    <n v="140"/>
    <n v="142"/>
    <n v="142"/>
    <n v="123.2"/>
    <n v="123.2"/>
    <n v="152.9"/>
    <n v="152.9"/>
    <n v="138"/>
    <n v="138"/>
    <n v="129.30000000000001"/>
    <n v="129.30000000000001"/>
    <n v="117.1"/>
    <n v="117.1"/>
    <n v="136.30000000000001"/>
    <n v="136.30000000000001"/>
    <n v="131.19999999999999"/>
    <n v="131.19999999999999"/>
    <n v="152.80000000000001"/>
    <n v="152.80000000000001"/>
    <n v="138.6"/>
    <n v="138.6"/>
    <n v="155.1"/>
    <n v="155.1"/>
    <n v="149.19999999999999"/>
    <n v="149.19999999999999"/>
    <n v="143"/>
    <n v="143"/>
    <n v="148.30000000000001"/>
    <n v="148.30000000000001"/>
    <n v="142"/>
    <n v="142"/>
    <n v="142.6"/>
    <n v="142.6"/>
    <n v="139.9"/>
    <n v="139.9"/>
    <n v="136.69999999999999"/>
    <n v="136.69999999999999"/>
    <n v="124.6"/>
    <n v="124.6"/>
    <n v="135.1"/>
    <n v="135.1"/>
    <n v="142.69999999999999"/>
    <n v="142.69999999999999"/>
    <n v="129.30000000000001"/>
    <n v="129.30000000000001"/>
    <n v="133.30000000000001"/>
    <n v="133.30000000000001"/>
    <n v="138.69999999999999"/>
    <n v="138.69999999999999"/>
  </r>
  <r>
    <x v="0"/>
    <x v="5"/>
    <s v="April"/>
    <x v="63"/>
    <n v="137.1"/>
    <n v="137.1"/>
    <n v="144.5"/>
    <n v="144.5"/>
    <n v="135.9"/>
    <n v="135.9"/>
    <n v="142.4"/>
    <n v="142.4"/>
    <n v="123.5"/>
    <n v="123.5"/>
    <n v="156.4"/>
    <n v="156.4"/>
    <n v="135.1"/>
    <n v="135.1"/>
    <n v="128.4"/>
    <n v="128.4"/>
    <n v="115.2"/>
    <n v="115.2"/>
    <n v="137.19999999999999"/>
    <n v="137.19999999999999"/>
    <n v="131.9"/>
    <n v="131.9"/>
    <n v="153.80000000000001"/>
    <n v="153.80000000000001"/>
    <n v="138.6"/>
    <n v="138.6"/>
    <n v="156.1"/>
    <n v="156.1"/>
    <n v="150.1"/>
    <n v="150.1"/>
    <n v="143.30000000000001"/>
    <n v="143.30000000000001"/>
    <n v="149.1"/>
    <n v="149.1"/>
    <n v="142.9"/>
    <n v="142.9"/>
    <n v="143.80000000000001"/>
    <n v="143.80000000000001"/>
    <n v="140.9"/>
    <n v="140.9"/>
    <n v="137.6"/>
    <n v="137.6"/>
    <n v="125.3"/>
    <n v="125.3"/>
    <n v="136"/>
    <n v="136"/>
    <n v="143.69999999999999"/>
    <n v="143.69999999999999"/>
    <n v="130.4"/>
    <n v="130.4"/>
    <n v="134.19999999999999"/>
    <n v="134.19999999999999"/>
    <n v="139.1"/>
    <n v="139.1"/>
  </r>
  <r>
    <x v="0"/>
    <x v="5"/>
    <s v="May"/>
    <x v="64"/>
    <n v="137.4"/>
    <n v="137.4"/>
    <n v="145.69999999999999"/>
    <n v="145.69999999999999"/>
    <n v="135.5"/>
    <n v="135.5"/>
    <n v="142.9"/>
    <n v="142.9"/>
    <n v="123.6"/>
    <n v="123.6"/>
    <n v="157.5"/>
    <n v="157.5"/>
    <n v="137.80000000000001"/>
    <n v="137.80000000000001"/>
    <n v="127.2"/>
    <n v="127.2"/>
    <n v="111.8"/>
    <n v="111.8"/>
    <n v="137.4"/>
    <n v="137.4"/>
    <n v="132.19999999999999"/>
    <n v="132.19999999999999"/>
    <n v="154.30000000000001"/>
    <n v="154.30000000000001"/>
    <n v="139.1"/>
    <n v="139.1"/>
    <n v="157"/>
    <n v="157"/>
    <n v="150.80000000000001"/>
    <n v="150.80000000000001"/>
    <n v="144.1"/>
    <n v="144.1"/>
    <n v="149.80000000000001"/>
    <n v="149.80000000000001"/>
    <n v="143.19999999999999"/>
    <n v="143.19999999999999"/>
    <n v="144.30000000000001"/>
    <n v="144.30000000000001"/>
    <n v="141.80000000000001"/>
    <n v="141.80000000000001"/>
    <n v="138.4"/>
    <n v="138.4"/>
    <n v="126.4"/>
    <n v="126.4"/>
    <n v="136.80000000000001"/>
    <n v="136.80000000000001"/>
    <n v="144.4"/>
    <n v="144.4"/>
    <n v="131.19999999999999"/>
    <n v="131.19999999999999"/>
    <n v="135.1"/>
    <n v="135.1"/>
    <n v="139.80000000000001"/>
    <n v="139.80000000000001"/>
  </r>
  <r>
    <x v="0"/>
    <x v="5"/>
    <s v="June"/>
    <x v="65"/>
    <n v="137.6"/>
    <n v="137.6"/>
    <n v="148.1"/>
    <n v="148.1"/>
    <n v="136.69999999999999"/>
    <n v="136.69999999999999"/>
    <n v="143.19999999999999"/>
    <n v="143.19999999999999"/>
    <n v="124"/>
    <n v="124"/>
    <n v="154.1"/>
    <n v="154.1"/>
    <n v="143.5"/>
    <n v="143.5"/>
    <n v="126"/>
    <n v="126"/>
    <n v="112.4"/>
    <n v="112.4"/>
    <n v="137.6"/>
    <n v="137.6"/>
    <n v="132.80000000000001"/>
    <n v="132.80000000000001"/>
    <n v="154.30000000000001"/>
    <n v="154.30000000000001"/>
    <n v="140"/>
    <n v="140"/>
    <n v="157.30000000000001"/>
    <n v="157.30000000000001"/>
    <n v="151.30000000000001"/>
    <n v="151.30000000000001"/>
    <n v="144.69999999999999"/>
    <n v="144.69999999999999"/>
    <n v="150.30000000000001"/>
    <n v="150.30000000000001"/>
    <n v="142.5"/>
    <n v="142.5"/>
    <n v="145.1"/>
    <n v="145.1"/>
    <n v="142.19999999999999"/>
    <n v="142.19999999999999"/>
    <n v="138.4"/>
    <n v="138.4"/>
    <n v="127.4"/>
    <n v="127.4"/>
    <n v="137.80000000000001"/>
    <n v="137.80000000000001"/>
    <n v="145.1"/>
    <n v="145.1"/>
    <n v="131.4"/>
    <n v="131.4"/>
    <n v="135.6"/>
    <n v="135.6"/>
    <n v="140.5"/>
    <n v="140.5"/>
  </r>
  <r>
    <x v="0"/>
    <x v="5"/>
    <s v="July"/>
    <x v="66"/>
    <n v="138.4"/>
    <n v="138.4"/>
    <n v="149.30000000000001"/>
    <n v="149.30000000000001"/>
    <n v="139.30000000000001"/>
    <n v="139.30000000000001"/>
    <n v="143.4"/>
    <n v="143.4"/>
    <n v="124.1"/>
    <n v="124.1"/>
    <n v="153.30000000000001"/>
    <n v="153.30000000000001"/>
    <n v="154.19999999999999"/>
    <n v="154.19999999999999"/>
    <n v="126.4"/>
    <n v="126.4"/>
    <n v="114.3"/>
    <n v="114.3"/>
    <n v="138.19999999999999"/>
    <n v="138.19999999999999"/>
    <n v="132.80000000000001"/>
    <n v="132.80000000000001"/>
    <n v="154.80000000000001"/>
    <n v="154.80000000000001"/>
    <n v="142"/>
    <n v="142"/>
    <n v="156.1"/>
    <n v="156.1"/>
    <n v="151.5"/>
    <n v="151.5"/>
    <n v="145.1"/>
    <n v="145.1"/>
    <n v="150.6"/>
    <n v="150.6"/>
    <n v="143.6"/>
    <n v="143.6"/>
    <n v="146.80000000000001"/>
    <n v="146.80000000000001"/>
    <n v="143.1"/>
    <n v="143.1"/>
    <n v="139"/>
    <n v="139"/>
    <n v="127.5"/>
    <n v="127.5"/>
    <n v="138.4"/>
    <n v="138.4"/>
    <n v="145.80000000000001"/>
    <n v="145.80000000000001"/>
    <n v="131.4"/>
    <n v="131.4"/>
    <n v="136"/>
    <n v="136"/>
    <n v="141.80000000000001"/>
    <n v="141.80000000000001"/>
  </r>
  <r>
    <x v="0"/>
    <x v="5"/>
    <s v="August"/>
    <x v="67"/>
    <n v="139.19999999999999"/>
    <n v="139.19999999999999"/>
    <n v="148.80000000000001"/>
    <n v="148.80000000000001"/>
    <n v="139.1"/>
    <n v="139.1"/>
    <n v="143.5"/>
    <n v="143.5"/>
    <n v="125"/>
    <n v="125"/>
    <n v="154.4"/>
    <n v="154.4"/>
    <n v="156.30000000000001"/>
    <n v="156.30000000000001"/>
    <n v="126.8"/>
    <n v="126.8"/>
    <n v="115.4"/>
    <n v="115.4"/>
    <n v="138.6"/>
    <n v="138.6"/>
    <n v="133.80000000000001"/>
    <n v="133.80000000000001"/>
    <n v="155.19999999999999"/>
    <n v="155.19999999999999"/>
    <n v="142.69999999999999"/>
    <n v="142.69999999999999"/>
    <n v="156.4"/>
    <n v="156.4"/>
    <n v="152.1"/>
    <n v="152.1"/>
    <n v="145.80000000000001"/>
    <n v="145.80000000000001"/>
    <n v="151.30000000000001"/>
    <n v="151.30000000000001"/>
    <n v="144.6"/>
    <n v="144.6"/>
    <n v="147.69999999999999"/>
    <n v="147.69999999999999"/>
    <n v="143.80000000000001"/>
    <n v="143.80000000000001"/>
    <n v="139.4"/>
    <n v="139.4"/>
    <n v="128.30000000000001"/>
    <n v="128.30000000000001"/>
    <n v="138.6"/>
    <n v="138.6"/>
    <n v="146.9"/>
    <n v="146.9"/>
    <n v="131.30000000000001"/>
    <n v="131.30000000000001"/>
    <n v="136.6"/>
    <n v="136.6"/>
    <n v="142.5"/>
    <n v="142.5"/>
  </r>
  <r>
    <x v="0"/>
    <x v="5"/>
    <s v="September"/>
    <x v="68"/>
    <n v="139.4"/>
    <n v="139.4"/>
    <n v="147.19999999999999"/>
    <n v="147.19999999999999"/>
    <n v="136.6"/>
    <n v="136.6"/>
    <n v="143.69999999999999"/>
    <n v="143.69999999999999"/>
    <n v="124.6"/>
    <n v="124.6"/>
    <n v="150.1"/>
    <n v="150.1"/>
    <n v="149.4"/>
    <n v="149.4"/>
    <n v="125.4"/>
    <n v="125.4"/>
    <n v="114.4"/>
    <n v="114.4"/>
    <n v="138.69999999999999"/>
    <n v="138.69999999999999"/>
    <n v="133.1"/>
    <n v="133.1"/>
    <n v="155.9"/>
    <n v="155.9"/>
    <n v="141.30000000000001"/>
    <n v="141.30000000000001"/>
    <n v="157.69999999999999"/>
    <n v="157.69999999999999"/>
    <n v="152.1"/>
    <n v="152.1"/>
    <n v="146.1"/>
    <n v="146.1"/>
    <n v="151.30000000000001"/>
    <n v="151.30000000000001"/>
    <n v="145.30000000000001"/>
    <n v="145.30000000000001"/>
    <n v="149"/>
    <n v="149"/>
    <n v="144"/>
    <n v="144"/>
    <n v="140"/>
    <n v="140"/>
    <n v="129.9"/>
    <n v="129.9"/>
    <n v="140"/>
    <n v="140"/>
    <n v="147.6"/>
    <n v="147.6"/>
    <n v="132"/>
    <n v="132"/>
    <n v="137.4"/>
    <n v="137.4"/>
    <n v="142.1"/>
    <n v="142.1"/>
  </r>
  <r>
    <x v="0"/>
    <x v="5"/>
    <s v="October"/>
    <x v="69"/>
    <n v="139.30000000000001"/>
    <n v="139.30000000000001"/>
    <n v="147.6"/>
    <n v="147.6"/>
    <n v="134.6"/>
    <n v="134.6"/>
    <n v="141.9"/>
    <n v="141.9"/>
    <n v="123.5"/>
    <n v="123.5"/>
    <n v="144.5"/>
    <n v="144.5"/>
    <n v="147.6"/>
    <n v="147.6"/>
    <n v="121.4"/>
    <n v="121.4"/>
    <n v="112.3"/>
    <n v="112.3"/>
    <n v="139.5"/>
    <n v="139.5"/>
    <n v="134.6"/>
    <n v="134.6"/>
    <n v="155.19999999999999"/>
    <n v="155.19999999999999"/>
    <n v="140.19999999999999"/>
    <n v="140.19999999999999"/>
    <n v="159.6"/>
    <n v="159.6"/>
    <n v="150.69999999999999"/>
    <n v="150.69999999999999"/>
    <n v="144.5"/>
    <n v="144.5"/>
    <n v="149.80000000000001"/>
    <n v="149.80000000000001"/>
    <n v="146.30000000000001"/>
    <n v="146.30000000000001"/>
    <n v="149.69999999999999"/>
    <n v="149.69999999999999"/>
    <n v="147.5"/>
    <n v="147.5"/>
    <n v="144.80000000000001"/>
    <n v="144.80000000000001"/>
    <n v="130.80000000000001"/>
    <n v="130.80000000000001"/>
    <n v="140.1"/>
    <n v="140.1"/>
    <n v="148"/>
    <n v="148"/>
    <n v="134.4"/>
    <n v="134.4"/>
    <n v="139.80000000000001"/>
    <n v="139.80000000000001"/>
    <n v="142.19999999999999"/>
    <n v="142.19999999999999"/>
  </r>
  <r>
    <x v="0"/>
    <x v="5"/>
    <s v="November"/>
    <x v="70"/>
    <n v="137.1"/>
    <n v="137.1"/>
    <n v="150.80000000000001"/>
    <n v="150.80000000000001"/>
    <n v="136.69999999999999"/>
    <n v="136.69999999999999"/>
    <n v="141.9"/>
    <n v="141.9"/>
    <n v="122.8"/>
    <n v="122.8"/>
    <n v="143.9"/>
    <n v="143.9"/>
    <n v="147.5"/>
    <n v="147.5"/>
    <n v="121"/>
    <n v="121"/>
    <n v="111.6"/>
    <n v="111.6"/>
    <n v="140.6"/>
    <n v="140.6"/>
    <n v="137.5"/>
    <n v="137.5"/>
    <n v="156.1"/>
    <n v="156.1"/>
    <n v="140"/>
    <n v="140"/>
    <n v="161.9"/>
    <n v="161.9"/>
    <n v="151.69999999999999"/>
    <n v="151.69999999999999"/>
    <n v="145.5"/>
    <n v="145.5"/>
    <n v="150.80000000000001"/>
    <n v="150.80000000000001"/>
    <n v="146.9"/>
    <n v="146.9"/>
    <n v="150.30000000000001"/>
    <n v="150.30000000000001"/>
    <n v="148"/>
    <n v="148"/>
    <n v="145.4"/>
    <n v="145.4"/>
    <n v="130.30000000000001"/>
    <n v="130.30000000000001"/>
    <n v="143.1"/>
    <n v="143.1"/>
    <n v="150.19999999999999"/>
    <n v="150.19999999999999"/>
    <n v="133.1"/>
    <n v="133.1"/>
    <n v="140.1"/>
    <n v="140.1"/>
    <n v="142.4"/>
    <n v="142.4"/>
  </r>
  <r>
    <x v="0"/>
    <x v="5"/>
    <s v="December"/>
    <x v="71"/>
    <n v="137.1"/>
    <n v="137.1"/>
    <n v="151.9"/>
    <n v="151.9"/>
    <n v="137.4"/>
    <n v="137.4"/>
    <n v="142.4"/>
    <n v="142.4"/>
    <n v="124.2"/>
    <n v="124.2"/>
    <n v="140.19999999999999"/>
    <n v="140.19999999999999"/>
    <n v="136.6"/>
    <n v="136.6"/>
    <n v="120.9"/>
    <n v="120.9"/>
    <n v="109.9"/>
    <n v="109.9"/>
    <n v="140.19999999999999"/>
    <n v="140.19999999999999"/>
    <n v="137.80000000000001"/>
    <n v="137.80000000000001"/>
    <n v="156"/>
    <n v="156"/>
    <n v="138.5"/>
    <n v="138.5"/>
    <n v="162.4"/>
    <n v="162.4"/>
    <n v="151.6"/>
    <n v="151.6"/>
    <n v="145.9"/>
    <n v="145.9"/>
    <n v="150.80000000000001"/>
    <n v="150.80000000000001"/>
    <n v="146.5"/>
    <n v="146.5"/>
    <n v="149"/>
    <n v="149"/>
    <n v="149.5"/>
    <n v="149.5"/>
    <n v="149.6"/>
    <n v="149.6"/>
    <n v="128.9"/>
    <n v="128.9"/>
    <n v="143.30000000000001"/>
    <n v="143.30000000000001"/>
    <n v="155.1"/>
    <n v="155.1"/>
    <n v="133.19999999999999"/>
    <n v="133.19999999999999"/>
    <n v="141.6"/>
    <n v="141.6"/>
    <n v="141.9"/>
    <n v="141.9"/>
  </r>
  <r>
    <x v="0"/>
    <x v="6"/>
    <s v="January"/>
    <x v="72"/>
    <n v="136.6"/>
    <n v="136.6"/>
    <n v="152.5"/>
    <n v="152.5"/>
    <n v="138.19999999999999"/>
    <n v="138.19999999999999"/>
    <n v="142.4"/>
    <n v="142.4"/>
    <n v="123.9"/>
    <n v="123.9"/>
    <n v="135.5"/>
    <n v="135.5"/>
    <n v="131.69999999999999"/>
    <n v="131.69999999999999"/>
    <n v="121.3"/>
    <n v="121.3"/>
    <n v="108.4"/>
    <n v="108.4"/>
    <n v="138.9"/>
    <n v="138.9"/>
    <n v="137"/>
    <n v="137"/>
    <n v="155.80000000000001"/>
    <n v="155.80000000000001"/>
    <n v="137.4"/>
    <n v="137.4"/>
    <n v="162.69999999999999"/>
    <n v="162.69999999999999"/>
    <n v="150.6"/>
    <n v="150.6"/>
    <n v="145.1"/>
    <n v="145.1"/>
    <n v="149.9"/>
    <n v="149.9"/>
    <n v="147.69999999999999"/>
    <n v="147.69999999999999"/>
    <n v="146.19999999999999"/>
    <n v="146.19999999999999"/>
    <n v="150.1"/>
    <n v="150.1"/>
    <n v="149.6"/>
    <n v="149.6"/>
    <n v="128.6"/>
    <n v="128.6"/>
    <n v="142.9"/>
    <n v="142.9"/>
    <n v="155.19999999999999"/>
    <n v="155.19999999999999"/>
    <n v="133.5"/>
    <n v="133.5"/>
    <n v="141.69999999999999"/>
    <n v="141.69999999999999"/>
    <n v="141"/>
    <n v="141"/>
  </r>
  <r>
    <x v="0"/>
    <x v="6"/>
    <s v="February"/>
    <x v="73"/>
    <n v="136.80000000000001"/>
    <n v="136.80000000000001"/>
    <n v="153"/>
    <n v="153"/>
    <n v="139.1"/>
    <n v="139.1"/>
    <n v="142.5"/>
    <n v="142.5"/>
    <n v="124.1"/>
    <n v="124.1"/>
    <n v="135.80000000000001"/>
    <n v="135.80000000000001"/>
    <n v="128.69999999999999"/>
    <n v="128.69999999999999"/>
    <n v="121.5"/>
    <n v="121.5"/>
    <n v="108.3"/>
    <n v="108.3"/>
    <n v="139.19999999999999"/>
    <n v="139.19999999999999"/>
    <n v="137.4"/>
    <n v="137.4"/>
    <n v="156.19999999999999"/>
    <n v="156.19999999999999"/>
    <n v="137.19999999999999"/>
    <n v="137.19999999999999"/>
    <n v="162.80000000000001"/>
    <n v="162.80000000000001"/>
    <n v="150.5"/>
    <n v="150.5"/>
    <n v="146.1"/>
    <n v="146.1"/>
    <n v="149.9"/>
    <n v="149.9"/>
    <n v="148.5"/>
    <n v="148.5"/>
    <n v="145.30000000000001"/>
    <n v="145.30000000000001"/>
    <n v="150.1"/>
    <n v="150.1"/>
    <n v="149.9"/>
    <n v="149.9"/>
    <n v="129.19999999999999"/>
    <n v="129.19999999999999"/>
    <n v="143.4"/>
    <n v="143.4"/>
    <n v="155.5"/>
    <n v="155.5"/>
    <n v="134.9"/>
    <n v="134.9"/>
    <n v="142.19999999999999"/>
    <n v="142.19999999999999"/>
    <n v="141"/>
    <n v="141"/>
  </r>
  <r>
    <x v="0"/>
    <x v="6"/>
    <s v="March"/>
    <x v="74"/>
    <n v="136.9"/>
    <n v="136.9"/>
    <n v="154.1"/>
    <n v="154.1"/>
    <n v="138.69999999999999"/>
    <n v="138.69999999999999"/>
    <n v="142.5"/>
    <n v="142.5"/>
    <n v="124.1"/>
    <n v="124.1"/>
    <n v="136.1"/>
    <n v="136.1"/>
    <n v="128.19999999999999"/>
    <n v="128.19999999999999"/>
    <n v="122.3"/>
    <n v="122.3"/>
    <n v="108.3"/>
    <n v="108.3"/>
    <n v="138.9"/>
    <n v="138.9"/>
    <n v="137.4"/>
    <n v="137.4"/>
    <n v="156.4"/>
    <n v="156.4"/>
    <n v="137.30000000000001"/>
    <n v="137.30000000000001"/>
    <n v="162.9"/>
    <n v="162.9"/>
    <n v="150.80000000000001"/>
    <n v="150.80000000000001"/>
    <n v="146.1"/>
    <n v="146.1"/>
    <n v="150.1"/>
    <n v="150.1"/>
    <n v="149"/>
    <n v="149"/>
    <n v="146.4"/>
    <n v="146.4"/>
    <n v="150"/>
    <n v="150"/>
    <n v="150.4"/>
    <n v="150.4"/>
    <n v="129.9"/>
    <n v="129.9"/>
    <n v="143.80000000000001"/>
    <n v="143.80000000000001"/>
    <n v="155.5"/>
    <n v="155.5"/>
    <n v="134"/>
    <n v="134"/>
    <n v="142.4"/>
    <n v="142.4"/>
    <n v="141.19999999999999"/>
    <n v="141.19999999999999"/>
  </r>
  <r>
    <x v="0"/>
    <x v="6"/>
    <s v="May"/>
    <x v="75"/>
    <n v="137.4"/>
    <n v="137.4"/>
    <n v="159.5"/>
    <n v="159.5"/>
    <n v="134.5"/>
    <n v="134.5"/>
    <n v="142.6"/>
    <n v="142.6"/>
    <n v="124"/>
    <n v="124"/>
    <n v="143.69999999999999"/>
    <n v="143.69999999999999"/>
    <n v="133.4"/>
    <n v="133.4"/>
    <n v="125.1"/>
    <n v="125.1"/>
    <n v="109.3"/>
    <n v="109.3"/>
    <n v="139.30000000000001"/>
    <n v="139.30000000000001"/>
    <n v="137.69999999999999"/>
    <n v="137.69999999999999"/>
    <n v="156.4"/>
    <n v="156.4"/>
    <n v="139.19999999999999"/>
    <n v="139.19999999999999"/>
    <n v="163.30000000000001"/>
    <n v="163.30000000000001"/>
    <n v="151.30000000000001"/>
    <n v="151.30000000000001"/>
    <n v="146.6"/>
    <n v="146.6"/>
    <n v="150.69999999999999"/>
    <n v="150.69999999999999"/>
    <n v="150.1"/>
    <n v="150.1"/>
    <n v="146.9"/>
    <n v="146.9"/>
    <n v="149.5"/>
    <n v="149.5"/>
    <n v="151.30000000000001"/>
    <n v="151.30000000000001"/>
    <n v="130.19999999999999"/>
    <n v="130.19999999999999"/>
    <n v="145.9"/>
    <n v="145.9"/>
    <n v="156.69999999999999"/>
    <n v="156.69999999999999"/>
    <n v="133.9"/>
    <n v="133.9"/>
    <n v="142.9"/>
    <n v="142.9"/>
    <n v="142.4"/>
    <n v="142.4"/>
  </r>
  <r>
    <x v="0"/>
    <x v="6"/>
    <s v="June"/>
    <x v="76"/>
    <n v="137.80000000000001"/>
    <n v="137.80000000000001"/>
    <n v="163.5"/>
    <n v="163.5"/>
    <n v="136.19999999999999"/>
    <n v="136.19999999999999"/>
    <n v="143.19999999999999"/>
    <n v="143.19999999999999"/>
    <n v="124.3"/>
    <n v="124.3"/>
    <n v="143.30000000000001"/>
    <n v="143.30000000000001"/>
    <n v="140.6"/>
    <n v="140.6"/>
    <n v="128.69999999999999"/>
    <n v="128.69999999999999"/>
    <n v="110.6"/>
    <n v="110.6"/>
    <n v="140.4"/>
    <n v="140.4"/>
    <n v="138"/>
    <n v="138"/>
    <n v="156.6"/>
    <n v="156.6"/>
    <n v="141"/>
    <n v="141"/>
    <n v="164.2"/>
    <n v="164.2"/>
    <n v="151.4"/>
    <n v="151.4"/>
    <n v="146.5"/>
    <n v="146.5"/>
    <n v="150.69999999999999"/>
    <n v="150.69999999999999"/>
    <n v="149.4"/>
    <n v="149.4"/>
    <n v="147.80000000000001"/>
    <n v="147.80000000000001"/>
    <n v="149.6"/>
    <n v="149.6"/>
    <n v="151.69999999999999"/>
    <n v="151.69999999999999"/>
    <n v="130.19999999999999"/>
    <n v="130.19999999999999"/>
    <n v="146.4"/>
    <n v="146.4"/>
    <n v="157.69999999999999"/>
    <n v="157.69999999999999"/>
    <n v="134.80000000000001"/>
    <n v="134.80000000000001"/>
    <n v="143.30000000000001"/>
    <n v="143.30000000000001"/>
    <n v="143.6"/>
    <n v="143.6"/>
  </r>
  <r>
    <x v="0"/>
    <x v="6"/>
    <s v="July"/>
    <x v="77"/>
    <n v="138.4"/>
    <n v="138.4"/>
    <n v="164"/>
    <n v="164"/>
    <n v="138.4"/>
    <n v="138.4"/>
    <n v="143.9"/>
    <n v="143.9"/>
    <n v="124.4"/>
    <n v="124.4"/>
    <n v="146.4"/>
    <n v="146.4"/>
    <n v="150.1"/>
    <n v="150.1"/>
    <n v="130.6"/>
    <n v="130.6"/>
    <n v="110.8"/>
    <n v="110.8"/>
    <n v="141.69999999999999"/>
    <n v="141.69999999999999"/>
    <n v="138.5"/>
    <n v="138.5"/>
    <n v="156.69999999999999"/>
    <n v="156.69999999999999"/>
    <n v="143"/>
    <n v="143"/>
    <n v="164.5"/>
    <n v="164.5"/>
    <n v="151.6"/>
    <n v="151.6"/>
    <n v="146.6"/>
    <n v="146.6"/>
    <n v="150.9"/>
    <n v="150.9"/>
    <n v="150.6"/>
    <n v="150.6"/>
    <n v="146.80000000000001"/>
    <n v="146.80000000000001"/>
    <n v="150"/>
    <n v="150"/>
    <n v="152.19999999999999"/>
    <n v="152.19999999999999"/>
    <n v="131.19999999999999"/>
    <n v="131.19999999999999"/>
    <n v="147.5"/>
    <n v="147.5"/>
    <n v="159.1"/>
    <n v="159.1"/>
    <n v="136.1"/>
    <n v="136.1"/>
    <n v="144.19999999999999"/>
    <n v="144.19999999999999"/>
    <n v="144.9"/>
    <n v="144.9"/>
  </r>
  <r>
    <x v="0"/>
    <x v="6"/>
    <s v="August"/>
    <x v="78"/>
    <n v="139.19999999999999"/>
    <n v="139.19999999999999"/>
    <n v="161.9"/>
    <n v="161.9"/>
    <n v="137.1"/>
    <n v="137.1"/>
    <n v="144.6"/>
    <n v="144.6"/>
    <n v="124.7"/>
    <n v="124.7"/>
    <n v="145.5"/>
    <n v="145.5"/>
    <n v="156.19999999999999"/>
    <n v="156.19999999999999"/>
    <n v="131.5"/>
    <n v="131.5"/>
    <n v="111.7"/>
    <n v="111.7"/>
    <n v="142.69999999999999"/>
    <n v="142.69999999999999"/>
    <n v="138.5"/>
    <n v="138.5"/>
    <n v="156.9"/>
    <n v="156.9"/>
    <n v="144"/>
    <n v="144"/>
    <n v="165.1"/>
    <n v="165.1"/>
    <n v="151.80000000000001"/>
    <n v="151.80000000000001"/>
    <n v="146.6"/>
    <n v="146.6"/>
    <n v="151.1"/>
    <n v="151.1"/>
    <n v="151.6"/>
    <n v="151.6"/>
    <n v="146.4"/>
    <n v="146.4"/>
    <n v="150.19999999999999"/>
    <n v="150.19999999999999"/>
    <n v="152.69999999999999"/>
    <n v="152.69999999999999"/>
    <n v="131.4"/>
    <n v="131.4"/>
    <n v="148"/>
    <n v="148"/>
    <n v="159.69999999999999"/>
    <n v="159.69999999999999"/>
    <n v="138.80000000000001"/>
    <n v="138.80000000000001"/>
    <n v="144.9"/>
    <n v="144.9"/>
    <n v="145.69999999999999"/>
    <n v="145.69999999999999"/>
  </r>
  <r>
    <x v="0"/>
    <x v="6"/>
    <s v="September"/>
    <x v="79"/>
    <n v="140.1"/>
    <n v="140.1"/>
    <n v="161.9"/>
    <n v="161.9"/>
    <n v="138.30000000000001"/>
    <n v="138.30000000000001"/>
    <n v="145.69999999999999"/>
    <n v="145.69999999999999"/>
    <n v="125.1"/>
    <n v="125.1"/>
    <n v="143.80000000000001"/>
    <n v="143.80000000000001"/>
    <n v="163.4"/>
    <n v="163.4"/>
    <n v="132.19999999999999"/>
    <n v="132.19999999999999"/>
    <n v="112.8"/>
    <n v="112.8"/>
    <n v="144.19999999999999"/>
    <n v="144.19999999999999"/>
    <n v="138.5"/>
    <n v="138.5"/>
    <n v="157.19999999999999"/>
    <n v="157.19999999999999"/>
    <n v="145.5"/>
    <n v="145.5"/>
    <n v="165.7"/>
    <n v="165.7"/>
    <n v="151.69999999999999"/>
    <n v="151.69999999999999"/>
    <n v="146.6"/>
    <n v="146.6"/>
    <n v="151"/>
    <n v="151"/>
    <n v="152.19999999999999"/>
    <n v="152.19999999999999"/>
    <n v="146.9"/>
    <n v="146.9"/>
    <n v="150.30000000000001"/>
    <n v="150.30000000000001"/>
    <n v="153.4"/>
    <n v="153.4"/>
    <n v="131.6"/>
    <n v="131.6"/>
    <n v="148.30000000000001"/>
    <n v="148.30000000000001"/>
    <n v="160.19999999999999"/>
    <n v="160.19999999999999"/>
    <n v="140.19999999999999"/>
    <n v="140.19999999999999"/>
    <n v="145.4"/>
    <n v="145.4"/>
    <n v="146.69999999999999"/>
    <n v="146.69999999999999"/>
  </r>
  <r>
    <x v="0"/>
    <x v="6"/>
    <s v="October"/>
    <x v="80"/>
    <n v="141"/>
    <n v="141"/>
    <n v="161.6"/>
    <n v="161.6"/>
    <n v="141.19999999999999"/>
    <n v="141.19999999999999"/>
    <n v="146.5"/>
    <n v="146.5"/>
    <n v="125.6"/>
    <n v="125.6"/>
    <n v="145.69999999999999"/>
    <n v="145.69999999999999"/>
    <n v="178.8"/>
    <n v="178.8"/>
    <n v="133.1"/>
    <n v="133.1"/>
    <n v="113.6"/>
    <n v="113.6"/>
    <n v="145.5"/>
    <n v="145.5"/>
    <n v="138.6"/>
    <n v="138.6"/>
    <n v="157.4"/>
    <n v="157.4"/>
    <n v="148.30000000000001"/>
    <n v="148.30000000000001"/>
    <n v="166.3"/>
    <n v="166.3"/>
    <n v="151.69999999999999"/>
    <n v="151.69999999999999"/>
    <n v="146.69999999999999"/>
    <n v="146.69999999999999"/>
    <n v="151"/>
    <n v="151"/>
    <n v="153"/>
    <n v="153"/>
    <n v="147.69999999999999"/>
    <n v="147.69999999999999"/>
    <n v="150.6"/>
    <n v="150.6"/>
    <n v="153.69999999999999"/>
    <n v="153.69999999999999"/>
    <n v="131.69999999999999"/>
    <n v="131.69999999999999"/>
    <n v="148.69999999999999"/>
    <n v="148.69999999999999"/>
    <n v="160.69999999999999"/>
    <n v="160.69999999999999"/>
    <n v="140.30000000000001"/>
    <n v="140.30000000000001"/>
    <n v="145.69999999999999"/>
    <n v="145.69999999999999"/>
    <n v="148.30000000000001"/>
    <n v="148.30000000000001"/>
  </r>
  <r>
    <x v="0"/>
    <x v="6"/>
    <s v="November"/>
    <x v="81"/>
    <n v="141.80000000000001"/>
    <n v="141.80000000000001"/>
    <n v="163.69999999999999"/>
    <n v="163.69999999999999"/>
    <n v="143.80000000000001"/>
    <n v="143.80000000000001"/>
    <n v="147.1"/>
    <n v="147.1"/>
    <n v="126"/>
    <n v="126"/>
    <n v="146.19999999999999"/>
    <n v="146.19999999999999"/>
    <n v="191.4"/>
    <n v="191.4"/>
    <n v="136.19999999999999"/>
    <n v="136.19999999999999"/>
    <n v="113.8"/>
    <n v="113.8"/>
    <n v="147.30000000000001"/>
    <n v="147.30000000000001"/>
    <n v="138.69999999999999"/>
    <n v="138.69999999999999"/>
    <n v="157.69999999999999"/>
    <n v="157.69999999999999"/>
    <n v="150.9"/>
    <n v="150.9"/>
    <n v="167.2"/>
    <n v="167.2"/>
    <n v="152.30000000000001"/>
    <n v="152.30000000000001"/>
    <n v="147"/>
    <n v="147"/>
    <n v="151.5"/>
    <n v="151.5"/>
    <n v="153.5"/>
    <n v="153.5"/>
    <n v="148.4"/>
    <n v="148.4"/>
    <n v="150.9"/>
    <n v="150.9"/>
    <n v="154.30000000000001"/>
    <n v="154.30000000000001"/>
    <n v="132.1"/>
    <n v="132.1"/>
    <n v="149.1"/>
    <n v="149.1"/>
    <n v="160.80000000000001"/>
    <n v="160.80000000000001"/>
    <n v="140.6"/>
    <n v="140.6"/>
    <n v="146.1"/>
    <n v="146.1"/>
    <n v="149.9"/>
    <n v="149.9"/>
  </r>
  <r>
    <x v="0"/>
    <x v="6"/>
    <s v="December"/>
    <x v="82"/>
    <n v="142.80000000000001"/>
    <n v="142.80000000000001"/>
    <n v="165.3"/>
    <n v="165.3"/>
    <n v="149.5"/>
    <n v="149.5"/>
    <n v="148.69999999999999"/>
    <n v="148.69999999999999"/>
    <n v="127.5"/>
    <n v="127.5"/>
    <n v="144.30000000000001"/>
    <n v="144.30000000000001"/>
    <n v="209.5"/>
    <n v="209.5"/>
    <n v="138.80000000000001"/>
    <n v="138.80000000000001"/>
    <n v="113.6"/>
    <n v="113.6"/>
    <n v="149.1"/>
    <n v="149.1"/>
    <n v="139.30000000000001"/>
    <n v="139.30000000000001"/>
    <n v="158.30000000000001"/>
    <n v="158.30000000000001"/>
    <n v="154.30000000000001"/>
    <n v="154.30000000000001"/>
    <n v="167.8"/>
    <n v="167.8"/>
    <n v="152.6"/>
    <n v="152.6"/>
    <n v="147.30000000000001"/>
    <n v="147.30000000000001"/>
    <n v="151.9"/>
    <n v="151.9"/>
    <n v="152.80000000000001"/>
    <n v="152.80000000000001"/>
    <n v="149.9"/>
    <n v="149.9"/>
    <n v="151.19999999999999"/>
    <n v="151.19999999999999"/>
    <n v="154.80000000000001"/>
    <n v="154.80000000000001"/>
    <n v="135"/>
    <n v="135"/>
    <n v="149.5"/>
    <n v="149.5"/>
    <n v="161.1"/>
    <n v="161.1"/>
    <n v="140.6"/>
    <n v="140.6"/>
    <n v="147.1"/>
    <n v="147.1"/>
    <n v="152.30000000000001"/>
    <n v="152.30000000000001"/>
  </r>
  <r>
    <x v="0"/>
    <x v="7"/>
    <s v="January"/>
    <x v="83"/>
    <n v="143.69999999999999"/>
    <n v="143.69999999999999"/>
    <n v="167.3"/>
    <n v="167.3"/>
    <n v="153.5"/>
    <n v="153.5"/>
    <n v="150.5"/>
    <n v="150.5"/>
    <n v="132"/>
    <n v="132"/>
    <n v="142.19999999999999"/>
    <n v="142.19999999999999"/>
    <n v="191.5"/>
    <n v="191.5"/>
    <n v="141.1"/>
    <n v="141.1"/>
    <n v="113.8"/>
    <n v="113.8"/>
    <n v="151.6"/>
    <n v="151.6"/>
    <n v="139.69999999999999"/>
    <n v="139.69999999999999"/>
    <n v="158.69999999999999"/>
    <n v="158.69999999999999"/>
    <n v="153"/>
    <n v="153"/>
    <n v="168.6"/>
    <n v="168.6"/>
    <n v="152.80000000000001"/>
    <n v="152.80000000000001"/>
    <n v="147.4"/>
    <n v="147.4"/>
    <n v="152.1"/>
    <n v="152.1"/>
    <n v="153.9"/>
    <n v="153.9"/>
    <n v="150.4"/>
    <n v="150.4"/>
    <n v="151.69999999999999"/>
    <n v="151.69999999999999"/>
    <n v="155.69999999999999"/>
    <n v="155.69999999999999"/>
    <n v="136.30000000000001"/>
    <n v="136.30000000000001"/>
    <n v="150.1"/>
    <n v="150.1"/>
    <n v="161.69999999999999"/>
    <n v="161.69999999999999"/>
    <n v="142.5"/>
    <n v="142.5"/>
    <n v="148.1"/>
    <n v="148.1"/>
    <n v="151.9"/>
    <n v="151.9"/>
  </r>
  <r>
    <x v="0"/>
    <x v="7"/>
    <s v="February"/>
    <x v="84"/>
    <n v="144.19999999999999"/>
    <n v="144.19999999999999"/>
    <n v="167.5"/>
    <n v="167.5"/>
    <n v="150.9"/>
    <n v="150.9"/>
    <n v="150.9"/>
    <n v="150.9"/>
    <n v="133.69999999999999"/>
    <n v="133.69999999999999"/>
    <n v="140.69999999999999"/>
    <n v="140.69999999999999"/>
    <n v="165.1"/>
    <n v="165.1"/>
    <n v="141.80000000000001"/>
    <n v="141.80000000000001"/>
    <n v="113.1"/>
    <n v="113.1"/>
    <n v="152.80000000000001"/>
    <n v="152.80000000000001"/>
    <n v="140.1"/>
    <n v="140.1"/>
    <n v="159.19999999999999"/>
    <n v="159.19999999999999"/>
    <n v="149.80000000000001"/>
    <n v="149.80000000000001"/>
    <n v="169.4"/>
    <n v="169.4"/>
    <n v="153"/>
    <n v="153"/>
    <n v="147.5"/>
    <n v="147.5"/>
    <n v="152.30000000000001"/>
    <n v="152.30000000000001"/>
    <n v="154.80000000000001"/>
    <n v="154.80000000000001"/>
    <n v="152.30000000000001"/>
    <n v="152.30000000000001"/>
    <n v="151.80000000000001"/>
    <n v="151.80000000000001"/>
    <n v="156.19999999999999"/>
    <n v="156.19999999999999"/>
    <n v="136"/>
    <n v="136"/>
    <n v="150.4"/>
    <n v="150.4"/>
    <n v="161.9"/>
    <n v="161.9"/>
    <n v="143.4"/>
    <n v="143.4"/>
    <n v="148.4"/>
    <n v="148.4"/>
    <n v="150.4"/>
    <n v="150.4"/>
  </r>
  <r>
    <x v="0"/>
    <x v="7"/>
    <s v="March"/>
    <x v="85"/>
    <n v="144.4"/>
    <n v="144.4"/>
    <n v="166.8"/>
    <n v="166.8"/>
    <n v="147.6"/>
    <n v="147.6"/>
    <n v="151.69999999999999"/>
    <n v="151.69999999999999"/>
    <n v="133.30000000000001"/>
    <n v="133.30000000000001"/>
    <n v="141.80000000000001"/>
    <n v="141.80000000000001"/>
    <n v="152.30000000000001"/>
    <n v="152.30000000000001"/>
    <n v="141.80000000000001"/>
    <n v="141.80000000000001"/>
    <n v="112.6"/>
    <n v="112.6"/>
    <n v="154"/>
    <n v="154"/>
    <n v="140.1"/>
    <n v="140.1"/>
    <n v="160"/>
    <n v="160"/>
    <n v="148.19999999999999"/>
    <n v="148.19999999999999"/>
    <n v="170.5"/>
    <n v="170.5"/>
    <n v="153.4"/>
    <n v="153.4"/>
    <n v="147.6"/>
    <n v="147.6"/>
    <n v="152.5"/>
    <n v="152.5"/>
    <n v="154.5"/>
    <n v="154.5"/>
    <n v="153.4"/>
    <n v="153.4"/>
    <n v="151.5"/>
    <n v="151.5"/>
    <n v="156.69999999999999"/>
    <n v="156.69999999999999"/>
    <n v="135.80000000000001"/>
    <n v="135.80000000000001"/>
    <n v="151.19999999999999"/>
    <n v="151.19999999999999"/>
    <n v="161.19999999999999"/>
    <n v="161.19999999999999"/>
    <n v="145.1"/>
    <n v="145.1"/>
    <n v="148.6"/>
    <n v="148.6"/>
    <n v="149.80000000000001"/>
    <n v="149.80000000000001"/>
  </r>
  <r>
    <x v="0"/>
    <x v="7"/>
    <s v="April"/>
    <x v="86"/>
    <n v="147.19999999999999"/>
    <n v="147.19999999999999"/>
    <m/>
    <n v="166.8"/>
    <n v="146.9"/>
    <n v="146.9"/>
    <n v="155.6"/>
    <n v="155.6"/>
    <n v="137.1"/>
    <n v="137.1"/>
    <n v="147.30000000000001"/>
    <n v="147.30000000000001"/>
    <n v="162.69999999999999"/>
    <n v="162.69999999999999"/>
    <n v="150.19999999999999"/>
    <n v="150.19999999999999"/>
    <n v="119.8"/>
    <n v="119.8"/>
    <n v="158.69999999999999"/>
    <n v="158.69999999999999"/>
    <n v="139.19999999999999"/>
    <n v="139.19999999999999"/>
    <m/>
    <n v="160"/>
    <n v="150.1"/>
    <n v="150.1"/>
    <m/>
    <n v="170.5"/>
    <m/>
    <n v="153.4"/>
    <m/>
    <n v="147.6"/>
    <m/>
    <n v="152.5"/>
    <n v="155.6"/>
    <n v="155.6"/>
    <n v="148.4"/>
    <n v="148.4"/>
    <m/>
    <n v="151.5"/>
    <n v="154.30000000000001"/>
    <n v="154.30000000000001"/>
    <m/>
    <n v="135.80000000000001"/>
    <m/>
    <n v="151.19999999999999"/>
    <m/>
    <n v="161.19999999999999"/>
    <m/>
    <n v="145.1"/>
    <m/>
    <n v="148.6"/>
    <m/>
    <n v="149.80000000000001"/>
  </r>
  <r>
    <x v="0"/>
    <x v="7"/>
    <s v="May"/>
    <x v="87"/>
    <m/>
    <n v="147.69999999999999"/>
    <m/>
    <n v="190.3"/>
    <m/>
    <n v="148.15"/>
    <m/>
    <n v="154.44999999999999"/>
    <m/>
    <n v="137.64999999999998"/>
    <m/>
    <n v="145.25"/>
    <m/>
    <n v="155.80000000000001"/>
    <m/>
    <n v="150.25"/>
    <m/>
    <n v="116.5"/>
    <m/>
    <n v="159.25"/>
    <m/>
    <n v="140.64999999999998"/>
    <m/>
    <n v="161.80000000000001"/>
    <m/>
    <n v="151.19999999999999"/>
    <m/>
    <n v="182.4"/>
    <m/>
    <n v="154.69999999999999"/>
    <m/>
    <n v="150"/>
    <m/>
    <n v="154.1"/>
    <m/>
    <n v="155.14999999999998"/>
    <m/>
    <n v="146.65"/>
    <m/>
    <n v="151.69999999999999"/>
    <m/>
    <n v="156.25"/>
    <m/>
    <n v="141.4"/>
    <m/>
    <n v="153.19999999999999"/>
    <m/>
    <n v="161.80000000000001"/>
    <m/>
    <n v="151.19999999999999"/>
    <m/>
    <n v="151.69999999999999"/>
    <m/>
    <n v="152.69999999999999"/>
  </r>
  <r>
    <x v="0"/>
    <x v="7"/>
    <s v="June"/>
    <x v="88"/>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n v="182.4"/>
    <n v="182.4"/>
    <n v="154.69999999999999"/>
    <n v="154.69999999999999"/>
    <n v="150"/>
    <n v="150"/>
    <n v="154.1"/>
    <n v="154.1"/>
    <n v="154.69999999999999"/>
    <n v="154.69999999999999"/>
    <n v="144.9"/>
    <n v="144.9"/>
    <n v="151.69999999999999"/>
    <n v="151.69999999999999"/>
    <n v="158.19999999999999"/>
    <n v="158.19999999999999"/>
    <n v="141.4"/>
    <n v="141.4"/>
    <n v="153.19999999999999"/>
    <n v="153.19999999999999"/>
    <n v="161.80000000000001"/>
    <n v="161.80000000000001"/>
    <n v="151.19999999999999"/>
    <n v="151.19999999999999"/>
    <n v="151.69999999999999"/>
    <n v="151.69999999999999"/>
    <n v="152.69999999999999"/>
    <n v="152.69999999999999"/>
  </r>
  <r>
    <x v="0"/>
    <x v="7"/>
    <s v="July"/>
    <x v="89"/>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n v="182.4"/>
    <n v="182.4"/>
    <n v="154.69999999999999"/>
    <n v="154.69999999999999"/>
    <n v="150"/>
    <n v="150"/>
    <n v="154.1"/>
    <n v="154.1"/>
    <n v="154.69999999999999"/>
    <n v="154.69999999999999"/>
    <n v="144.9"/>
    <n v="144.9"/>
    <n v="151.69999999999999"/>
    <n v="151.69999999999999"/>
    <n v="158.19999999999999"/>
    <n v="158.19999999999999"/>
    <n v="141.4"/>
    <n v="141.4"/>
    <n v="153.19999999999999"/>
    <n v="153.19999999999999"/>
    <n v="161.80000000000001"/>
    <n v="161.80000000000001"/>
    <n v="151.19999999999999"/>
    <n v="151.19999999999999"/>
    <n v="151.69999999999999"/>
    <n v="151.69999999999999"/>
    <n v="152.69999999999999"/>
    <n v="152.69999999999999"/>
  </r>
  <r>
    <x v="0"/>
    <x v="7"/>
    <s v="August"/>
    <x v="90"/>
    <n v="147.6"/>
    <n v="147.6"/>
    <n v="187.2"/>
    <n v="187.2"/>
    <n v="148.4"/>
    <n v="148.4"/>
    <n v="153.30000000000001"/>
    <n v="153.30000000000001"/>
    <n v="139.80000000000001"/>
    <n v="139.80000000000001"/>
    <n v="146.9"/>
    <n v="146.9"/>
    <n v="171"/>
    <n v="171"/>
    <n v="149.9"/>
    <n v="149.9"/>
    <n v="114.2"/>
    <n v="114.2"/>
    <n v="160"/>
    <n v="160"/>
    <n v="143.5"/>
    <n v="143.5"/>
    <n v="161.5"/>
    <n v="161.5"/>
    <n v="155.30000000000001"/>
    <n v="155.30000000000001"/>
    <n v="180.9"/>
    <n v="180.9"/>
    <n v="155.1"/>
    <n v="155.1"/>
    <n v="149.30000000000001"/>
    <n v="149.30000000000001"/>
    <n v="154.30000000000001"/>
    <n v="154.30000000000001"/>
    <n v="155.5"/>
    <n v="155.5"/>
    <n v="145.80000000000001"/>
    <n v="145.80000000000001"/>
    <n v="151.9"/>
    <n v="151.9"/>
    <n v="158.80000000000001"/>
    <n v="158.80000000000001"/>
    <n v="143.6"/>
    <n v="143.6"/>
    <n v="152.19999999999999"/>
    <n v="152.19999999999999"/>
    <n v="162.69999999999999"/>
    <n v="162.69999999999999"/>
    <n v="153.6"/>
    <n v="153.6"/>
    <n v="153"/>
    <n v="153"/>
    <n v="154.69999999999999"/>
    <n v="154.69999999999999"/>
  </r>
  <r>
    <x v="0"/>
    <x v="7"/>
    <s v="September"/>
    <x v="91"/>
    <n v="146.9"/>
    <n v="146.9"/>
    <n v="183.9"/>
    <n v="183.9"/>
    <n v="149.5"/>
    <n v="149.5"/>
    <n v="153.4"/>
    <n v="153.4"/>
    <n v="140.4"/>
    <n v="140.4"/>
    <n v="147"/>
    <n v="147"/>
    <n v="178.8"/>
    <n v="178.8"/>
    <n v="149.30000000000001"/>
    <n v="149.30000000000001"/>
    <n v="115.1"/>
    <n v="115.1"/>
    <n v="160"/>
    <n v="160"/>
    <n v="145.4"/>
    <n v="145.4"/>
    <n v="161.6"/>
    <n v="161.6"/>
    <n v="156.1"/>
    <n v="156.1"/>
    <n v="182.9"/>
    <n v="182.9"/>
    <n v="155.4"/>
    <n v="155.4"/>
    <n v="149.9"/>
    <n v="149.9"/>
    <n v="154.6"/>
    <n v="154.6"/>
    <n v="156.30000000000001"/>
    <n v="156.30000000000001"/>
    <n v="146.4"/>
    <n v="146.4"/>
    <n v="151.6"/>
    <n v="151.6"/>
    <n v="159.1"/>
    <n v="159.1"/>
    <n v="144.6"/>
    <n v="144.6"/>
    <n v="152.80000000000001"/>
    <n v="152.80000000000001"/>
    <n v="161.1"/>
    <n v="161.1"/>
    <n v="157.4"/>
    <n v="157.4"/>
    <n v="153.69999999999999"/>
    <n v="153.69999999999999"/>
    <n v="155.4"/>
    <n v="155.4"/>
  </r>
  <r>
    <x v="0"/>
    <x v="7"/>
    <s v="October"/>
    <x v="92"/>
    <n v="146"/>
    <n v="146"/>
    <n v="186.3"/>
    <n v="186.3"/>
    <n v="159.19999999999999"/>
    <n v="159.19999999999999"/>
    <n v="153.6"/>
    <n v="153.6"/>
    <n v="142.6"/>
    <n v="142.6"/>
    <n v="147.19999999999999"/>
    <n v="147.19999999999999"/>
    <n v="200.6"/>
    <n v="200.6"/>
    <n v="150.30000000000001"/>
    <n v="150.30000000000001"/>
    <n v="115.3"/>
    <n v="115.3"/>
    <n v="160.9"/>
    <n v="160.9"/>
    <n v="147.4"/>
    <n v="147.4"/>
    <n v="161.9"/>
    <n v="161.9"/>
    <n v="159.6"/>
    <n v="159.6"/>
    <n v="182.7"/>
    <n v="182.7"/>
    <n v="155.69999999999999"/>
    <n v="155.69999999999999"/>
    <n v="150.6"/>
    <n v="150.6"/>
    <n v="155"/>
    <n v="155"/>
    <n v="156.5"/>
    <n v="156.5"/>
    <n v="146.80000000000001"/>
    <n v="146.80000000000001"/>
    <n v="152"/>
    <n v="152"/>
    <n v="159.5"/>
    <n v="159.5"/>
    <n v="146.4"/>
    <n v="146.4"/>
    <n v="152.4"/>
    <n v="152.4"/>
    <n v="162.5"/>
    <n v="162.5"/>
    <n v="156.19999999999999"/>
    <n v="156.19999999999999"/>
    <n v="154.30000000000001"/>
    <n v="154.30000000000001"/>
    <n v="157.5"/>
    <n v="157.5"/>
  </r>
  <r>
    <x v="0"/>
    <x v="7"/>
    <s v="November"/>
    <x v="93"/>
    <n v="145.4"/>
    <n v="145.4"/>
    <n v="188.6"/>
    <n v="188.6"/>
    <n v="171.6"/>
    <n v="171.6"/>
    <n v="153.80000000000001"/>
    <n v="153.80000000000001"/>
    <n v="145.4"/>
    <n v="145.4"/>
    <n v="146.5"/>
    <n v="146.5"/>
    <n v="222.2"/>
    <n v="222.2"/>
    <n v="155.9"/>
    <n v="155.9"/>
    <n v="114.9"/>
    <n v="114.9"/>
    <n v="162"/>
    <n v="162"/>
    <n v="150"/>
    <n v="150"/>
    <n v="162.69999999999999"/>
    <n v="162.69999999999999"/>
    <n v="163.4"/>
    <n v="163.4"/>
    <n v="183.4"/>
    <n v="183.4"/>
    <n v="156.30000000000001"/>
    <n v="156.30000000000001"/>
    <n v="151"/>
    <n v="151"/>
    <n v="155.5"/>
    <n v="155.5"/>
    <n v="158"/>
    <n v="158"/>
    <n v="147.5"/>
    <n v="147.5"/>
    <n v="152.80000000000001"/>
    <n v="152.80000000000001"/>
    <n v="160.4"/>
    <n v="160.4"/>
    <n v="146.1"/>
    <n v="146.1"/>
    <n v="153.6"/>
    <n v="153.6"/>
    <n v="161.6"/>
    <n v="161.6"/>
    <n v="156.19999999999999"/>
    <n v="156.19999999999999"/>
    <n v="154.5"/>
    <n v="154.5"/>
    <n v="159.80000000000001"/>
    <n v="159.80000000000001"/>
  </r>
  <r>
    <x v="0"/>
    <x v="7"/>
    <s v="December"/>
    <x v="94"/>
    <n v="144.6"/>
    <n v="144.6"/>
    <n v="188.5"/>
    <n v="188.5"/>
    <n v="173.4"/>
    <n v="173.4"/>
    <n v="154"/>
    <n v="154"/>
    <n v="150"/>
    <n v="150"/>
    <n v="145.9"/>
    <n v="145.9"/>
    <n v="225.2"/>
    <n v="225.2"/>
    <n v="159.5"/>
    <n v="159.5"/>
    <n v="114.4"/>
    <n v="114.4"/>
    <n v="163.5"/>
    <n v="163.5"/>
    <n v="153.4"/>
    <n v="153.4"/>
    <n v="163.6"/>
    <n v="163.6"/>
    <n v="164.5"/>
    <n v="164.5"/>
    <n v="183.6"/>
    <n v="183.6"/>
    <n v="157"/>
    <n v="157"/>
    <n v="151.6"/>
    <n v="151.6"/>
    <n v="156.30000000000001"/>
    <n v="156.30000000000001"/>
    <n v="158.4"/>
    <n v="158.4"/>
    <n v="148.69999999999999"/>
    <n v="148.69999999999999"/>
    <n v="153.4"/>
    <n v="153.4"/>
    <n v="161.6"/>
    <n v="161.6"/>
    <n v="146.4"/>
    <n v="146.4"/>
    <n v="153.9"/>
    <n v="153.9"/>
    <n v="162.9"/>
    <n v="162.9"/>
    <n v="156.6"/>
    <n v="156.6"/>
    <n v="155.19999999999999"/>
    <n v="155.19999999999999"/>
    <n v="160.69999999999999"/>
    <n v="160.69999999999999"/>
  </r>
  <r>
    <x v="0"/>
    <x v="8"/>
    <s v="January"/>
    <x v="95"/>
    <n v="143.4"/>
    <n v="143.4"/>
    <n v="187.5"/>
    <n v="187.5"/>
    <n v="173.4"/>
    <n v="173.4"/>
    <n v="154"/>
    <n v="154"/>
    <n v="154.80000000000001"/>
    <n v="154.80000000000001"/>
    <n v="147"/>
    <n v="147"/>
    <n v="187.8"/>
    <n v="187.8"/>
    <n v="159.5"/>
    <n v="159.5"/>
    <n v="113.8"/>
    <n v="113.8"/>
    <n v="164.5"/>
    <n v="164.5"/>
    <n v="156.1"/>
    <n v="156.1"/>
    <n v="164.3"/>
    <n v="164.3"/>
    <n v="159.6"/>
    <n v="159.6"/>
    <n v="184.6"/>
    <n v="184.6"/>
    <n v="157.5"/>
    <n v="157.5"/>
    <n v="152.4"/>
    <n v="152.4"/>
    <n v="156.80000000000001"/>
    <n v="156.80000000000001"/>
    <n v="157.69999999999999"/>
    <n v="157.69999999999999"/>
    <n v="150.9"/>
    <n v="150.9"/>
    <n v="153.9"/>
    <n v="153.9"/>
    <n v="162.5"/>
    <n v="162.5"/>
    <n v="147.5"/>
    <n v="147.5"/>
    <n v="155.1"/>
    <n v="155.1"/>
    <n v="163.5"/>
    <n v="163.5"/>
    <n v="156.19999999999999"/>
    <n v="156.19999999999999"/>
    <n v="155.9"/>
    <n v="155.9"/>
    <n v="158.5"/>
    <n v="158.5"/>
  </r>
  <r>
    <x v="0"/>
    <x v="8"/>
    <s v="February"/>
    <x v="96"/>
    <n v="142.80000000000001"/>
    <n v="142.80000000000001"/>
    <n v="184"/>
    <n v="184"/>
    <n v="168"/>
    <n v="168"/>
    <n v="154.4"/>
    <n v="154.4"/>
    <n v="163"/>
    <n v="163"/>
    <n v="147.80000000000001"/>
    <n v="147.80000000000001"/>
    <n v="149.69999999999999"/>
    <n v="149.69999999999999"/>
    <n v="158.30000000000001"/>
    <n v="158.30000000000001"/>
    <n v="111.8"/>
    <n v="111.8"/>
    <n v="165"/>
    <n v="165"/>
    <n v="160"/>
    <n v="160"/>
    <n v="165.8"/>
    <n v="165.8"/>
    <n v="154.69999999999999"/>
    <n v="154.69999999999999"/>
    <n v="186.5"/>
    <n v="186.5"/>
    <n v="159.1"/>
    <n v="159.1"/>
    <n v="153.9"/>
    <n v="153.9"/>
    <n v="158.4"/>
    <n v="158.4"/>
    <n v="159.80000000000001"/>
    <n v="159.80000000000001"/>
    <n v="154.4"/>
    <n v="154.4"/>
    <n v="154.80000000000001"/>
    <n v="154.80000000000001"/>
    <n v="164.3"/>
    <n v="164.3"/>
    <n v="150.19999999999999"/>
    <n v="150.19999999999999"/>
    <n v="157"/>
    <n v="157"/>
    <n v="163.6"/>
    <n v="163.6"/>
    <n v="155.19999999999999"/>
    <n v="155.19999999999999"/>
    <n v="157.19999999999999"/>
    <n v="157.19999999999999"/>
    <n v="156.69999999999999"/>
    <n v="156.69999999999999"/>
  </r>
  <r>
    <x v="0"/>
    <x v="8"/>
    <s v="March"/>
    <x v="97"/>
    <n v="142.5"/>
    <n v="142.5"/>
    <n v="189.4"/>
    <n v="189.4"/>
    <n v="163.19999999999999"/>
    <n v="163.19999999999999"/>
    <n v="154.5"/>
    <n v="154.5"/>
    <n v="168.2"/>
    <n v="168.2"/>
    <n v="150.5"/>
    <n v="150.5"/>
    <n v="141"/>
    <n v="141"/>
    <n v="159.19999999999999"/>
    <n v="159.19999999999999"/>
    <n v="111.7"/>
    <n v="111.7"/>
    <n v="164"/>
    <n v="164"/>
    <n v="160.6"/>
    <n v="160.6"/>
    <n v="166.4"/>
    <n v="166.4"/>
    <n v="154.5"/>
    <n v="154.5"/>
    <n v="186.1"/>
    <n v="186.1"/>
    <n v="159.6"/>
    <n v="159.6"/>
    <n v="154.4"/>
    <n v="154.4"/>
    <n v="158.9"/>
    <n v="158.9"/>
    <n v="159.9"/>
    <n v="159.9"/>
    <n v="156"/>
    <n v="156"/>
    <n v="154.80000000000001"/>
    <n v="154.80000000000001"/>
    <n v="164.6"/>
    <n v="164.6"/>
    <n v="151.30000000000001"/>
    <n v="151.30000000000001"/>
    <n v="157.80000000000001"/>
    <n v="157.80000000000001"/>
    <n v="163.80000000000001"/>
    <n v="163.80000000000001"/>
    <n v="153.1"/>
    <n v="153.1"/>
    <n v="157.30000000000001"/>
    <n v="157.30000000000001"/>
    <n v="156.69999999999999"/>
    <n v="156.69999999999999"/>
  </r>
  <r>
    <x v="0"/>
    <x v="8"/>
    <s v="April"/>
    <x v="98"/>
    <n v="142.69999999999999"/>
    <n v="142.69999999999999"/>
    <n v="195.5"/>
    <n v="195.5"/>
    <n v="163.4"/>
    <n v="163.4"/>
    <n v="155"/>
    <n v="155"/>
    <n v="175.2"/>
    <n v="175.2"/>
    <n v="160.6"/>
    <n v="160.6"/>
    <n v="135.1"/>
    <n v="135.1"/>
    <n v="161.1"/>
    <n v="161.1"/>
    <n v="112.2"/>
    <n v="112.2"/>
    <n v="164.4"/>
    <n v="164.4"/>
    <n v="161.9"/>
    <n v="161.9"/>
    <n v="166.8"/>
    <n v="166.8"/>
    <n v="155.6"/>
    <n v="155.6"/>
    <n v="186.8"/>
    <n v="186.8"/>
    <n v="160.69999999999999"/>
    <n v="160.69999999999999"/>
    <n v="155.1"/>
    <n v="155.1"/>
    <n v="159.9"/>
    <n v="159.9"/>
    <n v="161.4"/>
    <n v="161.4"/>
    <n v="156"/>
    <n v="156"/>
    <n v="155.5"/>
    <n v="155.5"/>
    <n v="165.3"/>
    <n v="165.3"/>
    <n v="151.69999999999999"/>
    <n v="151.69999999999999"/>
    <n v="158.6"/>
    <n v="158.6"/>
    <n v="164.1"/>
    <n v="164.1"/>
    <n v="154.6"/>
    <n v="154.6"/>
    <n v="158"/>
    <n v="158"/>
    <n v="157.6"/>
    <n v="157.6"/>
  </r>
  <r>
    <x v="0"/>
    <x v="8"/>
    <s v="May"/>
    <x v="99"/>
    <n v="145.1"/>
    <n v="145.1"/>
    <n v="198.5"/>
    <n v="198.5"/>
    <n v="168.6"/>
    <n v="168.6"/>
    <n v="155.80000000000001"/>
    <n v="155.80000000000001"/>
    <n v="184.4"/>
    <n v="184.4"/>
    <n v="162.30000000000001"/>
    <n v="162.30000000000001"/>
    <n v="138.4"/>
    <n v="138.4"/>
    <n v="165.1"/>
    <n v="165.1"/>
    <n v="114.3"/>
    <n v="114.3"/>
    <n v="169.7"/>
    <n v="169.7"/>
    <n v="164.6"/>
    <n v="164.6"/>
    <n v="169.8"/>
    <n v="169.8"/>
    <n v="158.69999999999999"/>
    <n v="158.69999999999999"/>
    <n v="189.6"/>
    <n v="189.6"/>
    <n v="165.3"/>
    <n v="165.3"/>
    <n v="160.6"/>
    <n v="160.6"/>
    <n v="164.5"/>
    <n v="164.5"/>
    <n v="161.6"/>
    <n v="161.6"/>
    <n v="161.69999999999999"/>
    <n v="161.69999999999999"/>
    <n v="158.80000000000001"/>
    <n v="158.80000000000001"/>
    <n v="169.1"/>
    <n v="169.1"/>
    <n v="153.19999999999999"/>
    <n v="153.19999999999999"/>
    <n v="160"/>
    <n v="160"/>
    <n v="167.6"/>
    <n v="167.6"/>
    <n v="159.30000000000001"/>
    <n v="159.30000000000001"/>
    <n v="161.1"/>
    <n v="161.1"/>
    <n v="161.1"/>
    <n v="161.1"/>
  </r>
  <r>
    <x v="0"/>
    <x v="8"/>
    <s v="June"/>
    <x v="100"/>
    <n v="145.6"/>
    <n v="145.6"/>
    <n v="200.1"/>
    <n v="200.1"/>
    <n v="179.3"/>
    <n v="179.3"/>
    <n v="156.1"/>
    <n v="156.1"/>
    <n v="190.4"/>
    <n v="190.4"/>
    <n v="158.6"/>
    <n v="158.6"/>
    <n v="144.69999999999999"/>
    <n v="144.69999999999999"/>
    <n v="165.5"/>
    <n v="165.5"/>
    <n v="114.6"/>
    <n v="114.6"/>
    <n v="170"/>
    <n v="170"/>
    <n v="165.5"/>
    <n v="165.5"/>
    <n v="171.7"/>
    <n v="171.7"/>
    <n v="160.5"/>
    <n v="160.5"/>
    <n v="189.1"/>
    <n v="189.1"/>
    <n v="165.3"/>
    <n v="165.3"/>
    <n v="159.9"/>
    <n v="159.9"/>
    <n v="164.6"/>
    <n v="164.6"/>
    <n v="160.5"/>
    <n v="160.5"/>
    <n v="162.1"/>
    <n v="162.1"/>
    <n v="159.19999999999999"/>
    <n v="159.19999999999999"/>
    <n v="169.7"/>
    <n v="169.7"/>
    <n v="154.19999999999999"/>
    <n v="154.19999999999999"/>
    <n v="160.4"/>
    <n v="160.4"/>
    <n v="166.8"/>
    <n v="166.8"/>
    <n v="159.4"/>
    <n v="159.4"/>
    <n v="161.5"/>
    <n v="161.5"/>
    <n v="162.1"/>
    <n v="162.1"/>
  </r>
  <r>
    <x v="0"/>
    <x v="8"/>
    <s v="July"/>
    <x v="101"/>
    <n v="145.1"/>
    <n v="145.1"/>
    <n v="204.5"/>
    <n v="204.5"/>
    <n v="180.4"/>
    <n v="180.4"/>
    <n v="157.1"/>
    <n v="157.1"/>
    <n v="188.7"/>
    <n v="188.7"/>
    <n v="157.69999999999999"/>
    <n v="157.69999999999999"/>
    <n v="152.80000000000001"/>
    <n v="152.80000000000001"/>
    <n v="163.6"/>
    <n v="163.6"/>
    <n v="113.9"/>
    <n v="113.9"/>
    <n v="169.7"/>
    <n v="169.7"/>
    <n v="166.2"/>
    <n v="166.2"/>
    <n v="171"/>
    <n v="171"/>
    <n v="161.69999999999999"/>
    <n v="161.69999999999999"/>
    <n v="189.7"/>
    <n v="189.7"/>
    <n v="166"/>
    <n v="166"/>
    <n v="161.1"/>
    <n v="161.1"/>
    <n v="165.3"/>
    <n v="165.3"/>
    <n v="161.5"/>
    <n v="161.5"/>
    <n v="162.5"/>
    <n v="162.5"/>
    <n v="160.30000000000001"/>
    <n v="160.30000000000001"/>
    <n v="170.4"/>
    <n v="170.4"/>
    <n v="157.1"/>
    <n v="157.1"/>
    <n v="160.69999999999999"/>
    <n v="160.69999999999999"/>
    <n v="167.2"/>
    <n v="167.2"/>
    <n v="160.4"/>
    <n v="160.4"/>
    <n v="162.80000000000001"/>
    <n v="162.80000000000001"/>
    <n v="163.19999999999999"/>
    <n v="163.19999999999999"/>
  </r>
  <r>
    <x v="0"/>
    <x v="8"/>
    <s v="August"/>
    <x v="102"/>
    <n v="144.9"/>
    <n v="144.9"/>
    <n v="202.3"/>
    <n v="202.3"/>
    <n v="176.5"/>
    <n v="176.5"/>
    <n v="157.5"/>
    <n v="157.5"/>
    <n v="190.9"/>
    <n v="190.9"/>
    <n v="155.69999999999999"/>
    <n v="155.69999999999999"/>
    <n v="153.9"/>
    <n v="153.9"/>
    <n v="162.80000000000001"/>
    <n v="162.80000000000001"/>
    <n v="115.2"/>
    <n v="115.2"/>
    <n v="169.8"/>
    <n v="169.8"/>
    <n v="167.6"/>
    <n v="167.6"/>
    <n v="171.9"/>
    <n v="171.9"/>
    <n v="161.80000000000001"/>
    <n v="161.80000000000001"/>
    <n v="190.2"/>
    <n v="190.2"/>
    <n v="167"/>
    <n v="167"/>
    <n v="162.6"/>
    <n v="162.6"/>
    <n v="166.3"/>
    <n v="166.3"/>
    <n v="162.1"/>
    <n v="162.1"/>
    <n v="163.1"/>
    <n v="163.1"/>
    <n v="160.9"/>
    <n v="160.9"/>
    <n v="171.1"/>
    <n v="171.1"/>
    <n v="157.69999999999999"/>
    <n v="157.69999999999999"/>
    <n v="161.1"/>
    <n v="161.1"/>
    <n v="167.5"/>
    <n v="167.5"/>
    <n v="160.30000000000001"/>
    <n v="160.30000000000001"/>
    <n v="163.30000000000001"/>
    <n v="163.30000000000001"/>
    <n v="163.6"/>
    <n v="163.6"/>
  </r>
  <r>
    <x v="0"/>
    <x v="8"/>
    <s v="September"/>
    <x v="103"/>
    <n v="145.4"/>
    <n v="145.4"/>
    <n v="202.1"/>
    <n v="202.1"/>
    <n v="172"/>
    <n v="172"/>
    <n v="158"/>
    <n v="158"/>
    <n v="195.5"/>
    <n v="195.5"/>
    <n v="152.69999999999999"/>
    <n v="152.69999999999999"/>
    <n v="151.4"/>
    <n v="151.4"/>
    <n v="163.9"/>
    <n v="163.9"/>
    <n v="119.3"/>
    <n v="119.3"/>
    <n v="170.1"/>
    <n v="170.1"/>
    <n v="168.3"/>
    <n v="168.3"/>
    <n v="172.8"/>
    <n v="172.8"/>
    <n v="162.1"/>
    <n v="162.1"/>
    <n v="190.5"/>
    <n v="190.5"/>
    <n v="167.7"/>
    <n v="167.7"/>
    <n v="163.6"/>
    <n v="163.6"/>
    <n v="167.1"/>
    <n v="167.1"/>
    <n v="162.1"/>
    <n v="162.1"/>
    <n v="163.69999999999999"/>
    <n v="163.69999999999999"/>
    <n v="161.30000000000001"/>
    <n v="161.30000000000001"/>
    <n v="171.9"/>
    <n v="171.9"/>
    <n v="157.80000000000001"/>
    <n v="157.80000000000001"/>
    <n v="162.69999999999999"/>
    <n v="162.69999999999999"/>
    <n v="168.5"/>
    <n v="168.5"/>
    <n v="160.19999999999999"/>
    <n v="160.19999999999999"/>
    <n v="163.80000000000001"/>
    <n v="163.80000000000001"/>
    <n v="164"/>
    <n v="164"/>
  </r>
  <r>
    <x v="0"/>
    <x v="8"/>
    <s v="October"/>
    <x v="104"/>
    <n v="146.1"/>
    <n v="146.1"/>
    <n v="202.5"/>
    <n v="202.5"/>
    <n v="170.1"/>
    <n v="170.1"/>
    <n v="158.4"/>
    <n v="158.4"/>
    <n v="198.8"/>
    <n v="198.8"/>
    <n v="152.6"/>
    <n v="152.6"/>
    <n v="170.4"/>
    <n v="170.4"/>
    <n v="165.2"/>
    <n v="165.2"/>
    <n v="121.6"/>
    <n v="121.6"/>
    <n v="170.6"/>
    <n v="170.6"/>
    <n v="168.8"/>
    <n v="168.8"/>
    <n v="173.6"/>
    <n v="173.6"/>
    <n v="165.5"/>
    <n v="165.5"/>
    <n v="191.2"/>
    <n v="191.2"/>
    <n v="168.9"/>
    <n v="168.9"/>
    <n v="164.8"/>
    <n v="164.8"/>
    <n v="168.3"/>
    <n v="168.3"/>
    <n v="163.6"/>
    <n v="163.6"/>
    <n v="165.5"/>
    <n v="165.5"/>
    <n v="162"/>
    <n v="162"/>
    <n v="172.5"/>
    <n v="172.5"/>
    <n v="159.5"/>
    <n v="159.5"/>
    <n v="163.19999999999999"/>
    <n v="163.19999999999999"/>
    <n v="169"/>
    <n v="169"/>
    <n v="161.1"/>
    <n v="161.1"/>
    <n v="164.7"/>
    <n v="164.7"/>
    <n v="166.3"/>
    <n v="166.3"/>
  </r>
  <r>
    <x v="0"/>
    <x v="8"/>
    <s v="November"/>
    <x v="105"/>
    <n v="146.9"/>
    <n v="146.9"/>
    <n v="199.8"/>
    <n v="199.8"/>
    <n v="171.5"/>
    <n v="171.5"/>
    <n v="159.1"/>
    <n v="159.1"/>
    <n v="198.4"/>
    <n v="198.4"/>
    <n v="153.19999999999999"/>
    <n v="153.19999999999999"/>
    <n v="183.9"/>
    <n v="183.9"/>
    <n v="165.4"/>
    <n v="165.4"/>
    <n v="122.1"/>
    <n v="122.1"/>
    <n v="170.8"/>
    <n v="170.8"/>
    <n v="169.1"/>
    <n v="169.1"/>
    <n v="174.3"/>
    <n v="174.3"/>
    <n v="167.5"/>
    <n v="167.5"/>
    <n v="191.4"/>
    <n v="191.4"/>
    <n v="170.4"/>
    <n v="170.4"/>
    <n v="166"/>
    <n v="166"/>
    <n v="169.8"/>
    <n v="169.8"/>
    <n v="164.2"/>
    <n v="164.2"/>
    <n v="165.3"/>
    <n v="165.3"/>
    <n v="162.9"/>
    <n v="162.9"/>
    <n v="173.4"/>
    <n v="173.4"/>
    <n v="158.9"/>
    <n v="158.9"/>
    <n v="163.80000000000001"/>
    <n v="163.80000000000001"/>
    <n v="169.3"/>
    <n v="169.3"/>
    <n v="162.4"/>
    <n v="162.4"/>
    <n v="165.2"/>
    <n v="165.2"/>
    <n v="167.6"/>
    <n v="167.6"/>
  </r>
  <r>
    <x v="0"/>
    <x v="8"/>
    <s v="December"/>
    <x v="106"/>
    <n v="147.4"/>
    <n v="147.4"/>
    <n v="197"/>
    <n v="197"/>
    <n v="176.5"/>
    <n v="176.5"/>
    <n v="159.80000000000001"/>
    <n v="159.80000000000001"/>
    <n v="195.8"/>
    <n v="195.8"/>
    <n v="152"/>
    <n v="152"/>
    <n v="172.3"/>
    <n v="172.3"/>
    <n v="164.5"/>
    <n v="164.5"/>
    <n v="120.6"/>
    <n v="120.6"/>
    <n v="171.7"/>
    <n v="171.7"/>
    <n v="169.7"/>
    <n v="169.7"/>
    <n v="175.1"/>
    <n v="175.1"/>
    <n v="165.8"/>
    <n v="165.8"/>
    <n v="190.8"/>
    <n v="190.8"/>
    <n v="171.8"/>
    <n v="171.8"/>
    <n v="167.3"/>
    <n v="167.3"/>
    <n v="171.2"/>
    <n v="171.2"/>
    <n v="163.4"/>
    <n v="163.4"/>
    <n v="165.6"/>
    <n v="165.6"/>
    <n v="163.9"/>
    <n v="163.9"/>
    <n v="174"/>
    <n v="174"/>
    <n v="160.1"/>
    <n v="160.1"/>
    <n v="164.5"/>
    <n v="164.5"/>
    <n v="169.7"/>
    <n v="169.7"/>
    <n v="162.80000000000001"/>
    <n v="162.80000000000001"/>
    <n v="166"/>
    <n v="166"/>
    <n v="167"/>
    <n v="167"/>
  </r>
  <r>
    <x v="0"/>
    <x v="9"/>
    <s v="January"/>
    <x v="107"/>
    <n v="148.30000000000001"/>
    <n v="148.30000000000001"/>
    <n v="196.9"/>
    <n v="196.9"/>
    <n v="178"/>
    <n v="178"/>
    <n v="160.5"/>
    <n v="160.5"/>
    <n v="192.6"/>
    <n v="192.6"/>
    <n v="151.19999999999999"/>
    <n v="151.19999999999999"/>
    <n v="159.19999999999999"/>
    <n v="159.19999999999999"/>
    <n v="164"/>
    <n v="164"/>
    <n v="119.3"/>
    <n v="119.3"/>
    <n v="173.3"/>
    <n v="173.3"/>
    <n v="169.8"/>
    <n v="169.8"/>
    <n v="175.8"/>
    <n v="175.8"/>
    <n v="164.1"/>
    <n v="164.1"/>
    <n v="190.7"/>
    <n v="190.7"/>
    <n v="173.2"/>
    <n v="173.2"/>
    <n v="169.3"/>
    <n v="169.3"/>
    <n v="172.7"/>
    <n v="172.7"/>
    <n v="164.5"/>
    <n v="164.5"/>
    <n v="165.8"/>
    <n v="165.8"/>
    <n v="164.9"/>
    <n v="164.9"/>
    <n v="174.7"/>
    <n v="174.7"/>
    <n v="160.80000000000001"/>
    <n v="160.80000000000001"/>
    <n v="164.9"/>
    <n v="164.9"/>
    <n v="169.9"/>
    <n v="169.9"/>
    <n v="163.19999999999999"/>
    <n v="163.19999999999999"/>
    <n v="166.6"/>
    <n v="166.6"/>
    <n v="166.4"/>
    <n v="166.4"/>
  </r>
  <r>
    <x v="0"/>
    <x v="9"/>
    <s v="February"/>
    <x v="108"/>
    <n v="148.80000000000001"/>
    <n v="148.80000000000001"/>
    <n v="198.1"/>
    <n v="198.1"/>
    <n v="175.5"/>
    <n v="175.5"/>
    <n v="160.69999999999999"/>
    <n v="160.69999999999999"/>
    <n v="192.6"/>
    <n v="192.6"/>
    <n v="151.4"/>
    <n v="151.4"/>
    <n v="155.19999999999999"/>
    <n v="155.19999999999999"/>
    <n v="163.9"/>
    <n v="163.9"/>
    <n v="118.1"/>
    <n v="118.1"/>
    <n v="175.4"/>
    <n v="175.4"/>
    <n v="170.5"/>
    <n v="170.5"/>
    <n v="176.3"/>
    <n v="176.3"/>
    <n v="163.9"/>
    <n v="163.9"/>
    <n v="191.5"/>
    <n v="191.5"/>
    <n v="174.1"/>
    <n v="174.1"/>
    <n v="171"/>
    <n v="171"/>
    <n v="173.7"/>
    <n v="173.7"/>
    <n v="165.5"/>
    <n v="165.5"/>
    <n v="167.4"/>
    <n v="167.4"/>
    <n v="165.7"/>
    <n v="165.7"/>
    <n v="175.3"/>
    <n v="175.3"/>
    <n v="161.19999999999999"/>
    <n v="161.19999999999999"/>
    <n v="165.5"/>
    <n v="165.5"/>
    <n v="170.3"/>
    <n v="170.3"/>
    <n v="164.5"/>
    <n v="164.5"/>
    <n v="167.3"/>
    <n v="167.3"/>
    <n v="166.7"/>
    <n v="166.7"/>
  </r>
  <r>
    <x v="0"/>
    <x v="9"/>
    <s v="March"/>
    <x v="109"/>
    <n v="150.19999999999999"/>
    <n v="150.19999999999999"/>
    <n v="208"/>
    <n v="208"/>
    <n v="167.9"/>
    <n v="167.9"/>
    <n v="162"/>
    <n v="162"/>
    <n v="203.1"/>
    <n v="203.1"/>
    <n v="155.9"/>
    <n v="155.9"/>
    <n v="155.80000000000001"/>
    <n v="155.80000000000001"/>
    <n v="164.2"/>
    <n v="164.2"/>
    <n v="118.1"/>
    <n v="118.1"/>
    <n v="178.7"/>
    <n v="178.7"/>
    <n v="171.2"/>
    <n v="171.2"/>
    <n v="177.4"/>
    <n v="177.4"/>
    <n v="166.6"/>
    <n v="166.6"/>
    <n v="192.3"/>
    <n v="192.3"/>
    <n v="175.4"/>
    <n v="175.4"/>
    <n v="173.2"/>
    <n v="173.2"/>
    <n v="175.1"/>
    <n v="175.1"/>
    <n v="165.3"/>
    <n v="165.3"/>
    <n v="168.9"/>
    <n v="168.9"/>
    <n v="166.5"/>
    <n v="166.5"/>
    <n v="176"/>
    <n v="176"/>
    <n v="162"/>
    <n v="162"/>
    <n v="166.6"/>
    <n v="166.6"/>
    <n v="170.6"/>
    <n v="170.6"/>
    <n v="167.4"/>
    <n v="167.4"/>
    <n v="168.3"/>
    <n v="168.3"/>
    <n v="168.7"/>
    <n v="168.7"/>
  </r>
  <r>
    <x v="0"/>
    <x v="9"/>
    <s v="April"/>
    <x v="110"/>
    <n v="151.80000000000001"/>
    <n v="151.80000000000001"/>
    <n v="209.7"/>
    <n v="209.7"/>
    <n v="164.5"/>
    <n v="164.5"/>
    <n v="163.80000000000001"/>
    <n v="163.80000000000001"/>
    <n v="207.4"/>
    <n v="207.4"/>
    <n v="169.7"/>
    <n v="169.7"/>
    <n v="153.6"/>
    <n v="153.6"/>
    <n v="165.1"/>
    <n v="165.1"/>
    <n v="118.2"/>
    <n v="118.2"/>
    <n v="182.9"/>
    <n v="182.9"/>
    <n v="172.4"/>
    <n v="172.4"/>
    <n v="178.9"/>
    <n v="178.9"/>
    <n v="168.6"/>
    <n v="168.6"/>
    <n v="192.8"/>
    <n v="192.8"/>
    <n v="177.5"/>
    <n v="177.5"/>
    <n v="175.1"/>
    <n v="175.1"/>
    <n v="177.1"/>
    <n v="177.1"/>
    <n v="167"/>
    <n v="167"/>
    <n v="173.3"/>
    <n v="173.3"/>
    <n v="167.7"/>
    <n v="167.7"/>
    <n v="177"/>
    <n v="177"/>
    <n v="166.2"/>
    <n v="166.2"/>
    <n v="167.2"/>
    <n v="167.2"/>
    <n v="170.9"/>
    <n v="170.9"/>
    <n v="169"/>
    <n v="169"/>
    <n v="170.2"/>
    <n v="170.2"/>
    <n v="170.8"/>
    <n v="170.8"/>
  </r>
  <r>
    <x v="0"/>
    <x v="9"/>
    <s v="May"/>
    <x v="111"/>
    <n v="152.9"/>
    <n v="152.9"/>
    <n v="214.7"/>
    <n v="214.7"/>
    <n v="161.4"/>
    <n v="161.4"/>
    <n v="164.6"/>
    <n v="164.6"/>
    <n v="209.9"/>
    <n v="209.9"/>
    <n v="168"/>
    <n v="168"/>
    <n v="160.4"/>
    <n v="160.4"/>
    <n v="165"/>
    <n v="165"/>
    <n v="118.9"/>
    <n v="118.9"/>
    <n v="186.6"/>
    <n v="186.6"/>
    <n v="173.2"/>
    <n v="173.2"/>
    <n v="180.4"/>
    <n v="180.4"/>
    <n v="170.8"/>
    <n v="170.8"/>
    <n v="192.9"/>
    <n v="192.9"/>
    <n v="179.3"/>
    <n v="179.3"/>
    <n v="177.2"/>
    <n v="177.2"/>
    <n v="179"/>
    <n v="179"/>
    <n v="167.5"/>
    <n v="167.5"/>
    <n v="175.3"/>
    <n v="175.3"/>
    <n v="168.9"/>
    <n v="168.9"/>
    <n v="177.7"/>
    <n v="177.7"/>
    <n v="167.1"/>
    <n v="167.1"/>
    <n v="167.6"/>
    <n v="167.6"/>
    <n v="171.8"/>
    <n v="171.8"/>
    <n v="168.5"/>
    <n v="168.5"/>
    <n v="170.9"/>
    <n v="170.9"/>
    <n v="172.5"/>
    <n v="172.5"/>
  </r>
  <r>
    <x v="0"/>
    <x v="9"/>
    <s v="June"/>
    <x v="112"/>
    <n v="153.80000000000001"/>
    <n v="153.80000000000001"/>
    <n v="217.2"/>
    <n v="217.2"/>
    <n v="169.6"/>
    <n v="169.6"/>
    <n v="165.4"/>
    <n v="165.4"/>
    <n v="208.1"/>
    <n v="208.1"/>
    <n v="165.8"/>
    <n v="165.8"/>
    <n v="167.3"/>
    <n v="167.3"/>
    <n v="164.6"/>
    <n v="164.6"/>
    <n v="119.1"/>
    <n v="119.1"/>
    <n v="188.9"/>
    <n v="188.9"/>
    <n v="174.2"/>
    <n v="174.2"/>
    <n v="181.9"/>
    <n v="181.9"/>
    <n v="172.4"/>
    <n v="172.4"/>
    <n v="192.9"/>
    <n v="192.9"/>
    <n v="180.7"/>
    <n v="180.7"/>
    <n v="178.7"/>
    <n v="178.7"/>
    <n v="180.4"/>
    <n v="180.4"/>
    <n v="166.8"/>
    <n v="166.8"/>
    <n v="176.7"/>
    <n v="176.7"/>
    <n v="170.3"/>
    <n v="170.3"/>
    <n v="178.2"/>
    <n v="178.2"/>
    <n v="165.5"/>
    <n v="165.5"/>
    <n v="168"/>
    <n v="168"/>
    <n v="172.6"/>
    <n v="172.6"/>
    <n v="169.5"/>
    <n v="169.5"/>
    <n v="171"/>
    <n v="171"/>
    <n v="173.6"/>
    <n v="173.6"/>
  </r>
  <r>
    <x v="0"/>
    <x v="9"/>
    <s v="July"/>
    <x v="113"/>
    <n v="155.19999999999999"/>
    <n v="155.19999999999999"/>
    <n v="210.8"/>
    <n v="210.8"/>
    <n v="174.3"/>
    <n v="174.3"/>
    <n v="166.3"/>
    <n v="166.3"/>
    <n v="202.2"/>
    <n v="202.2"/>
    <n v="169.6"/>
    <n v="169.6"/>
    <n v="168.6"/>
    <n v="168.6"/>
    <n v="164.4"/>
    <n v="164.4"/>
    <n v="119.2"/>
    <n v="119.2"/>
    <n v="191.8"/>
    <n v="191.8"/>
    <n v="174.5"/>
    <n v="174.5"/>
    <n v="183.1"/>
    <n v="183.1"/>
    <n v="172.5"/>
    <n v="172.5"/>
    <n v="193.2"/>
    <n v="193.2"/>
    <n v="182"/>
    <n v="182"/>
    <n v="180.3"/>
    <n v="180.3"/>
    <n v="181.7"/>
    <n v="181.7"/>
    <n v="167.8"/>
    <n v="167.8"/>
    <n v="179.6"/>
    <n v="179.6"/>
    <n v="171.3"/>
    <n v="171.3"/>
    <n v="178.8"/>
    <n v="178.8"/>
    <n v="166.3"/>
    <n v="166.3"/>
    <n v="168.6"/>
    <n v="168.6"/>
    <n v="174.7"/>
    <n v="174.7"/>
    <n v="169.7"/>
    <n v="169.7"/>
    <n v="171.8"/>
    <n v="171.8"/>
    <n v="174.3"/>
    <n v="174.3"/>
  </r>
  <r>
    <x v="0"/>
    <x v="9"/>
    <s v="August"/>
    <x v="114"/>
    <n v="159.5"/>
    <n v="159.5"/>
    <n v="204.1"/>
    <n v="204.1"/>
    <n v="168.3"/>
    <n v="168.3"/>
    <n v="167.9"/>
    <n v="167.9"/>
    <n v="198.1"/>
    <n v="198.1"/>
    <n v="169.2"/>
    <n v="169.2"/>
    <n v="173.1"/>
    <n v="173.1"/>
    <n v="167.1"/>
    <n v="167.1"/>
    <n v="120.2"/>
    <n v="120.2"/>
    <n v="195.6"/>
    <n v="195.6"/>
    <n v="174.8"/>
    <n v="174.8"/>
    <n v="184"/>
    <n v="184"/>
    <n v="173.9"/>
    <n v="173.9"/>
    <n v="193.7"/>
    <n v="193.7"/>
    <n v="183.2"/>
    <n v="183.2"/>
    <n v="181.7"/>
    <n v="181.7"/>
    <n v="183"/>
    <n v="183"/>
    <n v="169"/>
    <n v="169"/>
    <n v="179.1"/>
    <n v="179.1"/>
    <n v="172.3"/>
    <n v="172.3"/>
    <n v="179.4"/>
    <n v="179.4"/>
    <n v="166.6"/>
    <n v="166.6"/>
    <n v="169.3"/>
    <n v="169.3"/>
    <n v="175.7"/>
    <n v="175.7"/>
    <n v="171.1"/>
    <n v="171.1"/>
    <n v="172.6"/>
    <n v="172.6"/>
    <n v="175.3"/>
    <n v="175.3"/>
  </r>
  <r>
    <x v="0"/>
    <x v="9"/>
    <s v="September"/>
    <x v="115"/>
    <n v="162.9"/>
    <n v="162.9"/>
    <n v="206.7"/>
    <n v="206.7"/>
    <n v="169"/>
    <n v="169"/>
    <n v="169.5"/>
    <n v="169.5"/>
    <n v="194.1"/>
    <n v="194.1"/>
    <n v="164.1"/>
    <n v="164.1"/>
    <n v="176.9"/>
    <n v="176.9"/>
    <n v="169"/>
    <n v="169"/>
    <n v="120.8"/>
    <n v="120.8"/>
    <n v="199.1"/>
    <n v="199.1"/>
    <n v="175.4"/>
    <n v="175.4"/>
    <n v="184.8"/>
    <n v="184.8"/>
    <n v="175.5"/>
    <n v="175.5"/>
    <n v="194.5"/>
    <n v="194.5"/>
    <n v="184.7"/>
    <n v="184.7"/>
    <n v="183.3"/>
    <n v="183.3"/>
    <n v="184.5"/>
    <n v="184.5"/>
    <n v="169.5"/>
    <n v="169.5"/>
    <n v="179.7"/>
    <n v="179.7"/>
    <n v="173.6"/>
    <n v="173.6"/>
    <n v="180.2"/>
    <n v="180.2"/>
    <n v="166.9"/>
    <n v="166.9"/>
    <n v="170"/>
    <n v="170"/>
    <n v="176.2"/>
    <n v="176.2"/>
    <n v="170.8"/>
    <n v="170.8"/>
    <n v="173.1"/>
    <n v="173.1"/>
    <n v="176.4"/>
    <n v="176.4"/>
  </r>
  <r>
    <x v="0"/>
    <x v="9"/>
    <s v="October"/>
    <x v="116"/>
    <n v="164.7"/>
    <n v="164.7"/>
    <n v="208.8"/>
    <n v="208.8"/>
    <n v="170.3"/>
    <n v="170.3"/>
    <n v="170.9"/>
    <n v="170.9"/>
    <n v="191.6"/>
    <n v="191.6"/>
    <n v="162.19999999999999"/>
    <n v="162.19999999999999"/>
    <n v="184.8"/>
    <n v="184.8"/>
    <n v="169.7"/>
    <n v="169.7"/>
    <n v="121.1"/>
    <n v="121.1"/>
    <n v="201.6"/>
    <n v="201.6"/>
    <n v="175.8"/>
    <n v="175.8"/>
    <n v="185.6"/>
    <n v="185.6"/>
    <n v="177.4"/>
    <n v="177.4"/>
    <n v="194.9"/>
    <n v="194.9"/>
    <n v="186.1"/>
    <n v="186.1"/>
    <n v="184.4"/>
    <n v="184.4"/>
    <n v="185.9"/>
    <n v="185.9"/>
    <n v="171.2"/>
    <n v="171.2"/>
    <n v="180.8"/>
    <n v="180.8"/>
    <n v="174.4"/>
    <n v="174.4"/>
    <n v="181.2"/>
    <n v="181.2"/>
    <n v="167.4"/>
    <n v="167.4"/>
    <n v="170.6"/>
    <n v="170.6"/>
    <n v="176.5"/>
    <n v="176.5"/>
    <n v="172"/>
    <n v="172"/>
    <n v="173.9"/>
    <n v="173.9"/>
    <n v="177.9"/>
    <n v="177.9"/>
  </r>
  <r>
    <x v="0"/>
    <x v="9"/>
    <s v="November"/>
    <x v="117"/>
    <n v="166.9"/>
    <n v="166.9"/>
    <n v="207.2"/>
    <n v="207.2"/>
    <n v="180.2"/>
    <n v="180.2"/>
    <n v="172.3"/>
    <n v="172.3"/>
    <n v="194"/>
    <n v="194"/>
    <n v="159.1"/>
    <n v="159.1"/>
    <n v="171.6"/>
    <n v="171.6"/>
    <n v="170.2"/>
    <n v="170.2"/>
    <n v="121.5"/>
    <n v="121.5"/>
    <n v="204.8"/>
    <n v="204.8"/>
    <n v="176.4"/>
    <n v="176.4"/>
    <n v="186.9"/>
    <n v="186.9"/>
    <n v="176.6"/>
    <n v="176.6"/>
    <n v="195.5"/>
    <n v="195.5"/>
    <n v="187.2"/>
    <n v="187.2"/>
    <n v="185.2"/>
    <n v="185.2"/>
    <n v="186.9"/>
    <n v="186.9"/>
    <n v="171.8"/>
    <n v="171.8"/>
    <n v="181.9"/>
    <n v="181.9"/>
    <n v="175.5"/>
    <n v="175.5"/>
    <n v="182.3"/>
    <n v="182.3"/>
    <n v="167.5"/>
    <n v="167.5"/>
    <n v="170.8"/>
    <n v="170.8"/>
    <n v="176.9"/>
    <n v="176.9"/>
    <n v="173.4"/>
    <n v="173.4"/>
    <n v="174.6"/>
    <n v="174.6"/>
    <n v="177.8"/>
    <n v="177.8"/>
  </r>
  <r>
    <x v="0"/>
    <x v="9"/>
    <s v="December"/>
    <x v="118"/>
    <n v="168.8"/>
    <n v="168.8"/>
    <n v="206.9"/>
    <n v="206.9"/>
    <n v="189.1"/>
    <n v="189.1"/>
    <n v="173.4"/>
    <n v="173.4"/>
    <n v="193.9"/>
    <n v="193.9"/>
    <n v="156.69999999999999"/>
    <n v="156.69999999999999"/>
    <n v="150.19999999999999"/>
    <n v="150.19999999999999"/>
    <n v="170.5"/>
    <n v="170.5"/>
    <n v="121.2"/>
    <n v="121.2"/>
    <n v="207.5"/>
    <n v="207.5"/>
    <n v="176.8"/>
    <n v="176.8"/>
    <n v="187.7"/>
    <n v="187.7"/>
    <n v="174.4"/>
    <n v="174.4"/>
    <n v="195.9"/>
    <n v="195.9"/>
    <n v="188.1"/>
    <n v="188.1"/>
    <n v="185.9"/>
    <n v="185.9"/>
    <n v="187.8"/>
    <n v="187.8"/>
    <n v="170.7"/>
    <n v="170.7"/>
    <n v="182.8"/>
    <n v="182.8"/>
    <n v="176.4"/>
    <n v="176.4"/>
    <n v="183.5"/>
    <n v="183.5"/>
    <n v="167.8"/>
    <n v="167.8"/>
    <n v="171.2"/>
    <n v="171.2"/>
    <n v="177.3"/>
    <n v="177.3"/>
    <n v="175.7"/>
    <n v="175.7"/>
    <n v="175.5"/>
    <n v="175.5"/>
    <n v="177.1"/>
    <n v="177.1"/>
  </r>
  <r>
    <x v="0"/>
    <x v="10"/>
    <s v="January"/>
    <x v="119"/>
    <n v="174"/>
    <n v="174"/>
    <n v="208.3"/>
    <n v="208.3"/>
    <n v="192.9"/>
    <n v="192.9"/>
    <n v="174.3"/>
    <n v="174.3"/>
    <n v="192.6"/>
    <n v="192.6"/>
    <n v="156.30000000000001"/>
    <n v="156.30000000000001"/>
    <n v="142.9"/>
    <n v="142.9"/>
    <n v="170.7"/>
    <n v="170.7"/>
    <n v="120.3"/>
    <n v="120.3"/>
    <n v="210.5"/>
    <n v="210.5"/>
    <n v="176.9"/>
    <n v="176.9"/>
    <n v="188.5"/>
    <n v="188.5"/>
    <n v="175"/>
    <n v="175"/>
    <n v="196.9"/>
    <n v="196.9"/>
    <n v="189"/>
    <n v="189"/>
    <n v="186.3"/>
    <n v="186.3"/>
    <n v="188.6"/>
    <n v="188.6"/>
    <n v="172.1"/>
    <n v="172.1"/>
    <n v="183.2"/>
    <n v="183.2"/>
    <n v="177.2"/>
    <n v="177.2"/>
    <n v="184.7"/>
    <n v="184.7"/>
    <n v="168.2"/>
    <n v="168.2"/>
    <n v="171.8"/>
    <n v="171.8"/>
    <n v="177.8"/>
    <n v="177.8"/>
    <n v="178.4"/>
    <n v="178.4"/>
    <n v="176.5"/>
    <n v="176.5"/>
    <n v="177.8"/>
    <n v="177.8"/>
  </r>
  <r>
    <x v="0"/>
    <x v="10"/>
    <s v="February"/>
    <x v="120"/>
    <n v="174.2"/>
    <n v="174.2"/>
    <n v="205.2"/>
    <n v="205.2"/>
    <n v="173.9"/>
    <n v="173.9"/>
    <n v="177"/>
    <n v="177"/>
    <n v="183.4"/>
    <n v="183.4"/>
    <n v="167.2"/>
    <n v="167.2"/>
    <n v="140.9"/>
    <n v="140.9"/>
    <n v="170.4"/>
    <n v="170.4"/>
    <n v="119.1"/>
    <n v="119.1"/>
    <n v="212.1"/>
    <n v="212.1"/>
    <n v="177.6"/>
    <n v="177.6"/>
    <n v="189.9"/>
    <n v="189.9"/>
    <n v="174.8"/>
    <n v="174.8"/>
    <n v="198.3"/>
    <n v="198.3"/>
    <n v="190"/>
    <n v="190"/>
    <n v="187"/>
    <n v="187"/>
    <n v="189.6"/>
    <n v="189.6"/>
    <n v="173.5"/>
    <n v="173.5"/>
    <n v="181.6"/>
    <n v="181.6"/>
    <n v="178.6"/>
    <n v="178.6"/>
    <n v="186.6"/>
    <n v="186.6"/>
    <n v="169"/>
    <n v="169"/>
    <n v="172.8"/>
    <n v="172.8"/>
    <n v="178.5"/>
    <n v="178.5"/>
    <n v="180.7"/>
    <n v="180.7"/>
    <n v="177.9"/>
    <n v="177.9"/>
    <n v="178"/>
    <n v="178"/>
  </r>
  <r>
    <x v="0"/>
    <x v="10"/>
    <s v="March"/>
    <x v="121"/>
    <n v="174.3"/>
    <n v="174.3"/>
    <n v="205.2"/>
    <n v="205.2"/>
    <n v="173.9"/>
    <n v="173.9"/>
    <n v="177"/>
    <n v="177"/>
    <n v="183.3"/>
    <n v="183.3"/>
    <n v="167.2"/>
    <n v="167.2"/>
    <n v="140.9"/>
    <n v="140.9"/>
    <n v="170.5"/>
    <n v="170.5"/>
    <n v="119.1"/>
    <n v="119.1"/>
    <n v="212.1"/>
    <n v="212.1"/>
    <n v="177.6"/>
    <n v="177.6"/>
    <n v="189.9"/>
    <n v="189.9"/>
    <n v="174.8"/>
    <n v="174.8"/>
    <n v="198.4"/>
    <n v="198.4"/>
    <n v="190"/>
    <n v="190"/>
    <n v="187"/>
    <n v="187"/>
    <n v="189.6"/>
    <n v="189.6"/>
    <n v="173.5"/>
    <n v="173.5"/>
    <n v="181.4"/>
    <n v="181.4"/>
    <n v="178.6"/>
    <n v="178.6"/>
    <n v="186.6"/>
    <n v="186.6"/>
    <n v="169"/>
    <n v="169"/>
    <n v="172.8"/>
    <n v="172.8"/>
    <n v="178.5"/>
    <n v="178.5"/>
    <n v="180.7"/>
    <n v="180.7"/>
    <n v="177.9"/>
    <n v="177.9"/>
    <n v="178"/>
    <n v="178"/>
  </r>
  <r>
    <x v="0"/>
    <x v="10"/>
    <s v="April"/>
    <x v="122"/>
    <n v="173.3"/>
    <n v="173.3"/>
    <n v="206.9"/>
    <n v="206.9"/>
    <n v="167.9"/>
    <n v="167.9"/>
    <n v="178.2"/>
    <n v="178.2"/>
    <n v="178.5"/>
    <n v="178.5"/>
    <n v="173.7"/>
    <n v="173.7"/>
    <n v="142.80000000000001"/>
    <n v="142.80000000000001"/>
    <n v="172.8"/>
    <n v="172.8"/>
    <n v="120.4"/>
    <n v="120.4"/>
    <n v="215.5"/>
    <n v="215.5"/>
    <n v="178.2"/>
    <n v="178.2"/>
    <n v="190.5"/>
    <n v="190.5"/>
    <n v="175.5"/>
    <n v="175.5"/>
    <n v="199.5"/>
    <n v="199.5"/>
    <n v="190.7"/>
    <n v="190.7"/>
    <n v="187.3"/>
    <n v="187.3"/>
    <n v="190.2"/>
    <n v="190.2"/>
    <n v="175.2"/>
    <n v="175.2"/>
    <n v="181.5"/>
    <n v="181.5"/>
    <n v="179.1"/>
    <n v="179.1"/>
    <n v="187.2"/>
    <n v="187.2"/>
    <n v="169.4"/>
    <n v="169.4"/>
    <n v="173.2"/>
    <n v="173.2"/>
    <n v="179.4"/>
    <n v="179.4"/>
    <n v="183.8"/>
    <n v="183.8"/>
    <n v="178.9"/>
    <n v="178.9"/>
    <n v="178.8"/>
    <n v="178.8"/>
  </r>
  <r>
    <x v="0"/>
    <x v="10"/>
    <s v="May"/>
    <x v="123"/>
    <n v="173.2"/>
    <n v="173.2"/>
    <n v="211.5"/>
    <n v="211.5"/>
    <n v="171"/>
    <n v="171"/>
    <n v="179.6"/>
    <n v="179.6"/>
    <n v="173.3"/>
    <n v="173.3"/>
    <n v="169"/>
    <n v="169"/>
    <n v="148.69999999999999"/>
    <n v="148.69999999999999"/>
    <n v="174.9"/>
    <n v="174.9"/>
    <n v="121.9"/>
    <n v="121.9"/>
    <n v="221"/>
    <n v="221"/>
    <n v="178.7"/>
    <n v="178.7"/>
    <n v="191.1"/>
    <n v="191.1"/>
    <n v="176.8"/>
    <n v="176.8"/>
    <n v="199.9"/>
    <n v="199.9"/>
    <n v="191.2"/>
    <n v="191.2"/>
    <n v="187.9"/>
    <n v="187.9"/>
    <n v="190.8"/>
    <n v="190.8"/>
    <n v="175.6"/>
    <n v="175.6"/>
    <n v="182.5"/>
    <n v="182.5"/>
    <n v="179.8"/>
    <n v="179.8"/>
    <n v="187.8"/>
    <n v="187.8"/>
    <n v="169.7"/>
    <n v="169.7"/>
    <n v="173.8"/>
    <n v="173.8"/>
    <n v="180.3"/>
    <n v="180.3"/>
    <n v="184.9"/>
    <n v="184.9"/>
    <n v="179.5"/>
    <n v="179.5"/>
    <n v="179.8"/>
    <n v="179.8"/>
  </r>
  <r>
    <x v="1"/>
    <x v="0"/>
    <s v="January"/>
    <x v="0"/>
    <n v="108.4"/>
    <n v="108.4"/>
    <n v="107.3"/>
    <n v="107.3"/>
    <n v="110"/>
    <n v="110"/>
    <n v="104.4"/>
    <n v="104.4"/>
    <n v="105.1"/>
    <n v="105.1"/>
    <n v="103.2"/>
    <n v="103.2"/>
    <n v="102.2"/>
    <n v="102.2"/>
    <n v="106"/>
    <n v="106"/>
    <n v="106.2"/>
    <n v="106.2"/>
    <n v="102.7"/>
    <n v="102.7"/>
    <n v="104.9"/>
    <n v="104.9"/>
    <n v="107.3"/>
    <n v="107.3"/>
    <n v="105.6"/>
    <n v="105.6"/>
    <n v="105.1"/>
    <n v="105.1"/>
    <n v="106.3"/>
    <n v="106.3"/>
    <n v="105.5"/>
    <n v="105.5"/>
    <n v="106.2"/>
    <n v="106.2"/>
    <n v="100.3"/>
    <n v="100.3"/>
    <n v="105.5"/>
    <n v="105.5"/>
    <n v="104.8"/>
    <n v="104.8"/>
    <n v="104"/>
    <n v="104"/>
    <n v="103.2"/>
    <n v="103.2"/>
    <n v="103.1"/>
    <n v="103.1"/>
    <n v="103.6"/>
    <n v="103.6"/>
    <n v="104.5"/>
    <n v="104.5"/>
    <n v="103.9"/>
    <n v="103.9"/>
    <n v="104.6"/>
    <n v="104.6"/>
  </r>
  <r>
    <x v="1"/>
    <x v="0"/>
    <s v="February"/>
    <x v="1"/>
    <n v="110.4"/>
    <n v="110.4"/>
    <n v="110.2"/>
    <n v="110.2"/>
    <n v="112.8"/>
    <n v="112.8"/>
    <n v="104.9"/>
    <n v="104.9"/>
    <n v="105.5"/>
    <n v="105.5"/>
    <n v="103.6"/>
    <n v="103.6"/>
    <n v="103.2"/>
    <n v="103.2"/>
    <n v="105.3"/>
    <n v="105.3"/>
    <n v="105.1"/>
    <n v="105.1"/>
    <n v="102.8"/>
    <n v="102.8"/>
    <n v="105.5"/>
    <n v="105.5"/>
    <n v="108.3"/>
    <n v="108.3"/>
    <n v="106.6"/>
    <n v="106.6"/>
    <n v="105.7"/>
    <n v="105.7"/>
    <n v="106.9"/>
    <n v="106.9"/>
    <n v="106"/>
    <n v="106"/>
    <n v="106.8"/>
    <n v="106.8"/>
    <n v="100.4"/>
    <n v="100.4"/>
    <n v="106"/>
    <n v="106"/>
    <n v="105.2"/>
    <n v="105.2"/>
    <n v="104.5"/>
    <n v="104.5"/>
    <n v="104.2"/>
    <n v="104.2"/>
    <n v="103.6"/>
    <n v="103.6"/>
    <n v="103.9"/>
    <n v="103.9"/>
    <n v="104.5"/>
    <n v="104.5"/>
    <n v="104.4"/>
    <n v="104.4"/>
    <n v="105.3"/>
    <n v="105.3"/>
  </r>
  <r>
    <x v="1"/>
    <x v="0"/>
    <s v="March"/>
    <x v="2"/>
    <n v="111.4"/>
    <n v="111.4"/>
    <n v="109.7"/>
    <n v="109.7"/>
    <n v="111.2"/>
    <n v="111.2"/>
    <n v="105.1"/>
    <n v="105.1"/>
    <n v="104.9"/>
    <n v="104.9"/>
    <n v="105.3"/>
    <n v="105.3"/>
    <n v="102.2"/>
    <n v="102.2"/>
    <n v="105"/>
    <n v="105"/>
    <n v="104.2"/>
    <n v="104.2"/>
    <n v="103"/>
    <n v="103"/>
    <n v="106.2"/>
    <n v="106.2"/>
    <n v="108.9"/>
    <n v="108.9"/>
    <n v="106.9"/>
    <n v="106.9"/>
    <n v="106.6"/>
    <n v="106.6"/>
    <n v="107.4"/>
    <n v="107.4"/>
    <n v="106.5"/>
    <n v="106.5"/>
    <n v="107.3"/>
    <n v="107.3"/>
    <n v="100.4"/>
    <n v="100.4"/>
    <n v="106.1"/>
    <n v="106.1"/>
    <n v="105.6"/>
    <n v="105.6"/>
    <n v="104.9"/>
    <n v="104.9"/>
    <n v="105.1"/>
    <n v="105.1"/>
    <n v="103.7"/>
    <n v="103.7"/>
    <n v="104"/>
    <n v="104"/>
    <n v="104.3"/>
    <n v="104.3"/>
    <n v="104.7"/>
    <n v="104.7"/>
    <n v="105.5"/>
    <n v="105.5"/>
  </r>
  <r>
    <x v="1"/>
    <x v="0"/>
    <s v="April"/>
    <x v="3"/>
    <n v="111.6"/>
    <n v="111.6"/>
    <n v="110.9"/>
    <n v="110.9"/>
    <n v="106.6"/>
    <n v="106.6"/>
    <n v="105.7"/>
    <n v="105.7"/>
    <n v="104.4"/>
    <n v="104.4"/>
    <n v="108.9"/>
    <n v="108.9"/>
    <n v="105.5"/>
    <n v="105.5"/>
    <n v="105.3"/>
    <n v="105.3"/>
    <n v="103.5"/>
    <n v="103.5"/>
    <n v="103.3"/>
    <n v="103.3"/>
    <n v="107.2"/>
    <n v="107.2"/>
    <n v="109.6"/>
    <n v="109.6"/>
    <n v="107.7"/>
    <n v="107.7"/>
    <n v="107.5"/>
    <n v="107.5"/>
    <n v="108"/>
    <n v="108"/>
    <n v="107"/>
    <n v="107"/>
    <n v="107.9"/>
    <n v="107.9"/>
    <n v="100.5"/>
    <n v="100.5"/>
    <n v="106.5"/>
    <n v="106.5"/>
    <n v="106.3"/>
    <n v="106.3"/>
    <n v="105.3"/>
    <n v="105.3"/>
    <n v="104.7"/>
    <n v="104.7"/>
    <n v="104.2"/>
    <n v="104.2"/>
    <n v="105"/>
    <n v="105"/>
    <n v="102.9"/>
    <n v="102.9"/>
    <n v="104.8"/>
    <n v="104.8"/>
    <n v="106.1"/>
    <n v="106.1"/>
  </r>
  <r>
    <x v="1"/>
    <x v="0"/>
    <s v="May"/>
    <x v="4"/>
    <n v="112.3"/>
    <n v="112.3"/>
    <n v="111.3"/>
    <n v="111.3"/>
    <n v="104.7"/>
    <n v="104.7"/>
    <n v="106.8"/>
    <n v="106.8"/>
    <n v="103.9"/>
    <n v="103.9"/>
    <n v="109.3"/>
    <n v="109.3"/>
    <n v="112.9"/>
    <n v="112.9"/>
    <n v="105.8"/>
    <n v="105.8"/>
    <n v="103.1"/>
    <n v="103.1"/>
    <n v="104.3"/>
    <n v="104.3"/>
    <n v="108.1"/>
    <n v="108.1"/>
    <n v="110.5"/>
    <n v="110.5"/>
    <n v="109.2"/>
    <n v="109.2"/>
    <n v="108.6"/>
    <n v="108.6"/>
    <n v="108.7"/>
    <n v="108.7"/>
    <n v="107.4"/>
    <n v="107.4"/>
    <n v="108.5"/>
    <n v="108.5"/>
    <n v="100.5"/>
    <n v="100.5"/>
    <n v="107.4"/>
    <n v="107.4"/>
    <n v="106.9"/>
    <n v="106.9"/>
    <n v="105.9"/>
    <n v="105.9"/>
    <n v="104"/>
    <n v="104"/>
    <n v="104.8"/>
    <n v="104.8"/>
    <n v="105.6"/>
    <n v="105.6"/>
    <n v="102.3"/>
    <n v="102.3"/>
    <n v="104.8"/>
    <n v="104.8"/>
    <n v="106.9"/>
    <n v="106.9"/>
  </r>
  <r>
    <x v="1"/>
    <x v="0"/>
    <s v="June"/>
    <x v="5"/>
    <n v="113.8"/>
    <n v="113.8"/>
    <n v="114.9"/>
    <n v="114.9"/>
    <n v="109.8"/>
    <n v="109.8"/>
    <n v="107.9"/>
    <n v="107.9"/>
    <n v="104.2"/>
    <n v="104.2"/>
    <n v="110.7"/>
    <n v="110.7"/>
    <n v="126.7"/>
    <n v="126.7"/>
    <n v="106.3"/>
    <n v="106.3"/>
    <n v="103.2"/>
    <n v="103.2"/>
    <n v="105.7"/>
    <n v="105.7"/>
    <n v="109"/>
    <n v="109"/>
    <n v="111.6"/>
    <n v="111.6"/>
    <n v="112.2"/>
    <n v="112.2"/>
    <n v="109.5"/>
    <n v="109.5"/>
    <n v="109.5"/>
    <n v="109.5"/>
    <n v="108.1"/>
    <n v="108.1"/>
    <n v="109.3"/>
    <n v="109.3"/>
    <n v="106.6"/>
    <n v="106.6"/>
    <n v="108.3"/>
    <n v="108.3"/>
    <n v="107.6"/>
    <n v="107.6"/>
    <n v="106.4"/>
    <n v="106.4"/>
    <n v="105.1"/>
    <n v="105.1"/>
    <n v="105.4"/>
    <n v="105.4"/>
    <n v="107.4"/>
    <n v="107.4"/>
    <n v="102.8"/>
    <n v="102.8"/>
    <n v="105.8"/>
    <n v="105.8"/>
    <n v="109.3"/>
    <n v="109.3"/>
  </r>
  <r>
    <x v="1"/>
    <x v="0"/>
    <s v="July"/>
    <x v="6"/>
    <n v="114.8"/>
    <n v="114.8"/>
    <n v="116.4"/>
    <n v="116.4"/>
    <n v="111.9"/>
    <n v="111.9"/>
    <n v="108.9"/>
    <n v="108.9"/>
    <n v="104.3"/>
    <n v="104.3"/>
    <n v="111.7"/>
    <n v="111.7"/>
    <n v="140"/>
    <n v="140"/>
    <n v="106.4"/>
    <n v="106.4"/>
    <n v="103.3"/>
    <n v="103.3"/>
    <n v="106.8"/>
    <n v="106.8"/>
    <n v="109.6"/>
    <n v="109.6"/>
    <n v="112.6"/>
    <n v="112.6"/>
    <n v="114.7"/>
    <n v="114.7"/>
    <n v="110.3"/>
    <n v="110.3"/>
    <n v="110.2"/>
    <n v="110.2"/>
    <n v="108.8"/>
    <n v="108.8"/>
    <n v="110"/>
    <n v="110"/>
    <n v="107.7"/>
    <n v="107.7"/>
    <n v="109.2"/>
    <n v="109.2"/>
    <n v="108.2"/>
    <n v="108.2"/>
    <n v="107"/>
    <n v="107"/>
    <n v="107.1"/>
    <n v="107.1"/>
    <n v="106.1"/>
    <n v="106.1"/>
    <n v="109.1"/>
    <n v="109.1"/>
    <n v="102.8"/>
    <n v="102.8"/>
    <n v="106.9"/>
    <n v="106.9"/>
    <n v="111"/>
    <n v="111"/>
  </r>
  <r>
    <x v="1"/>
    <x v="0"/>
    <s v="August"/>
    <x v="7"/>
    <n v="115.6"/>
    <n v="115.6"/>
    <n v="117.2"/>
    <n v="117.2"/>
    <n v="111.7"/>
    <n v="111.7"/>
    <n v="109.6"/>
    <n v="109.6"/>
    <n v="104.5"/>
    <n v="104.5"/>
    <n v="109.8"/>
    <n v="109.8"/>
    <n v="151.80000000000001"/>
    <n v="151.80000000000001"/>
    <n v="106.5"/>
    <n v="106.5"/>
    <n v="103.1"/>
    <n v="103.1"/>
    <n v="107.4"/>
    <n v="107.4"/>
    <n v="110.2"/>
    <n v="110.2"/>
    <n v="113.4"/>
    <n v="113.4"/>
    <n v="116.6"/>
    <n v="116.6"/>
    <n v="111.2"/>
    <n v="111.2"/>
    <n v="111"/>
    <n v="111"/>
    <n v="109.4"/>
    <n v="109.4"/>
    <n v="110.7"/>
    <n v="110.7"/>
    <n v="108.9"/>
    <n v="108.9"/>
    <n v="109.7"/>
    <n v="109.7"/>
    <n v="108.7"/>
    <n v="108.7"/>
    <n v="107.5"/>
    <n v="107.5"/>
    <n v="108"/>
    <n v="108"/>
    <n v="106.6"/>
    <n v="106.6"/>
    <n v="109.9"/>
    <n v="109.9"/>
    <n v="105.4"/>
    <n v="105.4"/>
    <n v="107.9"/>
    <n v="107.9"/>
    <n v="112.4"/>
    <n v="112.4"/>
  </r>
  <r>
    <x v="1"/>
    <x v="0"/>
    <s v="September"/>
    <x v="8"/>
    <n v="116.4"/>
    <n v="116.4"/>
    <n v="116.9"/>
    <n v="116.9"/>
    <n v="112.3"/>
    <n v="112.3"/>
    <n v="110.5"/>
    <n v="110.5"/>
    <n v="105.3"/>
    <n v="105.3"/>
    <n v="107.3"/>
    <n v="107.3"/>
    <n v="160.9"/>
    <n v="160.9"/>
    <n v="107.1"/>
    <n v="107.1"/>
    <n v="103.1"/>
    <n v="103.1"/>
    <n v="108.3"/>
    <n v="108.3"/>
    <n v="110.7"/>
    <n v="110.7"/>
    <n v="114.6"/>
    <n v="114.6"/>
    <n v="118.3"/>
    <n v="118.3"/>
    <n v="112"/>
    <n v="112"/>
    <n v="112.2"/>
    <n v="112.2"/>
    <n v="110.4"/>
    <n v="110.4"/>
    <n v="111.9"/>
    <n v="111.9"/>
    <n v="109.7"/>
    <n v="109.7"/>
    <n v="110.5"/>
    <n v="110.5"/>
    <n v="109.6"/>
    <n v="109.6"/>
    <n v="108.1"/>
    <n v="108.1"/>
    <n v="109.9"/>
    <n v="109.9"/>
    <n v="107.5"/>
    <n v="107.5"/>
    <n v="110.6"/>
    <n v="110.6"/>
    <n v="106.8"/>
    <n v="106.8"/>
    <n v="109"/>
    <n v="109"/>
    <n v="113.7"/>
    <n v="113.7"/>
  </r>
  <r>
    <x v="1"/>
    <x v="0"/>
    <s v="October"/>
    <x v="9"/>
    <n v="117.1"/>
    <n v="117.1"/>
    <n v="116.3"/>
    <n v="116.3"/>
    <n v="113.3"/>
    <n v="113.3"/>
    <n v="111.2"/>
    <n v="111.2"/>
    <n v="105.7"/>
    <n v="105.7"/>
    <n v="109.9"/>
    <n v="109.9"/>
    <n v="171.2"/>
    <n v="171.2"/>
    <n v="107.3"/>
    <n v="107.3"/>
    <n v="102.7"/>
    <n v="102.7"/>
    <n v="108.7"/>
    <n v="108.7"/>
    <n v="111.2"/>
    <n v="111.2"/>
    <n v="115.4"/>
    <n v="115.4"/>
    <n v="120.2"/>
    <n v="120.2"/>
    <n v="112.5"/>
    <n v="112.5"/>
    <n v="113.2"/>
    <n v="113.2"/>
    <n v="111.2"/>
    <n v="111.2"/>
    <n v="112.8"/>
    <n v="112.8"/>
    <n v="110.5"/>
    <n v="110.5"/>
    <n v="110.9"/>
    <n v="110.9"/>
    <n v="110.3"/>
    <n v="110.3"/>
    <n v="108.6"/>
    <n v="108.6"/>
    <n v="109.5"/>
    <n v="109.5"/>
    <n v="108.1"/>
    <n v="108.1"/>
    <n v="110.8"/>
    <n v="110.8"/>
    <n v="107.4"/>
    <n v="107.4"/>
    <n v="109.2"/>
    <n v="109.2"/>
    <n v="114.8"/>
    <n v="114.8"/>
  </r>
  <r>
    <x v="1"/>
    <x v="0"/>
    <s v="November"/>
    <x v="10"/>
    <n v="118.1"/>
    <n v="118.1"/>
    <n v="115.4"/>
    <n v="115.4"/>
    <n v="118.7"/>
    <n v="118.7"/>
    <n v="112.5"/>
    <n v="112.5"/>
    <n v="106.8"/>
    <n v="106.8"/>
    <n v="113.5"/>
    <n v="113.5"/>
    <n v="183.1"/>
    <n v="183.1"/>
    <n v="108.2"/>
    <n v="108.2"/>
    <n v="102.2"/>
    <n v="102.2"/>
    <n v="109.4"/>
    <n v="109.4"/>
    <n v="111.8"/>
    <n v="111.8"/>
    <n v="116.5"/>
    <n v="116.5"/>
    <n v="122.6"/>
    <n v="122.6"/>
    <n v="113.1"/>
    <n v="113.1"/>
    <n v="114.2"/>
    <n v="114.2"/>
    <n v="111.9"/>
    <n v="111.9"/>
    <n v="113.8"/>
    <n v="113.8"/>
    <n v="111.1"/>
    <n v="111.1"/>
    <n v="111.6"/>
    <n v="111.6"/>
    <n v="111.1"/>
    <n v="111.1"/>
    <n v="109.3"/>
    <n v="109.3"/>
    <n v="109.5"/>
    <n v="109.5"/>
    <n v="108.6"/>
    <n v="108.6"/>
    <n v="111.2"/>
    <n v="111.2"/>
    <n v="108.1"/>
    <n v="108.1"/>
    <n v="109.7"/>
    <n v="109.7"/>
    <n v="116.3"/>
    <n v="116.3"/>
  </r>
  <r>
    <x v="1"/>
    <x v="0"/>
    <s v="December"/>
    <x v="11"/>
    <n v="119.1"/>
    <n v="119.1"/>
    <n v="116.7"/>
    <n v="116.7"/>
    <n v="123.5"/>
    <n v="123.5"/>
    <n v="113.4"/>
    <n v="113.4"/>
    <n v="107.3"/>
    <n v="107.3"/>
    <n v="113.3"/>
    <n v="113.3"/>
    <n v="145.4"/>
    <n v="145.4"/>
    <n v="108.7"/>
    <n v="108.7"/>
    <n v="101.5"/>
    <n v="101.5"/>
    <n v="110.5"/>
    <n v="110.5"/>
    <n v="112.1"/>
    <n v="112.1"/>
    <n v="117.4"/>
    <n v="117.4"/>
    <n v="118.4"/>
    <n v="118.4"/>
    <n v="114"/>
    <n v="114"/>
    <n v="115.2"/>
    <n v="115.2"/>
    <n v="112.7"/>
    <n v="112.7"/>
    <n v="114.8"/>
    <n v="114.8"/>
    <n v="110.7"/>
    <n v="110.7"/>
    <n v="111.9"/>
    <n v="111.9"/>
    <n v="111.7"/>
    <n v="111.7"/>
    <n v="109.7"/>
    <n v="109.7"/>
    <n v="109.8"/>
    <n v="109.8"/>
    <n v="109"/>
    <n v="109"/>
    <n v="111.5"/>
    <n v="111.5"/>
    <n v="107.9"/>
    <n v="107.9"/>
    <n v="110"/>
    <n v="110"/>
    <n v="114.5"/>
    <n v="114.5"/>
  </r>
  <r>
    <x v="1"/>
    <x v="1"/>
    <s v="January"/>
    <x v="12"/>
    <n v="119.6"/>
    <n v="119.6"/>
    <n v="118.8"/>
    <n v="118.8"/>
    <n v="124.1"/>
    <n v="124.1"/>
    <n v="114.1"/>
    <n v="114.1"/>
    <n v="106.8"/>
    <n v="106.8"/>
    <n v="113.9"/>
    <n v="113.9"/>
    <n v="122.2"/>
    <n v="122.2"/>
    <n v="108.9"/>
    <n v="108.9"/>
    <n v="100.2"/>
    <n v="100.2"/>
    <n v="111"/>
    <n v="111"/>
    <n v="112.3"/>
    <n v="112.3"/>
    <n v="118.1"/>
    <n v="118.1"/>
    <n v="115.8"/>
    <n v="115.8"/>
    <n v="114.5"/>
    <n v="114.5"/>
    <n v="115.8"/>
    <n v="115.8"/>
    <n v="113.2"/>
    <n v="113.2"/>
    <n v="115.4"/>
    <n v="115.4"/>
    <n v="111.6"/>
    <n v="111.6"/>
    <n v="112.2"/>
    <n v="112.2"/>
    <n v="112.3"/>
    <n v="112.3"/>
    <n v="110.3"/>
    <n v="110.3"/>
    <n v="110.7"/>
    <n v="110.7"/>
    <n v="109.7"/>
    <n v="109.7"/>
    <n v="111.6"/>
    <n v="111.6"/>
    <n v="108.2"/>
    <n v="108.2"/>
    <n v="110.6"/>
    <n v="110.6"/>
    <n v="113.6"/>
    <n v="113.6"/>
  </r>
  <r>
    <x v="1"/>
    <x v="1"/>
    <s v="February"/>
    <x v="13"/>
    <n v="120.2"/>
    <n v="120.2"/>
    <n v="119.2"/>
    <n v="119.2"/>
    <n v="122.5"/>
    <n v="122.5"/>
    <n v="115.1"/>
    <n v="115.1"/>
    <n v="106.6"/>
    <n v="106.6"/>
    <n v="115.4"/>
    <n v="115.4"/>
    <n v="114.5"/>
    <n v="114.5"/>
    <n v="109.3"/>
    <n v="109.3"/>
    <n v="99.2"/>
    <n v="99.2"/>
    <n v="111.4"/>
    <n v="111.4"/>
    <n v="112.6"/>
    <n v="112.6"/>
    <n v="118.8"/>
    <n v="118.8"/>
    <n v="115.3"/>
    <n v="115.3"/>
    <n v="114.7"/>
    <n v="114.7"/>
    <n v="116.4"/>
    <n v="116.4"/>
    <n v="113.3"/>
    <n v="113.3"/>
    <n v="115.9"/>
    <n v="115.9"/>
    <n v="112.5"/>
    <n v="112.5"/>
    <n v="112.4"/>
    <n v="112.4"/>
    <n v="112.8"/>
    <n v="112.8"/>
    <n v="110.7"/>
    <n v="110.7"/>
    <n v="111.1"/>
    <n v="111.1"/>
    <n v="110.1"/>
    <n v="110.1"/>
    <n v="111.8"/>
    <n v="111.8"/>
    <n v="108.7"/>
    <n v="108.7"/>
    <n v="110.9"/>
    <n v="110.9"/>
    <n v="113.6"/>
    <n v="113.6"/>
  </r>
  <r>
    <x v="1"/>
    <x v="1"/>
    <s v="March"/>
    <x v="14"/>
    <n v="120.7"/>
    <n v="120.7"/>
    <n v="119.3"/>
    <n v="119.3"/>
    <n v="121"/>
    <n v="121"/>
    <n v="116.1"/>
    <n v="116.1"/>
    <n v="106.9"/>
    <n v="106.9"/>
    <n v="118.7"/>
    <n v="118.7"/>
    <n v="116.3"/>
    <n v="116.3"/>
    <n v="109.8"/>
    <n v="109.8"/>
    <n v="99.6"/>
    <n v="99.6"/>
    <n v="111.8"/>
    <n v="111.8"/>
    <n v="112.7"/>
    <n v="112.7"/>
    <n v="119.3"/>
    <n v="119.3"/>
    <n v="116.1"/>
    <n v="116.1"/>
    <n v="115.2"/>
    <n v="115.2"/>
    <n v="116.8"/>
    <n v="116.8"/>
    <n v="113.7"/>
    <n v="113.7"/>
    <n v="116.4"/>
    <n v="116.4"/>
    <n v="113.2"/>
    <n v="113.2"/>
    <n v="112.5"/>
    <n v="112.5"/>
    <n v="113.2"/>
    <n v="113.2"/>
    <n v="111.2"/>
    <n v="111.2"/>
    <n v="111.4"/>
    <n v="111.4"/>
    <n v="110.6"/>
    <n v="110.6"/>
    <n v="112"/>
    <n v="112"/>
    <n v="109"/>
    <n v="109"/>
    <n v="111.3"/>
    <n v="111.3"/>
    <n v="114.2"/>
    <n v="114.2"/>
  </r>
  <r>
    <x v="1"/>
    <x v="1"/>
    <s v="April"/>
    <x v="15"/>
    <n v="120.9"/>
    <n v="120.9"/>
    <n v="119.9"/>
    <n v="119.9"/>
    <n v="116.2"/>
    <n v="116.2"/>
    <n v="117"/>
    <n v="117"/>
    <n v="107.3"/>
    <n v="107.3"/>
    <n v="126.1"/>
    <n v="126.1"/>
    <n v="120.7"/>
    <n v="120.7"/>
    <n v="111"/>
    <n v="111"/>
    <n v="101.8"/>
    <n v="101.8"/>
    <n v="112.6"/>
    <n v="112.6"/>
    <n v="113.2"/>
    <n v="113.2"/>
    <n v="119.8"/>
    <n v="119.8"/>
    <n v="117.6"/>
    <n v="117.6"/>
    <n v="116"/>
    <n v="116"/>
    <n v="117.4"/>
    <n v="117.4"/>
    <n v="114.6"/>
    <n v="114.6"/>
    <n v="117"/>
    <n v="117"/>
    <n v="113.9"/>
    <n v="113.9"/>
    <n v="112.5"/>
    <n v="112.5"/>
    <n v="113.6"/>
    <n v="113.6"/>
    <n v="111.5"/>
    <n v="111.5"/>
    <n v="111.2"/>
    <n v="111.2"/>
    <n v="110.9"/>
    <n v="110.9"/>
    <n v="112.7"/>
    <n v="112.7"/>
    <n v="109"/>
    <n v="109"/>
    <n v="111.5"/>
    <n v="111.5"/>
    <n v="115.1"/>
    <n v="115.1"/>
  </r>
  <r>
    <x v="1"/>
    <x v="1"/>
    <s v="May"/>
    <x v="16"/>
    <n v="121.1"/>
    <n v="121.1"/>
    <n v="121.6"/>
    <n v="121.6"/>
    <n v="115.9"/>
    <n v="115.9"/>
    <n v="118.4"/>
    <n v="118.4"/>
    <n v="107.7"/>
    <n v="107.7"/>
    <n v="127.7"/>
    <n v="127.7"/>
    <n v="125"/>
    <n v="125"/>
    <n v="111.9"/>
    <n v="111.9"/>
    <n v="102.8"/>
    <n v="102.8"/>
    <n v="113.4"/>
    <n v="113.4"/>
    <n v="113.7"/>
    <n v="113.7"/>
    <n v="120.4"/>
    <n v="120.4"/>
    <n v="118.9"/>
    <n v="118.9"/>
    <n v="116.8"/>
    <n v="116.8"/>
    <n v="118"/>
    <n v="118"/>
    <n v="115.2"/>
    <n v="115.2"/>
    <n v="117.6"/>
    <n v="117.6"/>
    <n v="114.3"/>
    <n v="114.3"/>
    <n v="112.5"/>
    <n v="112.5"/>
    <n v="114.1"/>
    <n v="114.1"/>
    <n v="111.8"/>
    <n v="111.8"/>
    <n v="111.3"/>
    <n v="111.3"/>
    <n v="111.2"/>
    <n v="111.2"/>
    <n v="113"/>
    <n v="113"/>
    <n v="109.1"/>
    <n v="109.1"/>
    <n v="111.8"/>
    <n v="111.8"/>
    <n v="115.8"/>
    <n v="115.8"/>
  </r>
  <r>
    <x v="1"/>
    <x v="1"/>
    <s v="June"/>
    <x v="17"/>
    <n v="121.5"/>
    <n v="121.5"/>
    <n v="123.1"/>
    <n v="123.1"/>
    <n v="115.8"/>
    <n v="115.8"/>
    <n v="119.7"/>
    <n v="119.7"/>
    <n v="107.8"/>
    <n v="107.8"/>
    <n v="128.30000000000001"/>
    <n v="128.30000000000001"/>
    <n v="132.1"/>
    <n v="132.1"/>
    <n v="112.4"/>
    <n v="112.4"/>
    <n v="102.9"/>
    <n v="102.9"/>
    <n v="114.3"/>
    <n v="114.3"/>
    <n v="114.2"/>
    <n v="114.2"/>
    <n v="121.2"/>
    <n v="121.2"/>
    <n v="120.4"/>
    <n v="120.4"/>
    <n v="117.8"/>
    <n v="117.8"/>
    <n v="118.8"/>
    <n v="118.8"/>
    <n v="115.6"/>
    <n v="115.6"/>
    <n v="118.3"/>
    <n v="118.3"/>
    <n v="113.9"/>
    <n v="113.9"/>
    <n v="113.2"/>
    <n v="113.2"/>
    <n v="114.6"/>
    <n v="114.6"/>
    <n v="112.3"/>
    <n v="112.3"/>
    <n v="111.8"/>
    <n v="111.8"/>
    <n v="111.6"/>
    <n v="111.6"/>
    <n v="114.8"/>
    <n v="114.8"/>
    <n v="108.3"/>
    <n v="108.3"/>
    <n v="112.3"/>
    <n v="112.3"/>
    <n v="116.7"/>
    <n v="116.7"/>
  </r>
  <r>
    <x v="1"/>
    <x v="1"/>
    <s v="July"/>
    <x v="18"/>
    <n v="122.4"/>
    <n v="122.4"/>
    <n v="123.9"/>
    <n v="123.9"/>
    <n v="117.8"/>
    <n v="117.8"/>
    <n v="121"/>
    <n v="121"/>
    <n v="107.9"/>
    <n v="107.9"/>
    <n v="131.19999999999999"/>
    <n v="131.19999999999999"/>
    <n v="157.69999999999999"/>
    <n v="157.69999999999999"/>
    <n v="113.2"/>
    <n v="113.2"/>
    <n v="104.1"/>
    <n v="104.1"/>
    <n v="115.5"/>
    <n v="115.5"/>
    <n v="114.8"/>
    <n v="114.8"/>
    <n v="122.1"/>
    <n v="122.1"/>
    <n v="124.7"/>
    <n v="124.7"/>
    <n v="118.8"/>
    <n v="118.8"/>
    <n v="119.6"/>
    <n v="119.6"/>
    <n v="116.3"/>
    <n v="116.3"/>
    <n v="119.1"/>
    <n v="119.1"/>
    <n v="114.8"/>
    <n v="114.8"/>
    <n v="113.9"/>
    <n v="113.9"/>
    <n v="115.2"/>
    <n v="115.2"/>
    <n v="112.7"/>
    <n v="112.7"/>
    <n v="113.1"/>
    <n v="113.1"/>
    <n v="112.1"/>
    <n v="112.1"/>
    <n v="116.8"/>
    <n v="116.8"/>
    <n v="109.2"/>
    <n v="109.2"/>
    <n v="113.3"/>
    <n v="113.3"/>
    <n v="119.2"/>
    <n v="119.2"/>
  </r>
  <r>
    <x v="1"/>
    <x v="1"/>
    <s v="August"/>
    <x v="19"/>
    <n v="122.7"/>
    <n v="122.7"/>
    <n v="124.4"/>
    <n v="124.4"/>
    <n v="117.3"/>
    <n v="117.3"/>
    <n v="122"/>
    <n v="122"/>
    <n v="108"/>
    <n v="108"/>
    <n v="131.1"/>
    <n v="131.1"/>
    <n v="168.2"/>
    <n v="168.2"/>
    <n v="114.5"/>
    <n v="114.5"/>
    <n v="104.3"/>
    <n v="104.3"/>
    <n v="117.1"/>
    <n v="117.1"/>
    <n v="115.2"/>
    <n v="115.2"/>
    <n v="123.1"/>
    <n v="123.1"/>
    <n v="126.6"/>
    <n v="126.6"/>
    <n v="119.9"/>
    <n v="119.9"/>
    <n v="120"/>
    <n v="120"/>
    <n v="116.8"/>
    <n v="116.8"/>
    <n v="119.6"/>
    <n v="119.6"/>
    <n v="115.5"/>
    <n v="115.5"/>
    <n v="114"/>
    <n v="114"/>
    <n v="115.6"/>
    <n v="115.6"/>
    <n v="113.3"/>
    <n v="113.3"/>
    <n v="112.8"/>
    <n v="112.8"/>
    <n v="112.6"/>
    <n v="112.6"/>
    <n v="118"/>
    <n v="118"/>
    <n v="109.9"/>
    <n v="109.9"/>
    <n v="113.7"/>
    <n v="113.7"/>
    <n v="120.3"/>
    <n v="120.3"/>
  </r>
  <r>
    <x v="1"/>
    <x v="1"/>
    <s v="September"/>
    <x v="20"/>
    <n v="122.9"/>
    <n v="122.9"/>
    <n v="123.5"/>
    <n v="123.5"/>
    <n v="117.3"/>
    <n v="117.3"/>
    <n v="122.7"/>
    <n v="122.7"/>
    <n v="107.9"/>
    <n v="107.9"/>
    <n v="127.3"/>
    <n v="127.3"/>
    <n v="162.1"/>
    <n v="162.1"/>
    <n v="115.6"/>
    <n v="115.6"/>
    <n v="103.8"/>
    <n v="103.8"/>
    <n v="117.6"/>
    <n v="117.6"/>
    <n v="115.8"/>
    <n v="115.8"/>
    <n v="123.8"/>
    <n v="123.8"/>
    <n v="125.8"/>
    <n v="125.8"/>
    <n v="120.8"/>
    <n v="120.8"/>
    <n v="120.7"/>
    <n v="120.7"/>
    <n v="117.2"/>
    <n v="117.2"/>
    <n v="120.1"/>
    <n v="120.1"/>
    <n v="116.1"/>
    <n v="116.1"/>
    <n v="114.3"/>
    <n v="114.3"/>
    <n v="116.1"/>
    <n v="116.1"/>
    <n v="113.7"/>
    <n v="113.7"/>
    <n v="112"/>
    <n v="112"/>
    <n v="113.1"/>
    <n v="113.1"/>
    <n v="118.6"/>
    <n v="118.6"/>
    <n v="109.5"/>
    <n v="109.5"/>
    <n v="113.7"/>
    <n v="113.7"/>
    <n v="120.1"/>
    <n v="120.1"/>
  </r>
  <r>
    <x v="1"/>
    <x v="1"/>
    <s v="October"/>
    <x v="21"/>
    <n v="123.2"/>
    <n v="123.2"/>
    <n v="123.8"/>
    <n v="123.8"/>
    <n v="118.1"/>
    <n v="118.1"/>
    <n v="123.2"/>
    <n v="123.2"/>
    <n v="107.9"/>
    <n v="107.9"/>
    <n v="126.4"/>
    <n v="126.4"/>
    <n v="156.80000000000001"/>
    <n v="156.80000000000001"/>
    <n v="116.1"/>
    <n v="116.1"/>
    <n v="103.1"/>
    <n v="103.1"/>
    <n v="118.1"/>
    <n v="118.1"/>
    <n v="116.1"/>
    <n v="116.1"/>
    <n v="124.5"/>
    <n v="124.5"/>
    <n v="125.4"/>
    <n v="125.4"/>
    <n v="121.1"/>
    <n v="121.1"/>
    <n v="121.5"/>
    <n v="121.5"/>
    <n v="118.1"/>
    <n v="118.1"/>
    <n v="121"/>
    <n v="121"/>
    <n v="116.7"/>
    <n v="116.7"/>
    <n v="114.7"/>
    <n v="114.7"/>
    <n v="116.7"/>
    <n v="116.7"/>
    <n v="114.3"/>
    <n v="114.3"/>
    <n v="111.8"/>
    <n v="111.8"/>
    <n v="113.3"/>
    <n v="113.3"/>
    <n v="118.8"/>
    <n v="118.8"/>
    <n v="109.6"/>
    <n v="109.6"/>
    <n v="113.9"/>
    <n v="113.9"/>
    <n v="120.1"/>
    <n v="120.1"/>
  </r>
  <r>
    <x v="1"/>
    <x v="1"/>
    <s v="November"/>
    <x v="22"/>
    <n v="123.3"/>
    <n v="123.3"/>
    <n v="123.7"/>
    <n v="123.7"/>
    <n v="121"/>
    <n v="121"/>
    <n v="124.2"/>
    <n v="124.2"/>
    <n v="107.8"/>
    <n v="107.8"/>
    <n v="125.7"/>
    <n v="125.7"/>
    <n v="152.4"/>
    <n v="152.4"/>
    <n v="117.2"/>
    <n v="117.2"/>
    <n v="102.1"/>
    <n v="102.1"/>
    <n v="118.7"/>
    <n v="118.7"/>
    <n v="116.4"/>
    <n v="116.4"/>
    <n v="125.6"/>
    <n v="125.6"/>
    <n v="125.1"/>
    <n v="125.1"/>
    <n v="122.1"/>
    <n v="122.1"/>
    <n v="122.1"/>
    <n v="122.1"/>
    <n v="118.4"/>
    <n v="118.4"/>
    <n v="121.6"/>
    <n v="121.6"/>
    <n v="117.1"/>
    <n v="117.1"/>
    <n v="115.5"/>
    <n v="115.5"/>
    <n v="117.3"/>
    <n v="117.3"/>
    <n v="114.8"/>
    <n v="114.8"/>
    <n v="110.8"/>
    <n v="110.8"/>
    <n v="113.7"/>
    <n v="113.7"/>
    <n v="119"/>
    <n v="119"/>
    <n v="109.1"/>
    <n v="109.1"/>
    <n v="113.8"/>
    <n v="113.8"/>
    <n v="120.1"/>
    <n v="120.1"/>
  </r>
  <r>
    <x v="1"/>
    <x v="1"/>
    <s v="December"/>
    <x v="23"/>
    <n v="122.9"/>
    <n v="122.9"/>
    <n v="123.2"/>
    <n v="123.2"/>
    <n v="123.5"/>
    <n v="123.5"/>
    <n v="124.5"/>
    <n v="124.5"/>
    <n v="107.6"/>
    <n v="107.6"/>
    <n v="125.7"/>
    <n v="125.7"/>
    <n v="140.5"/>
    <n v="140.5"/>
    <n v="117.6"/>
    <n v="117.6"/>
    <n v="100.6"/>
    <n v="100.6"/>
    <n v="119.1"/>
    <n v="119.1"/>
    <n v="116.8"/>
    <n v="116.8"/>
    <n v="126.1"/>
    <n v="126.1"/>
    <n v="123.6"/>
    <n v="123.6"/>
    <n v="123"/>
    <n v="123"/>
    <n v="122.6"/>
    <n v="122.6"/>
    <n v="118.6"/>
    <n v="118.6"/>
    <n v="122"/>
    <n v="122"/>
    <n v="116.5"/>
    <n v="116.5"/>
    <n v="115.7"/>
    <n v="115.7"/>
    <n v="117.5"/>
    <n v="117.5"/>
    <n v="115.1"/>
    <n v="115.1"/>
    <n v="110.1"/>
    <n v="110.1"/>
    <n v="113.9"/>
    <n v="113.9"/>
    <n v="119.5"/>
    <n v="119.5"/>
    <n v="109.8"/>
    <n v="109.8"/>
    <n v="113.8"/>
    <n v="113.8"/>
    <n v="119.4"/>
    <n v="119.4"/>
  </r>
  <r>
    <x v="1"/>
    <x v="2"/>
    <s v="January"/>
    <x v="24"/>
    <n v="123.4"/>
    <n v="123.4"/>
    <n v="123.9"/>
    <n v="123.9"/>
    <n v="123.8"/>
    <n v="123.8"/>
    <n v="125"/>
    <n v="125"/>
    <n v="108.5"/>
    <n v="108.5"/>
    <n v="126.2"/>
    <n v="126.2"/>
    <n v="133"/>
    <n v="133"/>
    <n v="119.1"/>
    <n v="119.1"/>
    <n v="99"/>
    <n v="99"/>
    <n v="120.3"/>
    <n v="120.3"/>
    <n v="117.3"/>
    <n v="117.3"/>
    <n v="126.7"/>
    <n v="126.7"/>
    <n v="123.1"/>
    <n v="123.1"/>
    <n v="124"/>
    <n v="124"/>
    <n v="123.1"/>
    <n v="123.1"/>
    <n v="119.3"/>
    <n v="119.3"/>
    <n v="122.5"/>
    <n v="122.5"/>
    <n v="117.3"/>
    <n v="117.3"/>
    <n v="116.5"/>
    <n v="116.5"/>
    <n v="118.1"/>
    <n v="118.1"/>
    <n v="115.5"/>
    <n v="115.5"/>
    <n v="109.4"/>
    <n v="109.4"/>
    <n v="114.3"/>
    <n v="114.3"/>
    <n v="119.7"/>
    <n v="119.7"/>
    <n v="110.7"/>
    <n v="110.7"/>
    <n v="114"/>
    <n v="114"/>
    <n v="119.5"/>
    <n v="119.5"/>
  </r>
  <r>
    <x v="1"/>
    <x v="2"/>
    <s v="February"/>
    <x v="25"/>
    <n v="123.7"/>
    <n v="123.7"/>
    <n v="125.1"/>
    <n v="125.1"/>
    <n v="121.1"/>
    <n v="121.1"/>
    <n v="125.7"/>
    <n v="125.7"/>
    <n v="109.1"/>
    <n v="109.1"/>
    <n v="125.8"/>
    <n v="125.8"/>
    <n v="129.4"/>
    <n v="129.4"/>
    <n v="120.9"/>
    <n v="120.9"/>
    <n v="98.3"/>
    <n v="98.3"/>
    <n v="121.6"/>
    <n v="121.6"/>
    <n v="118"/>
    <n v="118"/>
    <n v="127.6"/>
    <n v="127.6"/>
    <n v="123.1"/>
    <n v="123.1"/>
    <n v="125.2"/>
    <n v="125.2"/>
    <n v="123.8"/>
    <n v="123.8"/>
    <n v="120.1"/>
    <n v="120.1"/>
    <n v="123.3"/>
    <n v="123.3"/>
    <n v="118.1"/>
    <n v="118.1"/>
    <n v="117.7"/>
    <n v="117.7"/>
    <n v="118.7"/>
    <n v="118.7"/>
    <n v="116.3"/>
    <n v="116.3"/>
    <n v="108.7"/>
    <n v="108.7"/>
    <n v="114.9"/>
    <n v="114.9"/>
    <n v="119.7"/>
    <n v="119.7"/>
    <n v="111.2"/>
    <n v="111.2"/>
    <n v="114.1"/>
    <n v="114.1"/>
    <n v="119.7"/>
    <n v="119.7"/>
  </r>
  <r>
    <x v="1"/>
    <x v="2"/>
    <s v="March"/>
    <x v="26"/>
    <n v="123.5"/>
    <n v="123.5"/>
    <n v="125.4"/>
    <n v="125.4"/>
    <n v="116.8"/>
    <n v="116.8"/>
    <n v="126"/>
    <n v="126"/>
    <n v="109.2"/>
    <n v="109.2"/>
    <n v="127.6"/>
    <n v="127.6"/>
    <n v="129.19999999999999"/>
    <n v="129.19999999999999"/>
    <n v="122.4"/>
    <n v="122.4"/>
    <n v="97"/>
    <n v="97"/>
    <n v="122.1"/>
    <n v="122.1"/>
    <n v="118.1"/>
    <n v="118.1"/>
    <n v="128.4"/>
    <n v="128.4"/>
    <n v="123.4"/>
    <n v="123.4"/>
    <n v="125.8"/>
    <n v="125.8"/>
    <n v="124.3"/>
    <n v="124.3"/>
    <n v="120.4"/>
    <n v="120.4"/>
    <n v="123.7"/>
    <n v="123.7"/>
    <n v="118.6"/>
    <n v="118.6"/>
    <n v="118.3"/>
    <n v="118.3"/>
    <n v="119.2"/>
    <n v="119.2"/>
    <n v="116.7"/>
    <n v="116.7"/>
    <n v="109.9"/>
    <n v="109.9"/>
    <n v="115.4"/>
    <n v="115.4"/>
    <n v="120.1"/>
    <n v="120.1"/>
    <n v="111"/>
    <n v="111"/>
    <n v="114.7"/>
    <n v="114.7"/>
    <n v="120.2"/>
    <n v="120.2"/>
  </r>
  <r>
    <x v="1"/>
    <x v="2"/>
    <s v="April"/>
    <x v="27"/>
    <n v="123.5"/>
    <n v="123.5"/>
    <n v="126.4"/>
    <n v="126.4"/>
    <n v="114.4"/>
    <n v="114.4"/>
    <n v="126.6"/>
    <n v="126.6"/>
    <n v="109.2"/>
    <n v="109.2"/>
    <n v="132.5"/>
    <n v="132.5"/>
    <n v="128.6"/>
    <n v="128.6"/>
    <n v="124.8"/>
    <n v="124.8"/>
    <n v="95.7"/>
    <n v="95.7"/>
    <n v="122.4"/>
    <n v="122.4"/>
    <n v="118.5"/>
    <n v="118.5"/>
    <n v="129.1"/>
    <n v="129.1"/>
    <n v="124"/>
    <n v="124"/>
    <n v="126.9"/>
    <n v="126.9"/>
    <n v="124.7"/>
    <n v="124.7"/>
    <n v="120.8"/>
    <n v="120.8"/>
    <n v="124.1"/>
    <n v="124.1"/>
    <n v="119.2"/>
    <n v="119.2"/>
    <n v="118.7"/>
    <n v="118.7"/>
    <n v="119.7"/>
    <n v="119.7"/>
    <n v="117.1"/>
    <n v="117.1"/>
    <n v="110.1"/>
    <n v="110.1"/>
    <n v="115.9"/>
    <n v="115.9"/>
    <n v="121"/>
    <n v="121"/>
    <n v="111.7"/>
    <n v="111.7"/>
    <n v="115.1"/>
    <n v="115.1"/>
    <n v="120.7"/>
    <n v="120.7"/>
  </r>
  <r>
    <x v="1"/>
    <x v="2"/>
    <s v="May"/>
    <x v="28"/>
    <n v="123.6"/>
    <n v="123.6"/>
    <n v="128"/>
    <n v="128"/>
    <n v="115"/>
    <n v="115"/>
    <n v="127.3"/>
    <n v="127.3"/>
    <n v="109.8"/>
    <n v="109.8"/>
    <n v="132.6"/>
    <n v="132.6"/>
    <n v="130.9"/>
    <n v="130.9"/>
    <n v="130.5"/>
    <n v="130.5"/>
    <n v="95.3"/>
    <n v="95.3"/>
    <n v="123.4"/>
    <n v="123.4"/>
    <n v="119.2"/>
    <n v="119.2"/>
    <n v="129.80000000000001"/>
    <n v="129.80000000000001"/>
    <n v="125"/>
    <n v="125"/>
    <n v="127.9"/>
    <n v="127.9"/>
    <n v="125.4"/>
    <n v="125.4"/>
    <n v="121.3"/>
    <n v="121.3"/>
    <n v="124.7"/>
    <n v="124.7"/>
    <n v="119.6"/>
    <n v="119.6"/>
    <n v="119.2"/>
    <n v="119.2"/>
    <n v="120.2"/>
    <n v="120.2"/>
    <n v="117.7"/>
    <n v="117.7"/>
    <n v="112"/>
    <n v="112"/>
    <n v="116.3"/>
    <n v="116.3"/>
    <n v="121.4"/>
    <n v="121.4"/>
    <n v="112.3"/>
    <n v="112.3"/>
    <n v="116.1"/>
    <n v="116.1"/>
    <n v="121.6"/>
    <n v="121.6"/>
  </r>
  <r>
    <x v="1"/>
    <x v="2"/>
    <s v="June"/>
    <x v="29"/>
    <n v="123.9"/>
    <n v="123.9"/>
    <n v="131.80000000000001"/>
    <n v="131.80000000000001"/>
    <n v="121.6"/>
    <n v="121.6"/>
    <n v="128.19999999999999"/>
    <n v="128.19999999999999"/>
    <n v="111.1"/>
    <n v="111.1"/>
    <n v="132.80000000000001"/>
    <n v="132.80000000000001"/>
    <n v="139.1"/>
    <n v="139.1"/>
    <n v="137.4"/>
    <n v="137.4"/>
    <n v="94.1"/>
    <n v="94.1"/>
    <n v="125.5"/>
    <n v="125.5"/>
    <n v="119.8"/>
    <n v="119.8"/>
    <n v="130.9"/>
    <n v="130.9"/>
    <n v="127.3"/>
    <n v="127.3"/>
    <n v="129.19999999999999"/>
    <n v="129.19999999999999"/>
    <n v="126.4"/>
    <n v="126.4"/>
    <n v="122"/>
    <n v="122"/>
    <n v="125.7"/>
    <n v="125.7"/>
    <n v="119"/>
    <n v="119"/>
    <n v="119.8"/>
    <n v="119.8"/>
    <n v="121.1"/>
    <n v="121.1"/>
    <n v="118.5"/>
    <n v="118.5"/>
    <n v="112.9"/>
    <n v="112.9"/>
    <n v="116.9"/>
    <n v="116.9"/>
    <n v="123.1"/>
    <n v="123.1"/>
    <n v="112.8"/>
    <n v="112.8"/>
    <n v="117"/>
    <n v="117"/>
    <n v="123"/>
    <n v="123"/>
  </r>
  <r>
    <x v="1"/>
    <x v="2"/>
    <s v="July"/>
    <x v="30"/>
    <n v="123.7"/>
    <n v="123.7"/>
    <n v="132.5"/>
    <n v="132.5"/>
    <n v="121"/>
    <n v="121"/>
    <n v="128.30000000000001"/>
    <n v="128.30000000000001"/>
    <n v="110.9"/>
    <n v="110.9"/>
    <n v="133.1"/>
    <n v="133.1"/>
    <n v="145.1"/>
    <n v="145.1"/>
    <n v="139.1"/>
    <n v="139.1"/>
    <n v="91.3"/>
    <n v="91.3"/>
    <n v="126.1"/>
    <n v="126.1"/>
    <n v="119.9"/>
    <n v="119.9"/>
    <n v="131.4"/>
    <n v="131.4"/>
    <n v="128.19999999999999"/>
    <n v="128.19999999999999"/>
    <n v="130.4"/>
    <n v="130.4"/>
    <n v="126.7"/>
    <n v="126.7"/>
    <n v="122.3"/>
    <n v="122.3"/>
    <n v="126.1"/>
    <n v="126.1"/>
    <n v="119.9"/>
    <n v="119.9"/>
    <n v="120.1"/>
    <n v="120.1"/>
    <n v="121.3"/>
    <n v="121.3"/>
    <n v="119"/>
    <n v="119"/>
    <n v="112.7"/>
    <n v="112.7"/>
    <n v="117.2"/>
    <n v="117.2"/>
    <n v="124.4"/>
    <n v="124.4"/>
    <n v="112.3"/>
    <n v="112.3"/>
    <n v="117.2"/>
    <n v="117.2"/>
    <n v="123.6"/>
    <n v="123.6"/>
  </r>
  <r>
    <x v="1"/>
    <x v="2"/>
    <s v="August"/>
    <x v="31"/>
    <n v="124.2"/>
    <n v="124.2"/>
    <n v="131.4"/>
    <n v="131.4"/>
    <n v="120.1"/>
    <n v="120.1"/>
    <n v="128.5"/>
    <n v="128.5"/>
    <n v="111.4"/>
    <n v="111.4"/>
    <n v="132.30000000000001"/>
    <n v="132.30000000000001"/>
    <n v="157.6"/>
    <n v="157.6"/>
    <n v="144"/>
    <n v="144"/>
    <n v="90.5"/>
    <n v="90.5"/>
    <n v="126.8"/>
    <n v="126.8"/>
    <n v="120.4"/>
    <n v="120.4"/>
    <n v="132.1"/>
    <n v="132.1"/>
    <n v="130.30000000000001"/>
    <n v="130.30000000000001"/>
    <n v="131.19999999999999"/>
    <n v="131.19999999999999"/>
    <n v="127.2"/>
    <n v="127.2"/>
    <n v="122.9"/>
    <n v="122.9"/>
    <n v="126.6"/>
    <n v="126.6"/>
    <n v="120.9"/>
    <n v="120.9"/>
    <n v="120.6"/>
    <n v="120.6"/>
    <n v="122"/>
    <n v="122"/>
    <n v="119.4"/>
    <n v="119.4"/>
    <n v="111.7"/>
    <n v="111.7"/>
    <n v="117.8"/>
    <n v="117.8"/>
    <n v="125.1"/>
    <n v="125.1"/>
    <n v="112.3"/>
    <n v="112.3"/>
    <n v="117.2"/>
    <n v="117.2"/>
    <n v="124.8"/>
    <n v="124.8"/>
  </r>
  <r>
    <x v="1"/>
    <x v="2"/>
    <s v="September"/>
    <x v="32"/>
    <n v="124.6"/>
    <n v="124.6"/>
    <n v="130.4"/>
    <n v="130.4"/>
    <n v="118.7"/>
    <n v="118.7"/>
    <n v="128.9"/>
    <n v="128.9"/>
    <n v="111.9"/>
    <n v="111.9"/>
    <n v="128.4"/>
    <n v="128.4"/>
    <n v="162.19999999999999"/>
    <n v="162.19999999999999"/>
    <n v="150"/>
    <n v="150"/>
    <n v="90.4"/>
    <n v="90.4"/>
    <n v="128.4"/>
    <n v="128.4"/>
    <n v="120.7"/>
    <n v="120.7"/>
    <n v="132.5"/>
    <n v="132.5"/>
    <n v="131.19999999999999"/>
    <n v="131.19999999999999"/>
    <n v="132"/>
    <n v="132"/>
    <n v="127.9"/>
    <n v="127.9"/>
    <n v="123.4"/>
    <n v="123.4"/>
    <n v="127.2"/>
    <n v="127.2"/>
    <n v="121.6"/>
    <n v="121.6"/>
    <n v="120.4"/>
    <n v="120.4"/>
    <n v="122.6"/>
    <n v="122.6"/>
    <n v="119.8"/>
    <n v="119.8"/>
    <n v="111.3"/>
    <n v="111.3"/>
    <n v="118.3"/>
    <n v="118.3"/>
    <n v="125.7"/>
    <n v="125.7"/>
    <n v="113.4"/>
    <n v="113.4"/>
    <n v="117.5"/>
    <n v="117.5"/>
    <n v="125.4"/>
    <n v="125.4"/>
  </r>
  <r>
    <x v="1"/>
    <x v="2"/>
    <s v="October"/>
    <x v="33"/>
    <n v="125"/>
    <n v="125"/>
    <n v="129.80000000000001"/>
    <n v="129.80000000000001"/>
    <n v="118.9"/>
    <n v="118.9"/>
    <n v="129.1"/>
    <n v="129.1"/>
    <n v="113.3"/>
    <n v="113.3"/>
    <n v="129"/>
    <n v="129"/>
    <n v="160.4"/>
    <n v="160.4"/>
    <n v="165.3"/>
    <n v="165.3"/>
    <n v="92.3"/>
    <n v="92.3"/>
    <n v="129.69999999999999"/>
    <n v="129.69999999999999"/>
    <n v="121.1"/>
    <n v="121.1"/>
    <n v="133"/>
    <n v="133"/>
    <n v="132.1"/>
    <n v="132.1"/>
    <n v="132.5"/>
    <n v="132.5"/>
    <n v="128.5"/>
    <n v="128.5"/>
    <n v="123.8"/>
    <n v="123.8"/>
    <n v="127.8"/>
    <n v="127.8"/>
    <n v="122.4"/>
    <n v="122.4"/>
    <n v="120.8"/>
    <n v="120.8"/>
    <n v="123"/>
    <n v="123"/>
    <n v="120.4"/>
    <n v="120.4"/>
    <n v="111.4"/>
    <n v="111.4"/>
    <n v="118.7"/>
    <n v="118.7"/>
    <n v="125.9"/>
    <n v="125.9"/>
    <n v="113.9"/>
    <n v="113.9"/>
    <n v="117.9"/>
    <n v="117.9"/>
    <n v="126.1"/>
    <n v="126.1"/>
  </r>
  <r>
    <x v="1"/>
    <x v="2"/>
    <s v="November"/>
    <x v="34"/>
    <n v="125.4"/>
    <n v="125.4"/>
    <n v="130.30000000000001"/>
    <n v="130.30000000000001"/>
    <n v="121.6"/>
    <n v="121.6"/>
    <n v="129.19999999999999"/>
    <n v="129.19999999999999"/>
    <n v="114.9"/>
    <n v="114.9"/>
    <n v="128.19999999999999"/>
    <n v="128.19999999999999"/>
    <n v="158.4"/>
    <n v="158.4"/>
    <n v="171.2"/>
    <n v="171.2"/>
    <n v="93.3"/>
    <n v="93.3"/>
    <n v="131.19999999999999"/>
    <n v="131.19999999999999"/>
    <n v="121.7"/>
    <n v="121.7"/>
    <n v="134"/>
    <n v="134"/>
    <n v="132.69999999999999"/>
    <n v="132.69999999999999"/>
    <n v="133.6"/>
    <n v="133.6"/>
    <n v="129.30000000000001"/>
    <n v="129.30000000000001"/>
    <n v="124.5"/>
    <n v="124.5"/>
    <n v="128.6"/>
    <n v="128.6"/>
    <n v="122.9"/>
    <n v="122.9"/>
    <n v="121.6"/>
    <n v="121.6"/>
    <n v="123.4"/>
    <n v="123.4"/>
    <n v="120.9"/>
    <n v="120.9"/>
    <n v="111.5"/>
    <n v="111.5"/>
    <n v="119.2"/>
    <n v="119.2"/>
    <n v="126.3"/>
    <n v="126.3"/>
    <n v="113.8"/>
    <n v="113.8"/>
    <n v="118.1"/>
    <n v="118.1"/>
    <n v="126.6"/>
    <n v="126.6"/>
  </r>
  <r>
    <x v="1"/>
    <x v="2"/>
    <s v="December"/>
    <x v="35"/>
    <n v="125.7"/>
    <n v="125.7"/>
    <n v="131.4"/>
    <n v="131.4"/>
    <n v="124.8"/>
    <n v="124.8"/>
    <n v="129.4"/>
    <n v="129.4"/>
    <n v="115.3"/>
    <n v="115.3"/>
    <n v="126.6"/>
    <n v="126.6"/>
    <n v="146.69999999999999"/>
    <n v="146.69999999999999"/>
    <n v="171.5"/>
    <n v="171.5"/>
    <n v="94.5"/>
    <n v="94.5"/>
    <n v="132.1"/>
    <n v="132.1"/>
    <n v="122"/>
    <n v="122"/>
    <n v="134.69999999999999"/>
    <n v="134.69999999999999"/>
    <n v="131.4"/>
    <n v="131.4"/>
    <n v="134.5"/>
    <n v="134.5"/>
    <n v="129.69999999999999"/>
    <n v="129.69999999999999"/>
    <n v="124.8"/>
    <n v="124.8"/>
    <n v="129"/>
    <n v="129"/>
    <n v="122.4"/>
    <n v="122.4"/>
    <n v="122"/>
    <n v="122"/>
    <n v="123.6"/>
    <n v="123.6"/>
    <n v="121.4"/>
    <n v="121.4"/>
    <n v="111.5"/>
    <n v="111.5"/>
    <n v="119.6"/>
    <n v="119.6"/>
    <n v="126.2"/>
    <n v="126.2"/>
    <n v="113.7"/>
    <n v="113.7"/>
    <n v="118.3"/>
    <n v="118.3"/>
    <n v="126.1"/>
    <n v="126.1"/>
  </r>
  <r>
    <x v="1"/>
    <x v="3"/>
    <s v="January"/>
    <x v="36"/>
    <n v="126.1"/>
    <n v="126.1"/>
    <n v="134.1"/>
    <n v="134.1"/>
    <n v="128.6"/>
    <n v="128.6"/>
    <n v="129.9"/>
    <n v="129.9"/>
    <n v="115.5"/>
    <n v="115.5"/>
    <n v="125.7"/>
    <n v="125.7"/>
    <n v="141.5"/>
    <n v="141.5"/>
    <n v="170.7"/>
    <n v="170.7"/>
    <n v="97.4"/>
    <n v="97.4"/>
    <n v="132.9"/>
    <n v="132.9"/>
    <n v="122.7"/>
    <n v="122.7"/>
    <n v="135.30000000000001"/>
    <n v="135.30000000000001"/>
    <n v="131.30000000000001"/>
    <n v="131.30000000000001"/>
    <n v="135.19999999999999"/>
    <n v="135.19999999999999"/>
    <n v="130.30000000000001"/>
    <n v="130.30000000000001"/>
    <n v="125.1"/>
    <n v="125.1"/>
    <n v="129.5"/>
    <n v="129.5"/>
    <n v="123.4"/>
    <n v="123.4"/>
    <n v="122.7"/>
    <n v="122.7"/>
    <n v="124.2"/>
    <n v="124.2"/>
    <n v="122"/>
    <n v="122"/>
    <n v="111.1"/>
    <n v="111.1"/>
    <n v="119.8"/>
    <n v="119.8"/>
    <n v="126.3"/>
    <n v="126.3"/>
    <n v="114.5"/>
    <n v="114.5"/>
    <n v="118.5"/>
    <n v="118.5"/>
    <n v="126.3"/>
    <n v="126.3"/>
  </r>
  <r>
    <x v="1"/>
    <x v="3"/>
    <s v="February"/>
    <x v="37"/>
    <n v="126.4"/>
    <n v="126.4"/>
    <n v="134.19999999999999"/>
    <n v="134.19999999999999"/>
    <n v="128.69999999999999"/>
    <n v="128.69999999999999"/>
    <n v="130.30000000000001"/>
    <n v="130.30000000000001"/>
    <n v="114.8"/>
    <n v="114.8"/>
    <n v="124.9"/>
    <n v="124.9"/>
    <n v="130.30000000000001"/>
    <n v="130.30000000000001"/>
    <n v="167.4"/>
    <n v="167.4"/>
    <n v="98.8"/>
    <n v="98.8"/>
    <n v="133.6"/>
    <n v="133.6"/>
    <n v="123"/>
    <n v="123"/>
    <n v="135.80000000000001"/>
    <n v="135.80000000000001"/>
    <n v="129.9"/>
    <n v="129.9"/>
    <n v="135.9"/>
    <n v="135.9"/>
    <n v="130.9"/>
    <n v="130.9"/>
    <n v="125.8"/>
    <n v="125.8"/>
    <n v="130.19999999999999"/>
    <n v="130.19999999999999"/>
    <n v="124.4"/>
    <n v="124.4"/>
    <n v="123.1"/>
    <n v="123.1"/>
    <n v="124.6"/>
    <n v="124.6"/>
    <n v="122.5"/>
    <n v="122.5"/>
    <n v="111.4"/>
    <n v="111.4"/>
    <n v="120.3"/>
    <n v="120.3"/>
    <n v="126.6"/>
    <n v="126.6"/>
    <n v="116.6"/>
    <n v="116.6"/>
    <n v="119.1"/>
    <n v="119.1"/>
    <n v="126"/>
    <n v="126"/>
  </r>
  <r>
    <x v="1"/>
    <x v="3"/>
    <s v="March"/>
    <x v="38"/>
    <n v="126.5"/>
    <n v="126.5"/>
    <n v="135.1"/>
    <n v="135.1"/>
    <n v="124.6"/>
    <n v="124.6"/>
    <n v="130.19999999999999"/>
    <n v="130.19999999999999"/>
    <n v="114.5"/>
    <n v="114.5"/>
    <n v="126.2"/>
    <n v="126.2"/>
    <n v="129.80000000000001"/>
    <n v="129.80000000000001"/>
    <n v="164.3"/>
    <n v="164.3"/>
    <n v="100.9"/>
    <n v="100.9"/>
    <n v="133.9"/>
    <n v="133.9"/>
    <n v="123.1"/>
    <n v="123.1"/>
    <n v="136.30000000000001"/>
    <n v="136.30000000000001"/>
    <n v="129.80000000000001"/>
    <n v="129.80000000000001"/>
    <n v="136.5"/>
    <n v="136.5"/>
    <n v="131.30000000000001"/>
    <n v="131.30000000000001"/>
    <n v="126.1"/>
    <n v="126.1"/>
    <n v="130.5"/>
    <n v="130.5"/>
    <n v="124.9"/>
    <n v="124.9"/>
    <n v="122.4"/>
    <n v="122.4"/>
    <n v="125.1"/>
    <n v="125.1"/>
    <n v="122.9"/>
    <n v="122.9"/>
    <n v="110.9"/>
    <n v="110.9"/>
    <n v="120.6"/>
    <n v="120.6"/>
    <n v="126.9"/>
    <n v="126.9"/>
    <n v="117.3"/>
    <n v="117.3"/>
    <n v="119.3"/>
    <n v="119.3"/>
    <n v="126"/>
    <n v="126"/>
  </r>
  <r>
    <x v="1"/>
    <x v="3"/>
    <s v="April"/>
    <x v="39"/>
    <n v="126.6"/>
    <n v="126.6"/>
    <n v="136.80000000000001"/>
    <n v="136.80000000000001"/>
    <n v="122"/>
    <n v="122"/>
    <n v="130.9"/>
    <n v="130.9"/>
    <n v="114.8"/>
    <n v="114.8"/>
    <n v="134.80000000000001"/>
    <n v="134.80000000000001"/>
    <n v="135"/>
    <n v="135"/>
    <n v="167.5"/>
    <n v="167.5"/>
    <n v="106.4"/>
    <n v="106.4"/>
    <n v="134.4"/>
    <n v="134.4"/>
    <n v="123.6"/>
    <n v="123.6"/>
    <n v="136.69999999999999"/>
    <n v="136.69999999999999"/>
    <n v="131.80000000000001"/>
    <n v="131.80000000000001"/>
    <n v="137.1"/>
    <n v="137.1"/>
    <n v="131.80000000000001"/>
    <n v="131.80000000000001"/>
    <n v="126.4"/>
    <n v="126.4"/>
    <n v="131"/>
    <n v="131"/>
    <n v="125.6"/>
    <n v="125.6"/>
    <n v="122.3"/>
    <n v="122.3"/>
    <n v="125.5"/>
    <n v="125.5"/>
    <n v="123.2"/>
    <n v="123.2"/>
    <n v="112.1"/>
    <n v="112.1"/>
    <n v="121.1"/>
    <n v="121.1"/>
    <n v="127.7"/>
    <n v="127.7"/>
    <n v="118.1"/>
    <n v="118.1"/>
    <n v="120"/>
    <n v="120"/>
    <n v="127.3"/>
    <n v="127.3"/>
  </r>
  <r>
    <x v="1"/>
    <x v="3"/>
    <s v="May"/>
    <x v="40"/>
    <n v="126.8"/>
    <n v="126.8"/>
    <n v="139.1"/>
    <n v="139.1"/>
    <n v="125.4"/>
    <n v="125.4"/>
    <n v="131.69999999999999"/>
    <n v="131.69999999999999"/>
    <n v="115"/>
    <n v="115"/>
    <n v="136"/>
    <n v="136"/>
    <n v="145.1"/>
    <n v="145.1"/>
    <n v="171.7"/>
    <n v="171.7"/>
    <n v="108.7"/>
    <n v="108.7"/>
    <n v="135.30000000000001"/>
    <n v="135.30000000000001"/>
    <n v="124.2"/>
    <n v="124.2"/>
    <n v="137.4"/>
    <n v="137.4"/>
    <n v="134"/>
    <n v="134"/>
    <n v="137.69999999999999"/>
    <n v="137.69999999999999"/>
    <n v="132.19999999999999"/>
    <n v="132.19999999999999"/>
    <n v="126.8"/>
    <n v="126.8"/>
    <n v="131.4"/>
    <n v="131.4"/>
    <n v="126"/>
    <n v="126"/>
    <n v="122.7"/>
    <n v="122.7"/>
    <n v="126"/>
    <n v="126"/>
    <n v="123.7"/>
    <n v="123.7"/>
    <n v="112.8"/>
    <n v="112.8"/>
    <n v="121.5"/>
    <n v="121.5"/>
    <n v="128.5"/>
    <n v="128.5"/>
    <n v="119.2"/>
    <n v="119.2"/>
    <n v="120.7"/>
    <n v="120.7"/>
    <n v="128.6"/>
    <n v="128.6"/>
  </r>
  <r>
    <x v="1"/>
    <x v="3"/>
    <s v="June"/>
    <x v="41"/>
    <n v="127.7"/>
    <n v="127.7"/>
    <n v="140.5"/>
    <n v="140.5"/>
    <n v="128.30000000000001"/>
    <n v="128.30000000000001"/>
    <n v="132.6"/>
    <n v="132.6"/>
    <n v="115.5"/>
    <n v="115.5"/>
    <n v="136.5"/>
    <n v="136.5"/>
    <n v="159.69999999999999"/>
    <n v="159.69999999999999"/>
    <n v="174.3"/>
    <n v="174.3"/>
    <n v="109.9"/>
    <n v="109.9"/>
    <n v="136.30000000000001"/>
    <n v="136.30000000000001"/>
    <n v="124.4"/>
    <n v="124.4"/>
    <n v="138.1"/>
    <n v="138.1"/>
    <n v="136.80000000000001"/>
    <n v="136.80000000000001"/>
    <n v="138.69999999999999"/>
    <n v="138.69999999999999"/>
    <n v="132.9"/>
    <n v="132.9"/>
    <n v="127.2"/>
    <n v="127.2"/>
    <n v="132"/>
    <n v="132"/>
    <n v="125.5"/>
    <n v="125.5"/>
    <n v="123.3"/>
    <n v="123.3"/>
    <n v="126.4"/>
    <n v="126.4"/>
    <n v="124.1"/>
    <n v="124.1"/>
    <n v="114.2"/>
    <n v="114.2"/>
    <n v="121.7"/>
    <n v="121.7"/>
    <n v="129.69999999999999"/>
    <n v="129.69999999999999"/>
    <n v="119.4"/>
    <n v="119.4"/>
    <n v="121.5"/>
    <n v="121.5"/>
    <n v="130.1"/>
    <n v="130.1"/>
  </r>
  <r>
    <x v="1"/>
    <x v="3"/>
    <s v="July"/>
    <x v="42"/>
    <n v="128.5"/>
    <n v="128.5"/>
    <n v="141.19999999999999"/>
    <n v="141.19999999999999"/>
    <n v="132.30000000000001"/>
    <n v="132.30000000000001"/>
    <n v="133.5"/>
    <n v="133.5"/>
    <n v="116.4"/>
    <n v="116.4"/>
    <n v="137.80000000000001"/>
    <n v="137.80000000000001"/>
    <n v="165.4"/>
    <n v="165.4"/>
    <n v="177.4"/>
    <n v="177.4"/>
    <n v="111.3"/>
    <n v="111.3"/>
    <n v="137.5"/>
    <n v="137.5"/>
    <n v="125"/>
    <n v="125"/>
    <n v="138.80000000000001"/>
    <n v="138.80000000000001"/>
    <n v="138.4"/>
    <n v="138.4"/>
    <n v="139.30000000000001"/>
    <n v="139.30000000000001"/>
    <n v="133.5"/>
    <n v="133.5"/>
    <n v="127.6"/>
    <n v="127.6"/>
    <n v="132.69999999999999"/>
    <n v="132.69999999999999"/>
    <n v="126.4"/>
    <n v="126.4"/>
    <n v="123.4"/>
    <n v="123.4"/>
    <n v="126.9"/>
    <n v="126.9"/>
    <n v="124.5"/>
    <n v="124.5"/>
    <n v="113.9"/>
    <n v="113.9"/>
    <n v="122.4"/>
    <n v="122.4"/>
    <n v="130.80000000000001"/>
    <n v="130.80000000000001"/>
    <n v="120.5"/>
    <n v="120.5"/>
    <n v="121.9"/>
    <n v="121.9"/>
    <n v="131.1"/>
    <n v="131.1"/>
  </r>
  <r>
    <x v="1"/>
    <x v="3"/>
    <s v="August"/>
    <x v="43"/>
    <n v="129.30000000000001"/>
    <n v="129.30000000000001"/>
    <n v="139.30000000000001"/>
    <n v="139.30000000000001"/>
    <n v="131.6"/>
    <n v="131.6"/>
    <n v="134.1"/>
    <n v="134.1"/>
    <n v="116.9"/>
    <n v="116.9"/>
    <n v="138.1"/>
    <n v="138.1"/>
    <n v="159.1"/>
    <n v="159.1"/>
    <n v="175.6"/>
    <n v="175.6"/>
    <n v="112.9"/>
    <n v="112.9"/>
    <n v="138.1"/>
    <n v="138.1"/>
    <n v="125.5"/>
    <n v="125.5"/>
    <n v="139.5"/>
    <n v="139.5"/>
    <n v="137.9"/>
    <n v="137.9"/>
    <n v="140.19999999999999"/>
    <n v="140.19999999999999"/>
    <n v="134.1"/>
    <n v="134.1"/>
    <n v="128.19999999999999"/>
    <n v="128.19999999999999"/>
    <n v="133.19999999999999"/>
    <n v="133.19999999999999"/>
    <n v="127.3"/>
    <n v="127.3"/>
    <n v="123.6"/>
    <n v="123.6"/>
    <n v="127.4"/>
    <n v="127.4"/>
    <n v="124.8"/>
    <n v="124.8"/>
    <n v="113.1"/>
    <n v="113.1"/>
    <n v="122.7"/>
    <n v="122.7"/>
    <n v="131.69999999999999"/>
    <n v="131.69999999999999"/>
    <n v="121.5"/>
    <n v="121.5"/>
    <n v="122.1"/>
    <n v="122.1"/>
    <n v="131.1"/>
    <n v="131.1"/>
  </r>
  <r>
    <x v="1"/>
    <x v="3"/>
    <s v="September"/>
    <x v="44"/>
    <n v="129.9"/>
    <n v="129.9"/>
    <n v="138"/>
    <n v="138"/>
    <n v="130.5"/>
    <n v="130.5"/>
    <n v="134.4"/>
    <n v="134.4"/>
    <n v="117.2"/>
    <n v="117.2"/>
    <n v="136.1"/>
    <n v="136.1"/>
    <n v="150.69999999999999"/>
    <n v="150.69999999999999"/>
    <n v="171.5"/>
    <n v="171.5"/>
    <n v="113.8"/>
    <n v="113.8"/>
    <n v="138.80000000000001"/>
    <n v="138.80000000000001"/>
    <n v="126"/>
    <n v="126"/>
    <n v="140.19999999999999"/>
    <n v="140.19999999999999"/>
    <n v="136.6"/>
    <n v="136.6"/>
    <n v="141"/>
    <n v="141"/>
    <n v="134.6"/>
    <n v="134.6"/>
    <n v="128.6"/>
    <n v="128.6"/>
    <n v="133.80000000000001"/>
    <n v="133.80000000000001"/>
    <n v="127.9"/>
    <n v="127.9"/>
    <n v="124.1"/>
    <n v="124.1"/>
    <n v="127.9"/>
    <n v="127.9"/>
    <n v="125.4"/>
    <n v="125.4"/>
    <n v="114.3"/>
    <n v="114.3"/>
    <n v="122.9"/>
    <n v="122.9"/>
    <n v="131.80000000000001"/>
    <n v="131.80000000000001"/>
    <n v="122.1"/>
    <n v="122.1"/>
    <n v="122.8"/>
    <n v="122.8"/>
    <n v="130.9"/>
    <n v="130.9"/>
  </r>
  <r>
    <x v="1"/>
    <x v="3"/>
    <s v="October"/>
    <x v="45"/>
    <n v="130.5"/>
    <n v="130.5"/>
    <n v="137.9"/>
    <n v="137.9"/>
    <n v="130.19999999999999"/>
    <n v="130.19999999999999"/>
    <n v="134.80000000000001"/>
    <n v="134.80000000000001"/>
    <n v="117.8"/>
    <n v="117.8"/>
    <n v="134.69999999999999"/>
    <n v="134.69999999999999"/>
    <n v="151.19999999999999"/>
    <n v="151.19999999999999"/>
    <n v="172.1"/>
    <n v="172.1"/>
    <n v="114.1"/>
    <n v="114.1"/>
    <n v="139.30000000000001"/>
    <n v="139.30000000000001"/>
    <n v="126.1"/>
    <n v="126.1"/>
    <n v="141.1"/>
    <n v="141.1"/>
    <n v="137"/>
    <n v="137"/>
    <n v="141.80000000000001"/>
    <n v="141.80000000000001"/>
    <n v="135.5"/>
    <n v="135.5"/>
    <n v="129.1"/>
    <n v="129.1"/>
    <n v="134.5"/>
    <n v="134.5"/>
    <n v="128.69999999999999"/>
    <n v="128.69999999999999"/>
    <n v="124.3"/>
    <n v="124.3"/>
    <n v="128.4"/>
    <n v="128.4"/>
    <n v="126.1"/>
    <n v="126.1"/>
    <n v="115.2"/>
    <n v="115.2"/>
    <n v="123.5"/>
    <n v="123.5"/>
    <n v="132.4"/>
    <n v="132.4"/>
    <n v="122.1"/>
    <n v="122.1"/>
    <n v="123.4"/>
    <n v="123.4"/>
    <n v="131.4"/>
    <n v="131.4"/>
  </r>
  <r>
    <x v="1"/>
    <x v="3"/>
    <s v="November"/>
    <x v="46"/>
    <n v="131.4"/>
    <n v="131.4"/>
    <n v="137.80000000000001"/>
    <n v="137.80000000000001"/>
    <n v="132"/>
    <n v="132"/>
    <n v="135"/>
    <n v="135"/>
    <n v="118"/>
    <n v="118"/>
    <n v="134.1"/>
    <n v="134.1"/>
    <n v="141.9"/>
    <n v="141.9"/>
    <n v="171.7"/>
    <n v="171.7"/>
    <n v="114.1"/>
    <n v="114.1"/>
    <n v="139.69999999999999"/>
    <n v="139.69999999999999"/>
    <n v="126.2"/>
    <n v="126.2"/>
    <n v="141.80000000000001"/>
    <n v="141.80000000000001"/>
    <n v="136.1"/>
    <n v="136.1"/>
    <n v="142"/>
    <n v="142"/>
    <n v="135.80000000000001"/>
    <n v="135.80000000000001"/>
    <n v="129.30000000000001"/>
    <n v="129.30000000000001"/>
    <n v="135"/>
    <n v="135"/>
    <n v="129.1"/>
    <n v="129.1"/>
    <n v="125"/>
    <n v="125"/>
    <n v="128.6"/>
    <n v="128.6"/>
    <n v="126.4"/>
    <n v="126.4"/>
    <n v="115.7"/>
    <n v="115.7"/>
    <n v="124"/>
    <n v="124"/>
    <n v="132.80000000000001"/>
    <n v="132.80000000000001"/>
    <n v="122.6"/>
    <n v="122.6"/>
    <n v="123.8"/>
    <n v="123.8"/>
    <n v="131.19999999999999"/>
    <n v="131.19999999999999"/>
  </r>
  <r>
    <x v="1"/>
    <x v="3"/>
    <s v="December"/>
    <x v="47"/>
    <n v="132.30000000000001"/>
    <n v="132.30000000000001"/>
    <n v="137.6"/>
    <n v="137.6"/>
    <n v="132.9"/>
    <n v="132.9"/>
    <n v="135.1"/>
    <n v="135.1"/>
    <n v="118.6"/>
    <n v="118.6"/>
    <n v="132.69999999999999"/>
    <n v="132.69999999999999"/>
    <n v="125.3"/>
    <n v="125.3"/>
    <n v="168.7"/>
    <n v="168.7"/>
    <n v="114.4"/>
    <n v="114.4"/>
    <n v="140.19999999999999"/>
    <n v="140.19999999999999"/>
    <n v="126.6"/>
    <n v="126.6"/>
    <n v="142.30000000000001"/>
    <n v="142.30000000000001"/>
    <n v="134"/>
    <n v="134"/>
    <n v="143.1"/>
    <n v="143.1"/>
    <n v="136.30000000000001"/>
    <n v="136.30000000000001"/>
    <n v="129.80000000000001"/>
    <n v="129.80000000000001"/>
    <n v="135.4"/>
    <n v="135.4"/>
    <n v="128.5"/>
    <n v="128.5"/>
    <n v="126.6"/>
    <n v="126.6"/>
    <n v="129.19999999999999"/>
    <n v="129.19999999999999"/>
    <n v="126.9"/>
    <n v="126.9"/>
    <n v="116"/>
    <n v="116"/>
    <n v="124.2"/>
    <n v="124.2"/>
    <n v="133.1"/>
    <n v="133.1"/>
    <n v="121.1"/>
    <n v="121.1"/>
    <n v="123.9"/>
    <n v="123.9"/>
    <n v="130.4"/>
    <n v="130.4"/>
  </r>
  <r>
    <x v="1"/>
    <x v="4"/>
    <s v="January"/>
    <x v="48"/>
    <n v="132.80000000000001"/>
    <n v="132.80000000000001"/>
    <n v="138.19999999999999"/>
    <n v="138.19999999999999"/>
    <n v="132.19999999999999"/>
    <n v="132.19999999999999"/>
    <n v="135.4"/>
    <n v="135.4"/>
    <n v="119.1"/>
    <n v="119.1"/>
    <n v="133"/>
    <n v="133"/>
    <n v="119.4"/>
    <n v="119.4"/>
    <n v="159.5"/>
    <n v="159.5"/>
    <n v="115.6"/>
    <n v="115.6"/>
    <n v="139.6"/>
    <n v="139.6"/>
    <n v="126.6"/>
    <n v="126.6"/>
    <n v="142.80000000000001"/>
    <n v="142.80000000000001"/>
    <n v="133.1"/>
    <n v="133.1"/>
    <n v="143.80000000000001"/>
    <n v="143.80000000000001"/>
    <n v="136.6"/>
    <n v="136.6"/>
    <n v="130.19999999999999"/>
    <n v="130.19999999999999"/>
    <n v="135.6"/>
    <n v="135.6"/>
    <n v="129.6"/>
    <n v="129.6"/>
    <n v="126.8"/>
    <n v="126.8"/>
    <n v="129.4"/>
    <n v="129.4"/>
    <n v="127.1"/>
    <n v="127.1"/>
    <n v="117"/>
    <n v="117"/>
    <n v="124.2"/>
    <n v="124.2"/>
    <n v="133.30000000000001"/>
    <n v="133.30000000000001"/>
    <n v="121.7"/>
    <n v="121.7"/>
    <n v="124.4"/>
    <n v="124.4"/>
    <n v="130.30000000000001"/>
    <n v="130.30000000000001"/>
  </r>
  <r>
    <x v="1"/>
    <x v="4"/>
    <s v="February"/>
    <x v="49"/>
    <n v="133.1"/>
    <n v="133.1"/>
    <n v="138.80000000000001"/>
    <n v="138.80000000000001"/>
    <n v="129.30000000000001"/>
    <n v="129.30000000000001"/>
    <n v="135.80000000000001"/>
    <n v="135.80000000000001"/>
    <n v="119.2"/>
    <n v="119.2"/>
    <n v="135.30000000000001"/>
    <n v="135.30000000000001"/>
    <n v="119.5"/>
    <n v="119.5"/>
    <n v="152.19999999999999"/>
    <n v="152.19999999999999"/>
    <n v="117.3"/>
    <n v="117.3"/>
    <n v="138.69999999999999"/>
    <n v="138.69999999999999"/>
    <n v="126.9"/>
    <n v="126.9"/>
    <n v="143.19999999999999"/>
    <n v="143.19999999999999"/>
    <n v="133"/>
    <n v="133"/>
    <n v="144.4"/>
    <n v="144.4"/>
    <n v="136.80000000000001"/>
    <n v="136.80000000000001"/>
    <n v="130.30000000000001"/>
    <n v="130.30000000000001"/>
    <n v="135.9"/>
    <n v="135.9"/>
    <n v="130.5"/>
    <n v="130.5"/>
    <n v="127.9"/>
    <n v="127.9"/>
    <n v="129.69999999999999"/>
    <n v="129.69999999999999"/>
    <n v="127.4"/>
    <n v="127.4"/>
    <n v="117.4"/>
    <n v="117.4"/>
    <n v="124.6"/>
    <n v="124.6"/>
    <n v="133.4"/>
    <n v="133.4"/>
    <n v="122.6"/>
    <n v="122.6"/>
    <n v="124.8"/>
    <n v="124.8"/>
    <n v="130.6"/>
    <n v="130.6"/>
  </r>
  <r>
    <x v="1"/>
    <x v="4"/>
    <s v="March"/>
    <x v="50"/>
    <n v="133.30000000000001"/>
    <n v="133.30000000000001"/>
    <n v="139"/>
    <n v="139"/>
    <n v="128.6"/>
    <n v="128.6"/>
    <n v="136.30000000000001"/>
    <n v="136.30000000000001"/>
    <n v="118.8"/>
    <n v="118.8"/>
    <n v="138.30000000000001"/>
    <n v="138.30000000000001"/>
    <n v="120.5"/>
    <n v="120.5"/>
    <n v="143.9"/>
    <n v="143.9"/>
    <n v="118"/>
    <n v="118"/>
    <n v="137.9"/>
    <n v="137.9"/>
    <n v="127.2"/>
    <n v="127.2"/>
    <n v="144"/>
    <n v="144"/>
    <n v="133.1"/>
    <n v="133.1"/>
    <n v="145.1"/>
    <n v="145.1"/>
    <n v="137.30000000000001"/>
    <n v="137.30000000000001"/>
    <n v="130.6"/>
    <n v="130.6"/>
    <n v="136.4"/>
    <n v="136.4"/>
    <n v="131.1"/>
    <n v="131.1"/>
    <n v="129.1"/>
    <n v="129.1"/>
    <n v="130.1"/>
    <n v="130.1"/>
    <n v="127.8"/>
    <n v="127.8"/>
    <n v="117.6"/>
    <n v="117.6"/>
    <n v="125"/>
    <n v="125"/>
    <n v="133.80000000000001"/>
    <n v="133.80000000000001"/>
    <n v="122.6"/>
    <n v="122.6"/>
    <n v="125.1"/>
    <n v="125.1"/>
    <n v="130.9"/>
    <n v="130.9"/>
  </r>
  <r>
    <x v="1"/>
    <x v="4"/>
    <s v="April"/>
    <x v="51"/>
    <n v="133"/>
    <n v="133"/>
    <n v="139.4"/>
    <n v="139.4"/>
    <n v="126.1"/>
    <n v="126.1"/>
    <n v="137.19999999999999"/>
    <n v="137.19999999999999"/>
    <n v="118.4"/>
    <n v="118.4"/>
    <n v="139.9"/>
    <n v="139.9"/>
    <n v="123.4"/>
    <n v="123.4"/>
    <n v="140.9"/>
    <n v="140.9"/>
    <n v="118.5"/>
    <n v="118.5"/>
    <n v="136.5"/>
    <n v="136.5"/>
    <n v="127.4"/>
    <n v="127.4"/>
    <n v="144.19999999999999"/>
    <n v="144.19999999999999"/>
    <n v="133.5"/>
    <n v="133.5"/>
    <n v="145.4"/>
    <n v="145.4"/>
    <n v="138"/>
    <n v="138"/>
    <n v="131.1"/>
    <n v="131.1"/>
    <n v="137"/>
    <n v="137"/>
    <n v="131.69999999999999"/>
    <n v="131.69999999999999"/>
    <n v="129.80000000000001"/>
    <n v="129.80000000000001"/>
    <n v="130.4"/>
    <n v="130.4"/>
    <n v="128.1"/>
    <n v="128.1"/>
    <n v="116.6"/>
    <n v="116.6"/>
    <n v="125.1"/>
    <n v="125.1"/>
    <n v="134.5"/>
    <n v="134.5"/>
    <n v="123.1"/>
    <n v="123.1"/>
    <n v="125.1"/>
    <n v="125.1"/>
    <n v="131.1"/>
    <n v="131.1"/>
  </r>
  <r>
    <x v="1"/>
    <x v="4"/>
    <s v="May"/>
    <x v="52"/>
    <n v="132.9"/>
    <n v="132.9"/>
    <n v="141.6"/>
    <n v="141.6"/>
    <n v="126.3"/>
    <n v="126.3"/>
    <n v="137.69999999999999"/>
    <n v="137.69999999999999"/>
    <n v="118.1"/>
    <n v="118.1"/>
    <n v="137.9"/>
    <n v="137.9"/>
    <n v="125.6"/>
    <n v="125.6"/>
    <n v="138.30000000000001"/>
    <n v="138.30000000000001"/>
    <n v="119.4"/>
    <n v="119.4"/>
    <n v="136"/>
    <n v="136"/>
    <n v="127.6"/>
    <n v="127.6"/>
    <n v="144.5"/>
    <n v="144.5"/>
    <n v="133.69999999999999"/>
    <n v="133.69999999999999"/>
    <n v="146.19999999999999"/>
    <n v="146.19999999999999"/>
    <n v="138.19999999999999"/>
    <n v="138.19999999999999"/>
    <n v="131.4"/>
    <n v="131.4"/>
    <n v="137.19999999999999"/>
    <n v="137.19999999999999"/>
    <n v="132.1"/>
    <n v="132.1"/>
    <n v="129.4"/>
    <n v="129.4"/>
    <n v="130.9"/>
    <n v="130.9"/>
    <n v="128.4"/>
    <n v="128.4"/>
    <n v="116.7"/>
    <n v="116.7"/>
    <n v="125.7"/>
    <n v="125.7"/>
    <n v="134.80000000000001"/>
    <n v="134.80000000000001"/>
    <n v="123"/>
    <n v="123"/>
    <n v="125.3"/>
    <n v="125.3"/>
    <n v="131.4"/>
    <n v="131.4"/>
  </r>
  <r>
    <x v="1"/>
    <x v="4"/>
    <s v="June"/>
    <x v="53"/>
    <n v="133.30000000000001"/>
    <n v="133.30000000000001"/>
    <n v="145.5"/>
    <n v="145.5"/>
    <n v="128.1"/>
    <n v="128.1"/>
    <n v="138.1"/>
    <n v="138.1"/>
    <n v="118.2"/>
    <n v="118.2"/>
    <n v="139.19999999999999"/>
    <n v="139.19999999999999"/>
    <n v="133.30000000000001"/>
    <n v="133.30000000000001"/>
    <n v="136.19999999999999"/>
    <n v="136.19999999999999"/>
    <n v="119.6"/>
    <n v="119.6"/>
    <n v="135.30000000000001"/>
    <n v="135.30000000000001"/>
    <n v="127.8"/>
    <n v="127.8"/>
    <n v="144.9"/>
    <n v="144.9"/>
    <n v="135.19999999999999"/>
    <n v="135.19999999999999"/>
    <n v="146.5"/>
    <n v="146.5"/>
    <n v="138.5"/>
    <n v="138.5"/>
    <n v="131.69999999999999"/>
    <n v="131.69999999999999"/>
    <n v="137.5"/>
    <n v="137.5"/>
    <n v="131.4"/>
    <n v="131.4"/>
    <n v="128.80000000000001"/>
    <n v="128.80000000000001"/>
    <n v="131.19999999999999"/>
    <n v="131.19999999999999"/>
    <n v="128.5"/>
    <n v="128.5"/>
    <n v="116.5"/>
    <n v="116.5"/>
    <n v="125.9"/>
    <n v="125.9"/>
    <n v="135.4"/>
    <n v="135.4"/>
    <n v="123.4"/>
    <n v="123.4"/>
    <n v="125.5"/>
    <n v="125.5"/>
    <n v="132"/>
    <n v="132"/>
  </r>
  <r>
    <x v="1"/>
    <x v="4"/>
    <s v="July"/>
    <x v="54"/>
    <n v="133.6"/>
    <n v="133.6"/>
    <n v="145.69999999999999"/>
    <n v="145.69999999999999"/>
    <n v="129.6"/>
    <n v="129.6"/>
    <n v="138.5"/>
    <n v="138.5"/>
    <n v="118.1"/>
    <n v="118.1"/>
    <n v="141.80000000000001"/>
    <n v="141.80000000000001"/>
    <n v="159.5"/>
    <n v="159.5"/>
    <n v="133.6"/>
    <n v="133.6"/>
    <n v="120.5"/>
    <n v="120.5"/>
    <n v="135.19999999999999"/>
    <n v="135.19999999999999"/>
    <n v="128.5"/>
    <n v="128.5"/>
    <n v="145.80000000000001"/>
    <n v="145.80000000000001"/>
    <n v="139"/>
    <n v="139"/>
    <n v="148.19999999999999"/>
    <n v="148.19999999999999"/>
    <n v="139.30000000000001"/>
    <n v="139.30000000000001"/>
    <n v="132.1"/>
    <n v="132.1"/>
    <n v="138.30000000000001"/>
    <n v="138.30000000000001"/>
    <n v="132.6"/>
    <n v="132.6"/>
    <n v="129.4"/>
    <n v="129.4"/>
    <n v="131.9"/>
    <n v="131.9"/>
    <n v="129.4"/>
    <n v="129.4"/>
    <n v="116"/>
    <n v="116"/>
    <n v="126.6"/>
    <n v="126.6"/>
    <n v="136.80000000000001"/>
    <n v="136.80000000000001"/>
    <n v="123.6"/>
    <n v="123.6"/>
    <n v="125.9"/>
    <n v="125.9"/>
    <n v="134.19999999999999"/>
    <n v="134.19999999999999"/>
  </r>
  <r>
    <x v="1"/>
    <x v="4"/>
    <s v="August"/>
    <x v="55"/>
    <n v="134.30000000000001"/>
    <n v="134.30000000000001"/>
    <n v="143.4"/>
    <n v="143.4"/>
    <n v="129.30000000000001"/>
    <n v="129.30000000000001"/>
    <n v="139"/>
    <n v="139"/>
    <n v="118.1"/>
    <n v="118.1"/>
    <n v="145.5"/>
    <n v="145.5"/>
    <n v="168.6"/>
    <n v="168.6"/>
    <n v="132.69999999999999"/>
    <n v="132.69999999999999"/>
    <n v="121.2"/>
    <n v="121.2"/>
    <n v="135.6"/>
    <n v="135.6"/>
    <n v="128.69999999999999"/>
    <n v="128.69999999999999"/>
    <n v="146.80000000000001"/>
    <n v="146.80000000000001"/>
    <n v="140.6"/>
    <n v="140.6"/>
    <n v="149.80000000000001"/>
    <n v="149.80000000000001"/>
    <n v="140.30000000000001"/>
    <n v="140.30000000000001"/>
    <n v="133"/>
    <n v="133"/>
    <n v="139.30000000000001"/>
    <n v="139.30000000000001"/>
    <n v="134.4"/>
    <n v="134.4"/>
    <n v="129.80000000000001"/>
    <n v="129.80000000000001"/>
    <n v="132.80000000000001"/>
    <n v="132.80000000000001"/>
    <n v="130.19999999999999"/>
    <n v="130.19999999999999"/>
    <n v="117.3"/>
    <n v="117.3"/>
    <n v="127.3"/>
    <n v="127.3"/>
    <n v="137.6"/>
    <n v="137.6"/>
    <n v="124.5"/>
    <n v="124.5"/>
    <n v="126.8"/>
    <n v="126.8"/>
    <n v="135.4"/>
    <n v="135.4"/>
  </r>
  <r>
    <x v="1"/>
    <x v="4"/>
    <s v="September"/>
    <x v="56"/>
    <n v="134.69999999999999"/>
    <n v="134.69999999999999"/>
    <n v="142.4"/>
    <n v="142.4"/>
    <n v="130.19999999999999"/>
    <n v="130.19999999999999"/>
    <n v="139.6"/>
    <n v="139.6"/>
    <n v="118.4"/>
    <n v="118.4"/>
    <n v="143"/>
    <n v="143"/>
    <n v="156.6"/>
    <n v="156.6"/>
    <n v="132.9"/>
    <n v="132.9"/>
    <n v="121.5"/>
    <n v="121.5"/>
    <n v="135.6"/>
    <n v="135.6"/>
    <n v="128.80000000000001"/>
    <n v="128.80000000000001"/>
    <n v="147.30000000000001"/>
    <n v="147.30000000000001"/>
    <n v="139"/>
    <n v="139"/>
    <n v="150.80000000000001"/>
    <n v="150.80000000000001"/>
    <n v="141.1"/>
    <n v="141.1"/>
    <n v="133.4"/>
    <n v="133.4"/>
    <n v="140"/>
    <n v="140"/>
    <n v="135.69999999999999"/>
    <n v="135.69999999999999"/>
    <n v="131"/>
    <n v="131"/>
    <n v="133.30000000000001"/>
    <n v="133.30000000000001"/>
    <n v="130.6"/>
    <n v="130.6"/>
    <n v="118.3"/>
    <n v="118.3"/>
    <n v="127.9"/>
    <n v="127.9"/>
    <n v="137.4"/>
    <n v="137.4"/>
    <n v="125.7"/>
    <n v="125.7"/>
    <n v="127.5"/>
    <n v="127.5"/>
    <n v="135.19999999999999"/>
    <n v="135.19999999999999"/>
  </r>
  <r>
    <x v="1"/>
    <x v="4"/>
    <s v="October"/>
    <x v="57"/>
    <n v="135.30000000000001"/>
    <n v="135.30000000000001"/>
    <n v="142.19999999999999"/>
    <n v="142.19999999999999"/>
    <n v="131.19999999999999"/>
    <n v="131.19999999999999"/>
    <n v="140.6"/>
    <n v="140.6"/>
    <n v="119"/>
    <n v="119"/>
    <n v="141.5"/>
    <n v="141.5"/>
    <n v="162.6"/>
    <n v="162.6"/>
    <n v="132.30000000000001"/>
    <n v="132.30000000000001"/>
    <n v="121.8"/>
    <n v="121.8"/>
    <n v="136.30000000000001"/>
    <n v="136.30000000000001"/>
    <n v="128.69999999999999"/>
    <n v="128.69999999999999"/>
    <n v="148.1"/>
    <n v="148.1"/>
    <n v="140.1"/>
    <n v="140.1"/>
    <n v="151.6"/>
    <n v="151.6"/>
    <n v="142"/>
    <n v="142"/>
    <n v="134.1"/>
    <n v="134.1"/>
    <n v="140.80000000000001"/>
    <n v="140.80000000000001"/>
    <n v="137.30000000000001"/>
    <n v="137.30000000000001"/>
    <n v="132.19999999999999"/>
    <n v="132.19999999999999"/>
    <n v="133.6"/>
    <n v="133.6"/>
    <n v="131.30000000000001"/>
    <n v="131.30000000000001"/>
    <n v="117.8"/>
    <n v="117.8"/>
    <n v="128.4"/>
    <n v="128.4"/>
    <n v="137.9"/>
    <n v="137.9"/>
    <n v="126.2"/>
    <n v="126.2"/>
    <n v="127.7"/>
    <n v="127.7"/>
    <n v="136.1"/>
    <n v="136.1"/>
  </r>
  <r>
    <x v="1"/>
    <x v="4"/>
    <s v="November"/>
    <x v="58"/>
    <n v="135.69999999999999"/>
    <n v="135.69999999999999"/>
    <n v="142.4"/>
    <n v="142.4"/>
    <n v="142.9"/>
    <n v="142.9"/>
    <n v="140.80000000000001"/>
    <n v="140.80000000000001"/>
    <n v="119.2"/>
    <n v="119.2"/>
    <n v="142.19999999999999"/>
    <n v="142.19999999999999"/>
    <n v="173.8"/>
    <n v="173.8"/>
    <n v="131.19999999999999"/>
    <n v="131.19999999999999"/>
    <n v="123"/>
    <n v="123"/>
    <n v="136.80000000000001"/>
    <n v="136.80000000000001"/>
    <n v="129.19999999999999"/>
    <n v="129.19999999999999"/>
    <n v="148.9"/>
    <n v="148.9"/>
    <n v="142.1"/>
    <n v="142.1"/>
    <n v="153.19999999999999"/>
    <n v="153.19999999999999"/>
    <n v="143"/>
    <n v="143"/>
    <n v="134.80000000000001"/>
    <n v="134.80000000000001"/>
    <n v="141.80000000000001"/>
    <n v="141.80000000000001"/>
    <n v="138.6"/>
    <n v="138.6"/>
    <n v="135.30000000000001"/>
    <n v="135.30000000000001"/>
    <n v="134.4"/>
    <n v="134.4"/>
    <n v="132.6"/>
    <n v="132.6"/>
    <n v="118.3"/>
    <n v="118.3"/>
    <n v="128.9"/>
    <n v="128.9"/>
    <n v="138.6"/>
    <n v="138.6"/>
    <n v="126.8"/>
    <n v="126.8"/>
    <n v="128.4"/>
    <n v="128.4"/>
    <n v="137.6"/>
    <n v="137.6"/>
  </r>
  <r>
    <x v="1"/>
    <x v="4"/>
    <s v="December"/>
    <x v="59"/>
    <n v="135.80000000000001"/>
    <n v="135.80000000000001"/>
    <n v="143.30000000000001"/>
    <n v="143.30000000000001"/>
    <n v="145.19999999999999"/>
    <n v="145.19999999999999"/>
    <n v="141"/>
    <n v="141"/>
    <n v="120.5"/>
    <n v="120.5"/>
    <n v="141.5"/>
    <n v="141.5"/>
    <n v="161.69999999999999"/>
    <n v="161.69999999999999"/>
    <n v="129.1"/>
    <n v="129.1"/>
    <n v="121.5"/>
    <n v="121.5"/>
    <n v="137.1"/>
    <n v="137.1"/>
    <n v="128.80000000000001"/>
    <n v="128.80000000000001"/>
    <n v="149"/>
    <n v="149"/>
    <n v="140.5"/>
    <n v="140.5"/>
    <n v="154.19999999999999"/>
    <n v="154.19999999999999"/>
    <n v="143.1"/>
    <n v="143.1"/>
    <n v="135.1"/>
    <n v="135.1"/>
    <n v="142"/>
    <n v="142"/>
    <n v="139.1"/>
    <n v="139.1"/>
    <n v="136.6"/>
    <n v="136.6"/>
    <n v="134.69999999999999"/>
    <n v="134.69999999999999"/>
    <n v="133.1"/>
    <n v="133.1"/>
    <n v="118.5"/>
    <n v="118.5"/>
    <n v="129"/>
    <n v="129"/>
    <n v="138.5"/>
    <n v="138.5"/>
    <n v="126.5"/>
    <n v="126.5"/>
    <n v="128.6"/>
    <n v="128.6"/>
    <n v="137.19999999999999"/>
    <n v="137.19999999999999"/>
  </r>
  <r>
    <x v="1"/>
    <x v="5"/>
    <s v="January"/>
    <x v="60"/>
    <n v="136"/>
    <n v="136"/>
    <n v="144.19999999999999"/>
    <n v="144.19999999999999"/>
    <n v="143.69999999999999"/>
    <n v="143.69999999999999"/>
    <n v="141.1"/>
    <n v="141.1"/>
    <n v="120.7"/>
    <n v="120.7"/>
    <n v="141.30000000000001"/>
    <n v="141.30000000000001"/>
    <n v="151.6"/>
    <n v="151.6"/>
    <n v="127.3"/>
    <n v="127.3"/>
    <n v="118.8"/>
    <n v="118.8"/>
    <n v="137.5"/>
    <n v="137.5"/>
    <n v="129"/>
    <n v="129"/>
    <n v="149.5"/>
    <n v="149.5"/>
    <n v="139.19999999999999"/>
    <n v="139.19999999999999"/>
    <n v="154.69999999999999"/>
    <n v="154.69999999999999"/>
    <n v="143.5"/>
    <n v="143.5"/>
    <n v="135.5"/>
    <n v="135.5"/>
    <n v="142.30000000000001"/>
    <n v="142.30000000000001"/>
    <n v="140.4"/>
    <n v="140.4"/>
    <n v="136.6"/>
    <n v="136.6"/>
    <n v="134.9"/>
    <n v="134.9"/>
    <n v="133.30000000000001"/>
    <n v="133.30000000000001"/>
    <n v="119.3"/>
    <n v="119.3"/>
    <n v="129.69999999999999"/>
    <n v="129.69999999999999"/>
    <n v="139"/>
    <n v="139"/>
    <n v="127.3"/>
    <n v="127.3"/>
    <n v="129.1"/>
    <n v="129.1"/>
    <n v="136.9"/>
    <n v="136.9"/>
  </r>
  <r>
    <x v="1"/>
    <x v="5"/>
    <s v="February"/>
    <x v="61"/>
    <n v="135.9"/>
    <n v="135.9"/>
    <n v="143.5"/>
    <n v="143.5"/>
    <n v="140.30000000000001"/>
    <n v="140.30000000000001"/>
    <n v="140.9"/>
    <n v="140.9"/>
    <n v="120.4"/>
    <n v="120.4"/>
    <n v="142.9"/>
    <n v="142.9"/>
    <n v="140.5"/>
    <n v="140.5"/>
    <n v="125.8"/>
    <n v="125.8"/>
    <n v="117.1"/>
    <n v="117.1"/>
    <n v="137.30000000000001"/>
    <n v="137.30000000000001"/>
    <n v="128.6"/>
    <n v="128.6"/>
    <n v="149.6"/>
    <n v="149.6"/>
    <n v="137.6"/>
    <n v="137.6"/>
    <n v="154.9"/>
    <n v="154.9"/>
    <n v="143.80000000000001"/>
    <n v="143.80000000000001"/>
    <n v="135.6"/>
    <n v="135.6"/>
    <n v="142.6"/>
    <n v="142.6"/>
    <n v="141.30000000000001"/>
    <n v="141.30000000000001"/>
    <n v="136.69999999999999"/>
    <n v="136.69999999999999"/>
    <n v="135.19999999999999"/>
    <n v="135.19999999999999"/>
    <n v="133.80000000000001"/>
    <n v="133.80000000000001"/>
    <n v="120.2"/>
    <n v="120.2"/>
    <n v="129.9"/>
    <n v="129.9"/>
    <n v="139"/>
    <n v="139"/>
    <n v="127.7"/>
    <n v="127.7"/>
    <n v="129.6"/>
    <n v="129.6"/>
    <n v="136.4"/>
    <n v="136.4"/>
  </r>
  <r>
    <x v="1"/>
    <x v="5"/>
    <s v="March"/>
    <x v="62"/>
    <n v="136.19999999999999"/>
    <n v="136.19999999999999"/>
    <n v="143.6"/>
    <n v="143.6"/>
    <n v="138.30000000000001"/>
    <n v="138.30000000000001"/>
    <n v="141.19999999999999"/>
    <n v="141.19999999999999"/>
    <n v="120.7"/>
    <n v="120.7"/>
    <n v="146.19999999999999"/>
    <n v="146.19999999999999"/>
    <n v="134.6"/>
    <n v="134.6"/>
    <n v="124.6"/>
    <n v="124.6"/>
    <n v="116.1"/>
    <n v="116.1"/>
    <n v="137.80000000000001"/>
    <n v="137.80000000000001"/>
    <n v="129.1"/>
    <n v="129.1"/>
    <n v="150.4"/>
    <n v="150.4"/>
    <n v="137.19999999999999"/>
    <n v="137.19999999999999"/>
    <n v="156.30000000000001"/>
    <n v="156.30000000000001"/>
    <n v="144.30000000000001"/>
    <n v="144.30000000000001"/>
    <n v="136.19999999999999"/>
    <n v="136.19999999999999"/>
    <n v="143.1"/>
    <n v="143.1"/>
    <n v="142"/>
    <n v="142"/>
    <n v="136.5"/>
    <n v="136.5"/>
    <n v="135.6"/>
    <n v="135.6"/>
    <n v="134.30000000000001"/>
    <n v="134.30000000000001"/>
    <n v="121"/>
    <n v="121"/>
    <n v="130.4"/>
    <n v="130.4"/>
    <n v="139.80000000000001"/>
    <n v="139.80000000000001"/>
    <n v="128.19999999999999"/>
    <n v="128.19999999999999"/>
    <n v="130.30000000000001"/>
    <n v="130.30000000000001"/>
    <n v="136.5"/>
    <n v="136.5"/>
  </r>
  <r>
    <x v="1"/>
    <x v="5"/>
    <s v="April"/>
    <x v="63"/>
    <n v="136.4"/>
    <n v="136.4"/>
    <n v="144.4"/>
    <n v="144.4"/>
    <n v="133.9"/>
    <n v="133.9"/>
    <n v="141.6"/>
    <n v="141.6"/>
    <n v="121"/>
    <n v="121"/>
    <n v="153.5"/>
    <n v="153.5"/>
    <n v="132.6"/>
    <n v="132.6"/>
    <n v="123.5"/>
    <n v="123.5"/>
    <n v="113.7"/>
    <n v="113.7"/>
    <n v="138.19999999999999"/>
    <n v="138.19999999999999"/>
    <n v="129.6"/>
    <n v="129.6"/>
    <n v="151.19999999999999"/>
    <n v="151.19999999999999"/>
    <n v="137.5"/>
    <n v="137.5"/>
    <n v="156.9"/>
    <n v="156.9"/>
    <n v="145.30000000000001"/>
    <n v="145.30000000000001"/>
    <n v="136.69999999999999"/>
    <n v="136.69999999999999"/>
    <n v="144"/>
    <n v="144"/>
    <n v="142.9"/>
    <n v="142.9"/>
    <n v="136.5"/>
    <n v="136.5"/>
    <n v="136.6"/>
    <n v="136.6"/>
    <n v="135.19999999999999"/>
    <n v="135.19999999999999"/>
    <n v="121.9"/>
    <n v="121.9"/>
    <n v="131.30000000000001"/>
    <n v="131.30000000000001"/>
    <n v="141.4"/>
    <n v="141.4"/>
    <n v="129.19999999999999"/>
    <n v="129.19999999999999"/>
    <n v="131.30000000000001"/>
    <n v="131.30000000000001"/>
    <n v="137.1"/>
    <n v="137.1"/>
  </r>
  <r>
    <x v="1"/>
    <x v="5"/>
    <s v="May"/>
    <x v="64"/>
    <n v="136.6"/>
    <n v="136.6"/>
    <n v="146.6"/>
    <n v="146.6"/>
    <n v="133.6"/>
    <n v="133.6"/>
    <n v="142.1"/>
    <n v="142.1"/>
    <n v="121"/>
    <n v="121"/>
    <n v="154.6"/>
    <n v="154.6"/>
    <n v="135.6"/>
    <n v="135.6"/>
    <n v="122.3"/>
    <n v="122.3"/>
    <n v="109.6"/>
    <n v="109.6"/>
    <n v="138.1"/>
    <n v="138.1"/>
    <n v="129.9"/>
    <n v="129.9"/>
    <n v="151.69999999999999"/>
    <n v="151.69999999999999"/>
    <n v="138.1"/>
    <n v="138.1"/>
    <n v="157.9"/>
    <n v="157.9"/>
    <n v="146"/>
    <n v="146"/>
    <n v="137.4"/>
    <n v="137.4"/>
    <n v="144.69999999999999"/>
    <n v="144.69999999999999"/>
    <n v="143.19999999999999"/>
    <n v="143.19999999999999"/>
    <n v="136.9"/>
    <n v="136.9"/>
    <n v="137.4"/>
    <n v="137.4"/>
    <n v="136"/>
    <n v="136"/>
    <n v="122.9"/>
    <n v="122.9"/>
    <n v="131.80000000000001"/>
    <n v="131.80000000000001"/>
    <n v="142.1"/>
    <n v="142.1"/>
    <n v="129.9"/>
    <n v="129.9"/>
    <n v="132.1"/>
    <n v="132.1"/>
    <n v="137.80000000000001"/>
    <n v="137.80000000000001"/>
  </r>
  <r>
    <x v="1"/>
    <x v="5"/>
    <s v="June"/>
    <x v="65"/>
    <n v="136.9"/>
    <n v="136.9"/>
    <n v="148.69999999999999"/>
    <n v="148.69999999999999"/>
    <n v="135.6"/>
    <n v="135.6"/>
    <n v="142.30000000000001"/>
    <n v="142.30000000000001"/>
    <n v="121.3"/>
    <n v="121.3"/>
    <n v="153.19999999999999"/>
    <n v="153.19999999999999"/>
    <n v="143.69999999999999"/>
    <n v="143.69999999999999"/>
    <n v="121.4"/>
    <n v="121.4"/>
    <n v="111.1"/>
    <n v="111.1"/>
    <n v="138.4"/>
    <n v="138.4"/>
    <n v="130.30000000000001"/>
    <n v="130.30000000000001"/>
    <n v="151.80000000000001"/>
    <n v="151.80000000000001"/>
    <n v="139.4"/>
    <n v="139.4"/>
    <n v="158.30000000000001"/>
    <n v="158.30000000000001"/>
    <n v="146.4"/>
    <n v="146.4"/>
    <n v="138.1"/>
    <n v="138.1"/>
    <n v="145.19999999999999"/>
    <n v="145.19999999999999"/>
    <n v="142.5"/>
    <n v="142.5"/>
    <n v="138.1"/>
    <n v="138.1"/>
    <n v="137.9"/>
    <n v="137.9"/>
    <n v="136.19999999999999"/>
    <n v="136.19999999999999"/>
    <n v="123.7"/>
    <n v="123.7"/>
    <n v="132.6"/>
    <n v="132.6"/>
    <n v="142.80000000000001"/>
    <n v="142.80000000000001"/>
    <n v="130.1"/>
    <n v="130.1"/>
    <n v="132.6"/>
    <n v="132.6"/>
    <n v="138.5"/>
    <n v="138.5"/>
  </r>
  <r>
    <x v="1"/>
    <x v="5"/>
    <s v="July"/>
    <x v="66"/>
    <n v="137.5"/>
    <n v="137.5"/>
    <n v="149.1"/>
    <n v="149.1"/>
    <n v="139.19999999999999"/>
    <n v="139.19999999999999"/>
    <n v="142.5"/>
    <n v="142.5"/>
    <n v="121.4"/>
    <n v="121.4"/>
    <n v="151.6"/>
    <n v="151.6"/>
    <n v="155.9"/>
    <n v="155.9"/>
    <n v="121.7"/>
    <n v="121.7"/>
    <n v="113.5"/>
    <n v="113.5"/>
    <n v="138.9"/>
    <n v="138.9"/>
    <n v="130.30000000000001"/>
    <n v="130.30000000000001"/>
    <n v="152.30000000000001"/>
    <n v="152.30000000000001"/>
    <n v="141.4"/>
    <n v="141.4"/>
    <n v="157.5"/>
    <n v="157.5"/>
    <n v="146.80000000000001"/>
    <n v="146.80000000000001"/>
    <n v="138.4"/>
    <n v="138.4"/>
    <n v="145.6"/>
    <n v="145.6"/>
    <n v="143.6"/>
    <n v="143.6"/>
    <n v="139.69999999999999"/>
    <n v="139.69999999999999"/>
    <n v="138.6"/>
    <n v="138.6"/>
    <n v="137"/>
    <n v="137"/>
    <n v="123.6"/>
    <n v="123.6"/>
    <n v="133.1"/>
    <n v="133.1"/>
    <n v="144.69999999999999"/>
    <n v="144.69999999999999"/>
    <n v="130.1"/>
    <n v="130.1"/>
    <n v="133.19999999999999"/>
    <n v="133.19999999999999"/>
    <n v="139.80000000000001"/>
    <n v="139.80000000000001"/>
  </r>
  <r>
    <x v="1"/>
    <x v="5"/>
    <s v="August"/>
    <x v="67"/>
    <n v="138.30000000000001"/>
    <n v="138.30000000000001"/>
    <n v="148"/>
    <n v="148"/>
    <n v="138.1"/>
    <n v="138.1"/>
    <n v="142.6"/>
    <n v="142.6"/>
    <n v="122.2"/>
    <n v="122.2"/>
    <n v="150.6"/>
    <n v="150.6"/>
    <n v="156.6"/>
    <n v="156.6"/>
    <n v="122.4"/>
    <n v="122.4"/>
    <n v="114.7"/>
    <n v="114.7"/>
    <n v="139.4"/>
    <n v="139.4"/>
    <n v="131.1"/>
    <n v="131.1"/>
    <n v="153"/>
    <n v="153"/>
    <n v="141.69999999999999"/>
    <n v="141.69999999999999"/>
    <n v="157.9"/>
    <n v="157.9"/>
    <n v="147.30000000000001"/>
    <n v="147.30000000000001"/>
    <n v="138.80000000000001"/>
    <n v="138.80000000000001"/>
    <n v="146.1"/>
    <n v="146.1"/>
    <n v="144.6"/>
    <n v="144.6"/>
    <n v="140.9"/>
    <n v="140.9"/>
    <n v="139.4"/>
    <n v="139.4"/>
    <n v="137.69999999999999"/>
    <n v="137.69999999999999"/>
    <n v="124.3"/>
    <n v="124.3"/>
    <n v="133.6"/>
    <n v="133.6"/>
    <n v="146"/>
    <n v="146"/>
    <n v="130.1"/>
    <n v="130.1"/>
    <n v="133.9"/>
    <n v="133.9"/>
    <n v="140.4"/>
    <n v="140.4"/>
  </r>
  <r>
    <x v="1"/>
    <x v="5"/>
    <s v="September"/>
    <x v="68"/>
    <n v="138.6"/>
    <n v="138.6"/>
    <n v="145.80000000000001"/>
    <n v="145.80000000000001"/>
    <n v="135.1"/>
    <n v="135.1"/>
    <n v="142.9"/>
    <n v="142.9"/>
    <n v="122.1"/>
    <n v="122.1"/>
    <n v="145.4"/>
    <n v="145.4"/>
    <n v="150"/>
    <n v="150"/>
    <n v="121.4"/>
    <n v="121.4"/>
    <n v="113.7"/>
    <n v="113.7"/>
    <n v="139.5"/>
    <n v="139.5"/>
    <n v="130.80000000000001"/>
    <n v="130.80000000000001"/>
    <n v="153.80000000000001"/>
    <n v="153.80000000000001"/>
    <n v="140.4"/>
    <n v="140.4"/>
    <n v="159.19999999999999"/>
    <n v="159.19999999999999"/>
    <n v="147.69999999999999"/>
    <n v="147.69999999999999"/>
    <n v="139.1"/>
    <n v="139.1"/>
    <n v="146.5"/>
    <n v="146.5"/>
    <n v="145.30000000000001"/>
    <n v="145.30000000000001"/>
    <n v="142.30000000000001"/>
    <n v="142.30000000000001"/>
    <n v="139.69999999999999"/>
    <n v="139.69999999999999"/>
    <n v="138.4"/>
    <n v="138.4"/>
    <n v="126"/>
    <n v="126"/>
    <n v="134.5"/>
    <n v="134.5"/>
    <n v="146.19999999999999"/>
    <n v="146.19999999999999"/>
    <n v="130.9"/>
    <n v="130.9"/>
    <n v="134.69999999999999"/>
    <n v="134.69999999999999"/>
    <n v="140.19999999999999"/>
    <n v="140.19999999999999"/>
  </r>
  <r>
    <x v="1"/>
    <x v="5"/>
    <s v="October"/>
    <x v="69"/>
    <n v="137.4"/>
    <n v="137.4"/>
    <n v="149.5"/>
    <n v="149.5"/>
    <n v="137.30000000000001"/>
    <n v="137.30000000000001"/>
    <n v="141.9"/>
    <n v="141.9"/>
    <n v="121.1"/>
    <n v="121.1"/>
    <n v="142.5"/>
    <n v="142.5"/>
    <n v="146.69999999999999"/>
    <n v="146.69999999999999"/>
    <n v="119.1"/>
    <n v="119.1"/>
    <n v="111.9"/>
    <n v="111.9"/>
    <n v="141"/>
    <n v="141"/>
    <n v="133.6"/>
    <n v="133.6"/>
    <n v="154.5"/>
    <n v="154.5"/>
    <n v="139.69999999999999"/>
    <n v="139.69999999999999"/>
    <n v="162.6"/>
    <n v="162.6"/>
    <n v="148"/>
    <n v="148"/>
    <n v="139.19999999999999"/>
    <n v="139.19999999999999"/>
    <n v="146.80000000000001"/>
    <n v="146.80000000000001"/>
    <n v="146.9"/>
    <n v="146.9"/>
    <n v="145.30000000000001"/>
    <n v="145.30000000000001"/>
    <n v="142.19999999999999"/>
    <n v="142.19999999999999"/>
    <n v="142.1"/>
    <n v="142.1"/>
    <n v="125.5"/>
    <n v="125.5"/>
    <n v="136.5"/>
    <n v="136.5"/>
    <n v="147.80000000000001"/>
    <n v="147.80000000000001"/>
    <n v="132"/>
    <n v="132"/>
    <n v="136.30000000000001"/>
    <n v="136.30000000000001"/>
    <n v="140.80000000000001"/>
    <n v="140.80000000000001"/>
  </r>
  <r>
    <x v="1"/>
    <x v="5"/>
    <s v="November"/>
    <x v="70"/>
    <n v="137.4"/>
    <n v="137.4"/>
    <n v="149.19999999999999"/>
    <n v="149.19999999999999"/>
    <n v="137.1"/>
    <n v="137.1"/>
    <n v="141.80000000000001"/>
    <n v="141.80000000000001"/>
    <n v="121.1"/>
    <n v="121.1"/>
    <n v="142.80000000000001"/>
    <n v="142.80000000000001"/>
    <n v="146.69999999999999"/>
    <n v="146.69999999999999"/>
    <n v="119.1"/>
    <n v="119.1"/>
    <n v="111.9"/>
    <n v="111.9"/>
    <n v="140.9"/>
    <n v="140.9"/>
    <n v="133.5"/>
    <n v="133.5"/>
    <n v="154.5"/>
    <n v="154.5"/>
    <n v="139.69999999999999"/>
    <n v="139.69999999999999"/>
    <n v="162.6"/>
    <n v="162.6"/>
    <n v="148"/>
    <n v="148"/>
    <n v="139.1"/>
    <n v="139.1"/>
    <n v="146.69999999999999"/>
    <n v="146.69999999999999"/>
    <n v="146.9"/>
    <n v="146.9"/>
    <n v="145.1"/>
    <n v="145.1"/>
    <n v="142.19999999999999"/>
    <n v="142.19999999999999"/>
    <n v="142.1"/>
    <n v="142.1"/>
    <n v="125.5"/>
    <n v="125.5"/>
    <n v="136.5"/>
    <n v="136.5"/>
    <n v="147.80000000000001"/>
    <n v="147.80000000000001"/>
    <n v="132"/>
    <n v="132"/>
    <n v="136.30000000000001"/>
    <n v="136.30000000000001"/>
    <n v="140.80000000000001"/>
    <n v="140.80000000000001"/>
  </r>
  <r>
    <x v="1"/>
    <x v="5"/>
    <s v="December"/>
    <x v="71"/>
    <n v="137.5"/>
    <n v="137.5"/>
    <n v="150.5"/>
    <n v="150.5"/>
    <n v="138.80000000000001"/>
    <n v="138.80000000000001"/>
    <n v="142.1"/>
    <n v="142.1"/>
    <n v="122"/>
    <n v="122"/>
    <n v="139.4"/>
    <n v="139.4"/>
    <n v="135.19999999999999"/>
    <n v="135.19999999999999"/>
    <n v="119.8"/>
    <n v="119.8"/>
    <n v="110.3"/>
    <n v="110.3"/>
    <n v="140.6"/>
    <n v="140.6"/>
    <n v="133.80000000000001"/>
    <n v="133.80000000000001"/>
    <n v="154.6"/>
    <n v="154.6"/>
    <n v="138.19999999999999"/>
    <n v="138.19999999999999"/>
    <n v="163"/>
    <n v="163"/>
    <n v="148.1"/>
    <n v="148.1"/>
    <n v="139.4"/>
    <n v="139.4"/>
    <n v="146.80000000000001"/>
    <n v="146.80000000000001"/>
    <n v="146.5"/>
    <n v="146.5"/>
    <n v="142.69999999999999"/>
    <n v="142.69999999999999"/>
    <n v="143.19999999999999"/>
    <n v="143.19999999999999"/>
    <n v="144.9"/>
    <n v="144.9"/>
    <n v="123.6"/>
    <n v="123.6"/>
    <n v="136.80000000000001"/>
    <n v="136.80000000000001"/>
    <n v="150.1"/>
    <n v="150.1"/>
    <n v="132.19999999999999"/>
    <n v="132.19999999999999"/>
    <n v="136.80000000000001"/>
    <n v="136.80000000000001"/>
    <n v="140.1"/>
    <n v="140.1"/>
  </r>
  <r>
    <x v="1"/>
    <x v="6"/>
    <s v="January"/>
    <x v="72"/>
    <n v="137.1"/>
    <n v="137.1"/>
    <n v="151.4"/>
    <n v="151.4"/>
    <n v="140.19999999999999"/>
    <n v="140.19999999999999"/>
    <n v="142.1"/>
    <n v="142.1"/>
    <n v="121.8"/>
    <n v="121.8"/>
    <n v="135.4"/>
    <n v="135.4"/>
    <n v="131.30000000000001"/>
    <n v="131.30000000000001"/>
    <n v="120.3"/>
    <n v="120.3"/>
    <n v="109.1"/>
    <n v="109.1"/>
    <n v="139.4"/>
    <n v="139.4"/>
    <n v="133.30000000000001"/>
    <n v="133.30000000000001"/>
    <n v="154.6"/>
    <n v="154.6"/>
    <n v="137.4"/>
    <n v="137.4"/>
    <n v="163.19999999999999"/>
    <n v="163.19999999999999"/>
    <n v="147.6"/>
    <n v="147.6"/>
    <n v="139"/>
    <n v="139"/>
    <n v="146.4"/>
    <n v="146.4"/>
    <n v="147.69999999999999"/>
    <n v="147.69999999999999"/>
    <n v="139.5"/>
    <n v="139.5"/>
    <n v="143.6"/>
    <n v="143.6"/>
    <n v="145.1"/>
    <n v="145.1"/>
    <n v="123.3"/>
    <n v="123.3"/>
    <n v="136.69999999999999"/>
    <n v="136.69999999999999"/>
    <n v="150.19999999999999"/>
    <n v="150.19999999999999"/>
    <n v="132.80000000000001"/>
    <n v="132.80000000000001"/>
    <n v="136.9"/>
    <n v="136.9"/>
    <n v="139.6"/>
    <n v="139.6"/>
  </r>
  <r>
    <x v="1"/>
    <x v="6"/>
    <s v="February"/>
    <x v="73"/>
    <n v="137.6"/>
    <n v="137.6"/>
    <n v="152"/>
    <n v="152"/>
    <n v="141.5"/>
    <n v="141.5"/>
    <n v="142.19999999999999"/>
    <n v="142.19999999999999"/>
    <n v="122"/>
    <n v="122"/>
    <n v="136.4"/>
    <n v="136.4"/>
    <n v="129.69999999999999"/>
    <n v="129.69999999999999"/>
    <n v="121"/>
    <n v="121"/>
    <n v="109"/>
    <n v="109"/>
    <n v="139.69999999999999"/>
    <n v="139.69999999999999"/>
    <n v="133.6"/>
    <n v="133.6"/>
    <n v="154.9"/>
    <n v="154.9"/>
    <n v="137.5"/>
    <n v="137.5"/>
    <n v="163.4"/>
    <n v="163.4"/>
    <n v="147.69999999999999"/>
    <n v="147.69999999999999"/>
    <n v="139.69999999999999"/>
    <n v="139.69999999999999"/>
    <n v="146.5"/>
    <n v="146.5"/>
    <n v="148.5"/>
    <n v="148.5"/>
    <n v="138.4"/>
    <n v="138.4"/>
    <n v="143.69999999999999"/>
    <n v="143.69999999999999"/>
    <n v="145.6"/>
    <n v="145.6"/>
    <n v="123.9"/>
    <n v="123.9"/>
    <n v="137.1"/>
    <n v="137.1"/>
    <n v="150.30000000000001"/>
    <n v="150.30000000000001"/>
    <n v="134.1"/>
    <n v="134.1"/>
    <n v="137.4"/>
    <n v="137.4"/>
    <n v="139.9"/>
    <n v="139.9"/>
  </r>
  <r>
    <x v="1"/>
    <x v="6"/>
    <s v="March"/>
    <x v="74"/>
    <n v="137.80000000000001"/>
    <n v="137.80000000000001"/>
    <n v="153"/>
    <n v="153"/>
    <n v="140.30000000000001"/>
    <n v="140.30000000000001"/>
    <n v="142.30000000000001"/>
    <n v="142.30000000000001"/>
    <n v="122"/>
    <n v="122"/>
    <n v="137.6"/>
    <n v="137.6"/>
    <n v="132.6"/>
    <n v="132.6"/>
    <n v="121.8"/>
    <n v="121.8"/>
    <n v="109"/>
    <n v="109"/>
    <n v="139.5"/>
    <n v="139.5"/>
    <n v="133.69999999999999"/>
    <n v="133.69999999999999"/>
    <n v="155.19999999999999"/>
    <n v="155.19999999999999"/>
    <n v="138.1"/>
    <n v="138.1"/>
    <n v="163.5"/>
    <n v="163.5"/>
    <n v="147.9"/>
    <n v="147.9"/>
    <n v="139.9"/>
    <n v="139.9"/>
    <n v="146.69999999999999"/>
    <n v="146.69999999999999"/>
    <n v="149"/>
    <n v="149"/>
    <n v="139.69999999999999"/>
    <n v="139.69999999999999"/>
    <n v="143.80000000000001"/>
    <n v="143.80000000000001"/>
    <n v="146.19999999999999"/>
    <n v="146.19999999999999"/>
    <n v="124.6"/>
    <n v="124.6"/>
    <n v="137.69999999999999"/>
    <n v="137.69999999999999"/>
    <n v="150.30000000000001"/>
    <n v="150.30000000000001"/>
    <n v="133.4"/>
    <n v="133.4"/>
    <n v="137.69999999999999"/>
    <n v="137.69999999999999"/>
    <n v="140.4"/>
    <n v="140.4"/>
  </r>
  <r>
    <x v="1"/>
    <x v="6"/>
    <s v="May"/>
    <x v="75"/>
    <n v="138.30000000000001"/>
    <n v="138.30000000000001"/>
    <n v="158.5"/>
    <n v="158.5"/>
    <n v="136"/>
    <n v="136"/>
    <n v="142.5"/>
    <n v="142.5"/>
    <n v="122"/>
    <n v="122"/>
    <n v="146.5"/>
    <n v="146.5"/>
    <n v="143"/>
    <n v="143"/>
    <n v="124.9"/>
    <n v="124.9"/>
    <n v="109.9"/>
    <n v="109.9"/>
    <n v="139.9"/>
    <n v="139.9"/>
    <n v="134"/>
    <n v="134"/>
    <n v="155.5"/>
    <n v="155.5"/>
    <n v="140.9"/>
    <n v="140.9"/>
    <n v="164.1"/>
    <n v="164.1"/>
    <n v="148.4"/>
    <n v="148.4"/>
    <n v="140.4"/>
    <n v="140.4"/>
    <n v="147.30000000000001"/>
    <n v="147.30000000000001"/>
    <n v="150.1"/>
    <n v="150.1"/>
    <n v="140.30000000000001"/>
    <n v="140.30000000000001"/>
    <n v="143.69999999999999"/>
    <n v="143.69999999999999"/>
    <n v="146.9"/>
    <n v="146.9"/>
    <n v="124.9"/>
    <n v="124.9"/>
    <n v="139.19999999999999"/>
    <n v="139.19999999999999"/>
    <n v="151.6"/>
    <n v="151.6"/>
    <n v="133.4"/>
    <n v="133.4"/>
    <n v="138.19999999999999"/>
    <n v="138.19999999999999"/>
    <n v="142"/>
    <n v="142"/>
  </r>
  <r>
    <x v="1"/>
    <x v="6"/>
    <s v="June"/>
    <x v="76"/>
    <n v="138.69999999999999"/>
    <n v="138.69999999999999"/>
    <n v="162.1"/>
    <n v="162.1"/>
    <n v="137.80000000000001"/>
    <n v="137.80000000000001"/>
    <n v="143.30000000000001"/>
    <n v="143.30000000000001"/>
    <n v="122.2"/>
    <n v="122.2"/>
    <n v="146.80000000000001"/>
    <n v="146.80000000000001"/>
    <n v="150.5"/>
    <n v="150.5"/>
    <n v="128.30000000000001"/>
    <n v="128.30000000000001"/>
    <n v="111"/>
    <n v="111"/>
    <n v="140.6"/>
    <n v="140.6"/>
    <n v="134.19999999999999"/>
    <n v="134.19999999999999"/>
    <n v="155.9"/>
    <n v="155.9"/>
    <n v="142.69999999999999"/>
    <n v="142.69999999999999"/>
    <n v="164.9"/>
    <n v="164.9"/>
    <n v="148.6"/>
    <n v="148.6"/>
    <n v="140.4"/>
    <n v="140.4"/>
    <n v="147.4"/>
    <n v="147.4"/>
    <n v="149.4"/>
    <n v="149.4"/>
    <n v="141.19999999999999"/>
    <n v="141.19999999999999"/>
    <n v="143.80000000000001"/>
    <n v="143.80000000000001"/>
    <n v="147.4"/>
    <n v="147.4"/>
    <n v="124.6"/>
    <n v="124.6"/>
    <n v="139.6"/>
    <n v="139.6"/>
    <n v="152.5"/>
    <n v="152.5"/>
    <n v="134.30000000000001"/>
    <n v="134.30000000000001"/>
    <n v="138.6"/>
    <n v="138.6"/>
    <n v="142.9"/>
    <n v="142.9"/>
  </r>
  <r>
    <x v="1"/>
    <x v="6"/>
    <s v="July"/>
    <x v="77"/>
    <n v="139.30000000000001"/>
    <n v="139.30000000000001"/>
    <n v="162.69999999999999"/>
    <n v="162.69999999999999"/>
    <n v="140"/>
    <n v="140"/>
    <n v="144"/>
    <n v="144"/>
    <n v="122.5"/>
    <n v="122.5"/>
    <n v="150.30000000000001"/>
    <n v="150.30000000000001"/>
    <n v="160.30000000000001"/>
    <n v="160.30000000000001"/>
    <n v="130"/>
    <n v="130"/>
    <n v="111.1"/>
    <n v="111.1"/>
    <n v="141.69999999999999"/>
    <n v="141.69999999999999"/>
    <n v="134.69999999999999"/>
    <n v="134.69999999999999"/>
    <n v="156.19999999999999"/>
    <n v="156.19999999999999"/>
    <n v="144.69999999999999"/>
    <n v="144.69999999999999"/>
    <n v="165.2"/>
    <n v="165.2"/>
    <n v="148.9"/>
    <n v="148.9"/>
    <n v="140.5"/>
    <n v="140.5"/>
    <n v="147.6"/>
    <n v="147.6"/>
    <n v="150.6"/>
    <n v="150.6"/>
    <n v="139.30000000000001"/>
    <n v="139.30000000000001"/>
    <n v="144.19999999999999"/>
    <n v="144.19999999999999"/>
    <n v="147.9"/>
    <n v="147.9"/>
    <n v="125.6"/>
    <n v="125.6"/>
    <n v="140.5"/>
    <n v="140.5"/>
    <n v="154"/>
    <n v="154"/>
    <n v="135.69999999999999"/>
    <n v="135.69999999999999"/>
    <n v="139.5"/>
    <n v="139.5"/>
    <n v="144.19999999999999"/>
    <n v="144.19999999999999"/>
  </r>
  <r>
    <x v="1"/>
    <x v="6"/>
    <s v="August"/>
    <x v="78"/>
    <n v="140.1"/>
    <n v="140.1"/>
    <n v="160.6"/>
    <n v="160.6"/>
    <n v="138.5"/>
    <n v="138.5"/>
    <n v="144.69999999999999"/>
    <n v="144.69999999999999"/>
    <n v="122.9"/>
    <n v="122.9"/>
    <n v="149.4"/>
    <n v="149.4"/>
    <n v="167.4"/>
    <n v="167.4"/>
    <n v="130.9"/>
    <n v="130.9"/>
    <n v="112"/>
    <n v="112"/>
    <n v="142.6"/>
    <n v="142.6"/>
    <n v="134.9"/>
    <n v="134.9"/>
    <n v="156.6"/>
    <n v="156.6"/>
    <n v="145.9"/>
    <n v="145.9"/>
    <n v="165.8"/>
    <n v="165.8"/>
    <n v="149.1"/>
    <n v="149.1"/>
    <n v="140.6"/>
    <n v="140.6"/>
    <n v="147.9"/>
    <n v="147.9"/>
    <n v="151.6"/>
    <n v="151.6"/>
    <n v="138.5"/>
    <n v="138.5"/>
    <n v="144.5"/>
    <n v="144.5"/>
    <n v="148.5"/>
    <n v="148.5"/>
    <n v="125.8"/>
    <n v="125.8"/>
    <n v="140.9"/>
    <n v="140.9"/>
    <n v="154.9"/>
    <n v="154.9"/>
    <n v="138.4"/>
    <n v="138.4"/>
    <n v="140.19999999999999"/>
    <n v="140.19999999999999"/>
    <n v="145"/>
    <n v="145"/>
  </r>
  <r>
    <x v="1"/>
    <x v="6"/>
    <s v="September"/>
    <x v="79"/>
    <n v="140.9"/>
    <n v="140.9"/>
    <n v="160.80000000000001"/>
    <n v="160.80000000000001"/>
    <n v="139.6"/>
    <n v="139.6"/>
    <n v="145.4"/>
    <n v="145.4"/>
    <n v="123.5"/>
    <n v="123.5"/>
    <n v="146.6"/>
    <n v="146.6"/>
    <n v="173.2"/>
    <n v="173.2"/>
    <n v="131.6"/>
    <n v="131.6"/>
    <n v="113.2"/>
    <n v="113.2"/>
    <n v="144.1"/>
    <n v="144.1"/>
    <n v="135"/>
    <n v="135"/>
    <n v="156.80000000000001"/>
    <n v="156.80000000000001"/>
    <n v="147"/>
    <n v="147"/>
    <n v="166.5"/>
    <n v="166.5"/>
    <n v="149.19999999999999"/>
    <n v="149.19999999999999"/>
    <n v="140.6"/>
    <n v="140.6"/>
    <n v="147.9"/>
    <n v="147.9"/>
    <n v="152.19999999999999"/>
    <n v="152.19999999999999"/>
    <n v="139.19999999999999"/>
    <n v="139.19999999999999"/>
    <n v="144.6"/>
    <n v="144.6"/>
    <n v="149"/>
    <n v="149"/>
    <n v="126.1"/>
    <n v="126.1"/>
    <n v="141.30000000000001"/>
    <n v="141.30000000000001"/>
    <n v="155.19999999999999"/>
    <n v="155.19999999999999"/>
    <n v="139.69999999999999"/>
    <n v="139.69999999999999"/>
    <n v="140.69999999999999"/>
    <n v="140.69999999999999"/>
    <n v="145.80000000000001"/>
    <n v="145.80000000000001"/>
  </r>
  <r>
    <x v="1"/>
    <x v="6"/>
    <s v="October"/>
    <x v="80"/>
    <n v="141.80000000000001"/>
    <n v="141.80000000000001"/>
    <n v="161"/>
    <n v="161"/>
    <n v="142.6"/>
    <n v="142.6"/>
    <n v="146.19999999999999"/>
    <n v="146.19999999999999"/>
    <n v="123.9"/>
    <n v="123.9"/>
    <n v="148"/>
    <n v="148"/>
    <n v="188.4"/>
    <n v="188.4"/>
    <n v="132.5"/>
    <n v="132.5"/>
    <n v="114"/>
    <n v="114"/>
    <n v="145.4"/>
    <n v="145.4"/>
    <n v="135.1"/>
    <n v="135.1"/>
    <n v="157.1"/>
    <n v="157.1"/>
    <n v="149.6"/>
    <n v="149.6"/>
    <n v="167.1"/>
    <n v="167.1"/>
    <n v="149.4"/>
    <n v="149.4"/>
    <n v="140.80000000000001"/>
    <n v="140.80000000000001"/>
    <n v="148.19999999999999"/>
    <n v="148.19999999999999"/>
    <n v="153"/>
    <n v="153"/>
    <n v="140.6"/>
    <n v="140.6"/>
    <n v="145"/>
    <n v="145"/>
    <n v="149.4"/>
    <n v="149.4"/>
    <n v="126.3"/>
    <n v="126.3"/>
    <n v="141.69999999999999"/>
    <n v="141.69999999999999"/>
    <n v="155.4"/>
    <n v="155.4"/>
    <n v="140"/>
    <n v="140"/>
    <n v="141"/>
    <n v="141"/>
    <n v="147.19999999999999"/>
    <n v="147.19999999999999"/>
  </r>
  <r>
    <x v="1"/>
    <x v="6"/>
    <s v="November"/>
    <x v="81"/>
    <n v="142.5"/>
    <n v="142.5"/>
    <n v="163.19999999999999"/>
    <n v="163.19999999999999"/>
    <n v="145.6"/>
    <n v="145.6"/>
    <n v="146.69999999999999"/>
    <n v="146.69999999999999"/>
    <n v="124.3"/>
    <n v="124.3"/>
    <n v="147.4"/>
    <n v="147.4"/>
    <n v="199.6"/>
    <n v="199.6"/>
    <n v="135.69999999999999"/>
    <n v="135.69999999999999"/>
    <n v="114.2"/>
    <n v="114.2"/>
    <n v="147"/>
    <n v="147"/>
    <n v="135.30000000000001"/>
    <n v="135.30000000000001"/>
    <n v="157.5"/>
    <n v="157.5"/>
    <n v="151.9"/>
    <n v="151.9"/>
    <n v="167.9"/>
    <n v="167.9"/>
    <n v="149.9"/>
    <n v="149.9"/>
    <n v="141"/>
    <n v="141"/>
    <n v="148.6"/>
    <n v="148.6"/>
    <n v="153.5"/>
    <n v="153.5"/>
    <n v="142.30000000000001"/>
    <n v="142.30000000000001"/>
    <n v="145.30000000000001"/>
    <n v="145.30000000000001"/>
    <n v="149.9"/>
    <n v="149.9"/>
    <n v="126.6"/>
    <n v="126.6"/>
    <n v="142.1"/>
    <n v="142.1"/>
    <n v="155.5"/>
    <n v="155.5"/>
    <n v="140.30000000000001"/>
    <n v="140.30000000000001"/>
    <n v="141.30000000000001"/>
    <n v="141.30000000000001"/>
    <n v="148.6"/>
    <n v="148.6"/>
  </r>
  <r>
    <x v="1"/>
    <x v="6"/>
    <s v="December"/>
    <x v="82"/>
    <n v="143.5"/>
    <n v="143.5"/>
    <n v="165"/>
    <n v="165"/>
    <n v="151.1"/>
    <n v="151.1"/>
    <n v="148.30000000000001"/>
    <n v="148.30000000000001"/>
    <n v="125.7"/>
    <n v="125.7"/>
    <n v="145.69999999999999"/>
    <n v="145.69999999999999"/>
    <n v="217"/>
    <n v="217"/>
    <n v="138.30000000000001"/>
    <n v="138.30000000000001"/>
    <n v="114"/>
    <n v="114"/>
    <n v="148.69999999999999"/>
    <n v="148.69999999999999"/>
    <n v="135.80000000000001"/>
    <n v="135.80000000000001"/>
    <n v="158"/>
    <n v="158"/>
    <n v="155"/>
    <n v="155"/>
    <n v="168.5"/>
    <n v="168.5"/>
    <n v="150.30000000000001"/>
    <n v="150.30000000000001"/>
    <n v="141.30000000000001"/>
    <n v="141.30000000000001"/>
    <n v="149"/>
    <n v="149"/>
    <n v="152.80000000000001"/>
    <n v="152.80000000000001"/>
    <n v="143.69999999999999"/>
    <n v="143.69999999999999"/>
    <n v="145.80000000000001"/>
    <n v="145.80000000000001"/>
    <n v="150.4"/>
    <n v="150.4"/>
    <n v="129.80000000000001"/>
    <n v="129.80000000000001"/>
    <n v="142.30000000000001"/>
    <n v="142.30000000000001"/>
    <n v="155.69999999999999"/>
    <n v="155.69999999999999"/>
    <n v="140.4"/>
    <n v="140.4"/>
    <n v="142.5"/>
    <n v="142.5"/>
    <n v="150.4"/>
    <n v="150.4"/>
  </r>
  <r>
    <x v="1"/>
    <x v="7"/>
    <s v="January"/>
    <x v="83"/>
    <n v="144.30000000000001"/>
    <n v="144.30000000000001"/>
    <n v="167.4"/>
    <n v="167.4"/>
    <n v="154.9"/>
    <n v="154.9"/>
    <n v="150.1"/>
    <n v="150.1"/>
    <n v="129.9"/>
    <n v="129.9"/>
    <n v="143.19999999999999"/>
    <n v="143.19999999999999"/>
    <n v="197"/>
    <n v="197"/>
    <n v="140.4"/>
    <n v="140.4"/>
    <n v="114.1"/>
    <n v="114.1"/>
    <n v="150.9"/>
    <n v="150.9"/>
    <n v="136.1"/>
    <n v="136.1"/>
    <n v="158.6"/>
    <n v="158.6"/>
    <n v="153.5"/>
    <n v="153.5"/>
    <n v="169.2"/>
    <n v="169.2"/>
    <n v="150.5"/>
    <n v="150.5"/>
    <n v="141.5"/>
    <n v="141.5"/>
    <n v="149.19999999999999"/>
    <n v="149.19999999999999"/>
    <n v="153.9"/>
    <n v="153.9"/>
    <n v="144.6"/>
    <n v="144.6"/>
    <n v="146.19999999999999"/>
    <n v="146.19999999999999"/>
    <n v="151.19999999999999"/>
    <n v="151.19999999999999"/>
    <n v="130.9"/>
    <n v="130.9"/>
    <n v="142.80000000000001"/>
    <n v="142.80000000000001"/>
    <n v="156.1"/>
    <n v="156.1"/>
    <n v="142.30000000000001"/>
    <n v="142.30000000000001"/>
    <n v="143.4"/>
    <n v="143.4"/>
    <n v="150.19999999999999"/>
    <n v="150.19999999999999"/>
  </r>
  <r>
    <x v="1"/>
    <x v="7"/>
    <s v="February"/>
    <x v="84"/>
    <n v="144.80000000000001"/>
    <n v="144.80000000000001"/>
    <n v="167.5"/>
    <n v="167.5"/>
    <n v="151.80000000000001"/>
    <n v="151.80000000000001"/>
    <n v="150.80000000000001"/>
    <n v="150.80000000000001"/>
    <n v="131.4"/>
    <n v="131.4"/>
    <n v="141.80000000000001"/>
    <n v="141.80000000000001"/>
    <n v="170.7"/>
    <n v="170.7"/>
    <n v="141.1"/>
    <n v="141.1"/>
    <n v="113.6"/>
    <n v="113.6"/>
    <n v="152"/>
    <n v="152"/>
    <n v="136.5"/>
    <n v="136.5"/>
    <n v="159.1"/>
    <n v="159.1"/>
    <n v="150.5"/>
    <n v="150.5"/>
    <n v="170.1"/>
    <n v="170.1"/>
    <n v="150.80000000000001"/>
    <n v="150.80000000000001"/>
    <n v="141.69999999999999"/>
    <n v="141.69999999999999"/>
    <n v="149.5"/>
    <n v="149.5"/>
    <n v="154.80000000000001"/>
    <n v="154.80000000000001"/>
    <n v="147.19999999999999"/>
    <n v="147.19999999999999"/>
    <n v="146.4"/>
    <n v="146.4"/>
    <n v="151.69999999999999"/>
    <n v="151.69999999999999"/>
    <n v="130.30000000000001"/>
    <n v="130.30000000000001"/>
    <n v="143.19999999999999"/>
    <n v="143.19999999999999"/>
    <n v="156.19999999999999"/>
    <n v="156.19999999999999"/>
    <n v="143.4"/>
    <n v="143.4"/>
    <n v="143.6"/>
    <n v="143.6"/>
    <n v="149.1"/>
    <n v="149.1"/>
  </r>
  <r>
    <x v="1"/>
    <x v="7"/>
    <s v="March"/>
    <x v="85"/>
    <n v="145.1"/>
    <n v="145.1"/>
    <n v="167"/>
    <n v="167"/>
    <n v="148.1"/>
    <n v="148.1"/>
    <n v="151.5"/>
    <n v="151.5"/>
    <n v="131.19999999999999"/>
    <n v="131.19999999999999"/>
    <n v="142.5"/>
    <n v="142.5"/>
    <n v="157.30000000000001"/>
    <n v="157.30000000000001"/>
    <n v="141.1"/>
    <n v="141.1"/>
    <n v="113.2"/>
    <n v="113.2"/>
    <n v="153.19999999999999"/>
    <n v="153.19999999999999"/>
    <n v="136.69999999999999"/>
    <n v="136.69999999999999"/>
    <n v="159.6"/>
    <n v="159.6"/>
    <n v="148.9"/>
    <n v="148.9"/>
    <n v="171.2"/>
    <n v="171.2"/>
    <n v="151.19999999999999"/>
    <n v="151.19999999999999"/>
    <n v="141.9"/>
    <n v="141.9"/>
    <n v="149.80000000000001"/>
    <n v="149.80000000000001"/>
    <n v="154.5"/>
    <n v="154.5"/>
    <n v="148.9"/>
    <n v="148.9"/>
    <n v="146.4"/>
    <n v="146.4"/>
    <n v="152.30000000000001"/>
    <n v="152.30000000000001"/>
    <n v="129.9"/>
    <n v="129.9"/>
    <n v="143.69999999999999"/>
    <n v="143.69999999999999"/>
    <n v="156.1"/>
    <n v="156.1"/>
    <n v="145.19999999999999"/>
    <n v="145.19999999999999"/>
    <n v="143.80000000000001"/>
    <n v="143.80000000000001"/>
    <n v="148.6"/>
    <n v="148.6"/>
  </r>
  <r>
    <x v="1"/>
    <x v="7"/>
    <s v="April"/>
    <x v="86"/>
    <n v="148.69999999999999"/>
    <n v="148.69999999999999"/>
    <m/>
    <n v="167"/>
    <n v="148.80000000000001"/>
    <n v="148.80000000000001"/>
    <n v="155.6"/>
    <n v="155.6"/>
    <n v="135.1"/>
    <n v="135.1"/>
    <n v="149.9"/>
    <n v="149.9"/>
    <n v="168.6"/>
    <n v="168.6"/>
    <n v="150.4"/>
    <n v="150.4"/>
    <n v="120.3"/>
    <n v="120.3"/>
    <n v="157.1"/>
    <n v="157.1"/>
    <n v="136.80000000000001"/>
    <n v="136.80000000000001"/>
    <m/>
    <n v="159.6"/>
    <n v="151.4"/>
    <n v="151.4"/>
    <m/>
    <n v="171.2"/>
    <m/>
    <n v="151.19999999999999"/>
    <m/>
    <n v="141.9"/>
    <m/>
    <n v="149.80000000000001"/>
    <n v="155.6"/>
    <n v="155.6"/>
    <n v="144.1"/>
    <n v="144.1"/>
    <m/>
    <n v="146.4"/>
    <n v="150.69999999999999"/>
    <n v="150.69999999999999"/>
    <m/>
    <n v="129.9"/>
    <m/>
    <n v="143.69999999999999"/>
    <m/>
    <n v="156.1"/>
    <m/>
    <n v="145.19999999999999"/>
    <m/>
    <n v="143.80000000000001"/>
    <m/>
    <n v="148.6"/>
  </r>
  <r>
    <x v="1"/>
    <x v="7"/>
    <s v="May"/>
    <x v="87"/>
    <m/>
    <n v="149.14999999999998"/>
    <m/>
    <n v="192.7"/>
    <m/>
    <n v="150.10000000000002"/>
    <m/>
    <n v="154.44999999999999"/>
    <m/>
    <n v="135.69999999999999"/>
    <m/>
    <n v="148.55000000000001"/>
    <m/>
    <n v="162.55000000000001"/>
    <m/>
    <n v="150.65"/>
    <m/>
    <n v="117.25"/>
    <m/>
    <n v="158.30000000000001"/>
    <m/>
    <n v="138.10000000000002"/>
    <m/>
    <n v="161.80000000000001"/>
    <m/>
    <n v="152.69999999999999"/>
    <m/>
    <n v="183.5"/>
    <m/>
    <n v="152.5"/>
    <m/>
    <n v="144.4"/>
    <m/>
    <n v="151.4"/>
    <m/>
    <n v="155.14999999999998"/>
    <m/>
    <n v="143"/>
    <m/>
    <n v="146.4"/>
    <m/>
    <n v="152.55000000000001"/>
    <m/>
    <n v="135"/>
    <m/>
    <n v="148.30000000000001"/>
    <m/>
    <n v="156.4"/>
    <m/>
    <n v="151.6"/>
    <m/>
    <n v="147"/>
    <m/>
    <n v="151.80000000000001"/>
  </r>
  <r>
    <x v="1"/>
    <x v="7"/>
    <s v="June"/>
    <x v="88"/>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n v="183.5"/>
    <n v="183.5"/>
    <n v="152.5"/>
    <n v="152.5"/>
    <n v="144.4"/>
    <n v="144.4"/>
    <n v="151.4"/>
    <n v="151.4"/>
    <n v="154.69999999999999"/>
    <n v="154.69999999999999"/>
    <n v="141.9"/>
    <n v="141.9"/>
    <n v="146.4"/>
    <n v="146.4"/>
    <n v="154.4"/>
    <n v="154.4"/>
    <n v="135"/>
    <n v="135"/>
    <n v="148.30000000000001"/>
    <n v="148.30000000000001"/>
    <n v="156.4"/>
    <n v="156.4"/>
    <n v="151.6"/>
    <n v="151.6"/>
    <n v="147"/>
    <n v="147"/>
    <n v="151.80000000000001"/>
    <n v="151.80000000000001"/>
  </r>
  <r>
    <x v="1"/>
    <x v="7"/>
    <s v="July"/>
    <x v="89"/>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n v="183.5"/>
    <n v="183.5"/>
    <n v="152.5"/>
    <n v="152.5"/>
    <n v="144.4"/>
    <n v="144.4"/>
    <n v="151.4"/>
    <n v="151.4"/>
    <n v="154.69999999999999"/>
    <n v="154.69999999999999"/>
    <n v="141.9"/>
    <n v="141.9"/>
    <n v="146.4"/>
    <n v="146.4"/>
    <n v="154.4"/>
    <n v="154.4"/>
    <n v="135"/>
    <n v="135"/>
    <n v="148.30000000000001"/>
    <n v="148.30000000000001"/>
    <n v="156.4"/>
    <n v="156.4"/>
    <n v="151.6"/>
    <n v="151.6"/>
    <n v="147"/>
    <n v="147"/>
    <n v="151.80000000000001"/>
    <n v="151.80000000000001"/>
  </r>
  <r>
    <x v="1"/>
    <x v="7"/>
    <s v="August"/>
    <x v="90"/>
    <n v="148.9"/>
    <n v="148.9"/>
    <n v="190.9"/>
    <n v="190.9"/>
    <n v="150.80000000000001"/>
    <n v="150.80000000000001"/>
    <n v="153.30000000000001"/>
    <n v="153.30000000000001"/>
    <n v="137.4"/>
    <n v="137.4"/>
    <n v="150.4"/>
    <n v="150.4"/>
    <n v="178.1"/>
    <n v="178.1"/>
    <n v="150.4"/>
    <n v="150.4"/>
    <n v="115.1"/>
    <n v="115.1"/>
    <n v="160"/>
    <n v="160"/>
    <n v="140.6"/>
    <n v="140.6"/>
    <n v="162.30000000000001"/>
    <n v="162.30000000000001"/>
    <n v="157"/>
    <n v="157"/>
    <n v="182.6"/>
    <n v="182.6"/>
    <n v="153.1"/>
    <n v="153.1"/>
    <n v="143.4"/>
    <n v="143.4"/>
    <n v="151.69999999999999"/>
    <n v="151.69999999999999"/>
    <n v="155.5"/>
    <n v="155.5"/>
    <n v="143"/>
    <n v="143"/>
    <n v="148.4"/>
    <n v="148.4"/>
    <n v="155"/>
    <n v="155"/>
    <n v="138.5"/>
    <n v="138.5"/>
    <n v="146"/>
    <n v="146"/>
    <n v="158.5"/>
    <n v="158.5"/>
    <n v="154.30000000000001"/>
    <n v="154.30000000000001"/>
    <n v="149"/>
    <n v="149"/>
    <n v="153.9"/>
    <n v="153.9"/>
  </r>
  <r>
    <x v="1"/>
    <x v="7"/>
    <s v="September"/>
    <x v="91"/>
    <n v="148.4"/>
    <n v="148.4"/>
    <n v="187.1"/>
    <n v="187.1"/>
    <n v="152.5"/>
    <n v="152.5"/>
    <n v="153.6"/>
    <n v="153.6"/>
    <n v="138.19999999999999"/>
    <n v="138.19999999999999"/>
    <n v="150.9"/>
    <n v="150.9"/>
    <n v="186.7"/>
    <n v="186.7"/>
    <n v="149.80000000000001"/>
    <n v="149.80000000000001"/>
    <n v="116.4"/>
    <n v="116.4"/>
    <n v="160.30000000000001"/>
    <n v="160.30000000000001"/>
    <n v="142.19999999999999"/>
    <n v="142.19999999999999"/>
    <n v="162.9"/>
    <n v="162.9"/>
    <n v="158"/>
    <n v="158"/>
    <n v="184.4"/>
    <n v="184.4"/>
    <n v="153.4"/>
    <n v="153.4"/>
    <n v="144.30000000000001"/>
    <n v="144.30000000000001"/>
    <n v="152"/>
    <n v="152"/>
    <n v="156.30000000000001"/>
    <n v="156.30000000000001"/>
    <n v="142.9"/>
    <n v="142.9"/>
    <n v="148.69999999999999"/>
    <n v="148.69999999999999"/>
    <n v="155.6"/>
    <n v="155.6"/>
    <n v="139.6"/>
    <n v="139.6"/>
    <n v="146.6"/>
    <n v="146.6"/>
    <n v="157.5"/>
    <n v="157.5"/>
    <n v="158.4"/>
    <n v="158.4"/>
    <n v="150"/>
    <n v="150"/>
    <n v="154.69999999999999"/>
    <n v="154.69999999999999"/>
  </r>
  <r>
    <x v="1"/>
    <x v="7"/>
    <s v="October"/>
    <x v="92"/>
    <n v="147.5"/>
    <n v="147.5"/>
    <n v="188.9"/>
    <n v="188.9"/>
    <n v="161.4"/>
    <n v="161.4"/>
    <n v="153.6"/>
    <n v="153.6"/>
    <n v="140.1"/>
    <n v="140.1"/>
    <n v="151.19999999999999"/>
    <n v="151.19999999999999"/>
    <n v="209.2"/>
    <n v="209.2"/>
    <n v="150.9"/>
    <n v="150.9"/>
    <n v="116.2"/>
    <n v="116.2"/>
    <n v="161"/>
    <n v="161"/>
    <n v="144"/>
    <n v="144"/>
    <n v="163.19999999999999"/>
    <n v="163.19999999999999"/>
    <n v="161.4"/>
    <n v="161.4"/>
    <n v="184.3"/>
    <n v="184.3"/>
    <n v="153.69999999999999"/>
    <n v="153.69999999999999"/>
    <n v="144.6"/>
    <n v="144.6"/>
    <n v="152.30000000000001"/>
    <n v="152.30000000000001"/>
    <n v="156.5"/>
    <n v="156.5"/>
    <n v="143.1"/>
    <n v="143.1"/>
    <n v="148.69999999999999"/>
    <n v="148.69999999999999"/>
    <n v="156.30000000000001"/>
    <n v="156.30000000000001"/>
    <n v="140.6"/>
    <n v="140.6"/>
    <n v="146.5"/>
    <n v="146.5"/>
    <n v="158.5"/>
    <n v="158.5"/>
    <n v="157"/>
    <n v="157"/>
    <n v="150.4"/>
    <n v="150.4"/>
    <n v="156.4"/>
    <n v="156.4"/>
  </r>
  <r>
    <x v="1"/>
    <x v="7"/>
    <s v="November"/>
    <x v="93"/>
    <n v="146.80000000000001"/>
    <n v="146.80000000000001"/>
    <n v="191"/>
    <n v="191"/>
    <n v="173.6"/>
    <n v="173.6"/>
    <n v="153.80000000000001"/>
    <n v="153.80000000000001"/>
    <n v="142.69999999999999"/>
    <n v="142.69999999999999"/>
    <n v="148.4"/>
    <n v="148.4"/>
    <n v="230"/>
    <n v="230"/>
    <n v="156.80000000000001"/>
    <n v="156.80000000000001"/>
    <n v="115.7"/>
    <n v="115.7"/>
    <n v="161.80000000000001"/>
    <n v="161.80000000000001"/>
    <n v="146.5"/>
    <n v="146.5"/>
    <n v="163.80000000000001"/>
    <n v="163.80000000000001"/>
    <n v="164.7"/>
    <n v="164.7"/>
    <n v="184.8"/>
    <n v="184.8"/>
    <n v="154.30000000000001"/>
    <n v="154.30000000000001"/>
    <n v="144.9"/>
    <n v="144.9"/>
    <n v="152.80000000000001"/>
    <n v="152.80000000000001"/>
    <n v="158"/>
    <n v="158"/>
    <n v="143.6"/>
    <n v="143.6"/>
    <n v="149.19999999999999"/>
    <n v="149.19999999999999"/>
    <n v="157.19999999999999"/>
    <n v="157.19999999999999"/>
    <n v="140.4"/>
    <n v="140.4"/>
    <n v="148.4"/>
    <n v="148.4"/>
    <n v="158.6"/>
    <n v="158.6"/>
    <n v="156.9"/>
    <n v="156.9"/>
    <n v="150.69999999999999"/>
    <n v="150.69999999999999"/>
    <n v="158.4"/>
    <n v="158.4"/>
  </r>
  <r>
    <x v="1"/>
    <x v="7"/>
    <s v="December"/>
    <x v="94"/>
    <n v="146"/>
    <n v="146"/>
    <n v="191"/>
    <n v="191"/>
    <n v="175.3"/>
    <n v="175.3"/>
    <n v="154.1"/>
    <n v="154.1"/>
    <n v="146.6"/>
    <n v="146.6"/>
    <n v="147.69999999999999"/>
    <n v="147.69999999999999"/>
    <n v="230.5"/>
    <n v="230.5"/>
    <n v="160.19999999999999"/>
    <n v="160.19999999999999"/>
    <n v="115.3"/>
    <n v="115.3"/>
    <n v="163"/>
    <n v="163"/>
    <n v="149.19999999999999"/>
    <n v="149.19999999999999"/>
    <n v="164.8"/>
    <n v="164.8"/>
    <n v="165.4"/>
    <n v="165.4"/>
    <n v="185.4"/>
    <n v="185.4"/>
    <n v="155"/>
    <n v="155"/>
    <n v="145.4"/>
    <n v="145.4"/>
    <n v="153.6"/>
    <n v="153.6"/>
    <n v="158.4"/>
    <n v="158.4"/>
    <n v="144.6"/>
    <n v="144.6"/>
    <n v="149.69999999999999"/>
    <n v="149.69999999999999"/>
    <n v="158.30000000000001"/>
    <n v="158.30000000000001"/>
    <n v="140.69999999999999"/>
    <n v="140.69999999999999"/>
    <n v="148.5"/>
    <n v="148.5"/>
    <n v="159.4"/>
    <n v="159.4"/>
    <n v="157.1"/>
    <n v="157.1"/>
    <n v="151.19999999999999"/>
    <n v="151.19999999999999"/>
    <n v="158.9"/>
    <n v="158.9"/>
  </r>
  <r>
    <x v="1"/>
    <x v="8"/>
    <s v="January"/>
    <x v="95"/>
    <n v="144.9"/>
    <n v="144.9"/>
    <n v="190.1"/>
    <n v="190.1"/>
    <n v="175.3"/>
    <n v="175.3"/>
    <n v="154.1"/>
    <n v="154.1"/>
    <n v="150.9"/>
    <n v="150.9"/>
    <n v="149.6"/>
    <n v="149.6"/>
    <n v="194.2"/>
    <n v="194.2"/>
    <n v="160.4"/>
    <n v="160.4"/>
    <n v="114.6"/>
    <n v="114.6"/>
    <n v="164"/>
    <n v="164"/>
    <n v="151.80000000000001"/>
    <n v="151.80000000000001"/>
    <n v="165.6"/>
    <n v="165.6"/>
    <n v="161"/>
    <n v="161"/>
    <n v="186.5"/>
    <n v="186.5"/>
    <n v="155.5"/>
    <n v="155.5"/>
    <n v="146.1"/>
    <n v="146.1"/>
    <n v="154.19999999999999"/>
    <n v="154.19999999999999"/>
    <n v="157.69999999999999"/>
    <n v="157.69999999999999"/>
    <n v="147.9"/>
    <n v="147.9"/>
    <n v="150"/>
    <n v="150"/>
    <n v="159.30000000000001"/>
    <n v="159.30000000000001"/>
    <n v="141.9"/>
    <n v="141.9"/>
    <n v="149.6"/>
    <n v="149.6"/>
    <n v="159.19999999999999"/>
    <n v="159.19999999999999"/>
    <n v="156.80000000000001"/>
    <n v="156.80000000000001"/>
    <n v="151.9"/>
    <n v="151.9"/>
    <n v="157.30000000000001"/>
    <n v="157.30000000000001"/>
  </r>
  <r>
    <x v="1"/>
    <x v="8"/>
    <s v="February"/>
    <x v="96"/>
    <n v="144.30000000000001"/>
    <n v="144.30000000000001"/>
    <n v="186.5"/>
    <n v="186.5"/>
    <n v="168.7"/>
    <n v="168.7"/>
    <n v="154.69999999999999"/>
    <n v="154.69999999999999"/>
    <n v="158.69999999999999"/>
    <n v="158.69999999999999"/>
    <n v="150.69999999999999"/>
    <n v="150.69999999999999"/>
    <n v="160"/>
    <n v="160"/>
    <n v="158.80000000000001"/>
    <n v="158.80000000000001"/>
    <n v="112.8"/>
    <n v="112.8"/>
    <n v="164.2"/>
    <n v="164.2"/>
    <n v="155.5"/>
    <n v="155.5"/>
    <n v="167.5"/>
    <n v="167.5"/>
    <n v="156.9"/>
    <n v="156.9"/>
    <n v="188.3"/>
    <n v="188.3"/>
    <n v="157.19999999999999"/>
    <n v="157.19999999999999"/>
    <n v="147.4"/>
    <n v="147.4"/>
    <n v="155.80000000000001"/>
    <n v="155.80000000000001"/>
    <n v="159.80000000000001"/>
    <n v="159.80000000000001"/>
    <n v="152.4"/>
    <n v="152.4"/>
    <n v="150.9"/>
    <n v="150.9"/>
    <n v="161.30000000000001"/>
    <n v="161.30000000000001"/>
    <n v="145.1"/>
    <n v="145.1"/>
    <n v="151.5"/>
    <n v="151.5"/>
    <n v="159.5"/>
    <n v="159.5"/>
    <n v="155.80000000000001"/>
    <n v="155.80000000000001"/>
    <n v="153.4"/>
    <n v="153.4"/>
    <n v="156.6"/>
    <n v="156.6"/>
  </r>
  <r>
    <x v="1"/>
    <x v="8"/>
    <s v="March"/>
    <x v="97"/>
    <n v="144.1"/>
    <n v="144.1"/>
    <n v="192.2"/>
    <n v="192.2"/>
    <n v="163.80000000000001"/>
    <n v="163.80000000000001"/>
    <n v="154.9"/>
    <n v="154.9"/>
    <n v="163.9"/>
    <n v="163.9"/>
    <n v="153.69999999999999"/>
    <n v="153.69999999999999"/>
    <n v="149.5"/>
    <n v="149.5"/>
    <n v="159.80000000000001"/>
    <n v="159.80000000000001"/>
    <n v="112.6"/>
    <n v="112.6"/>
    <n v="163.5"/>
    <n v="163.5"/>
    <n v="156.5"/>
    <n v="156.5"/>
    <n v="168.2"/>
    <n v="168.2"/>
    <n v="156.69999999999999"/>
    <n v="156.69999999999999"/>
    <n v="188.1"/>
    <n v="188.1"/>
    <n v="157.80000000000001"/>
    <n v="157.80000000000001"/>
    <n v="147.9"/>
    <n v="147.9"/>
    <n v="156.4"/>
    <n v="156.4"/>
    <n v="159.9"/>
    <n v="159.9"/>
    <n v="155.5"/>
    <n v="155.5"/>
    <n v="151.19999999999999"/>
    <n v="151.19999999999999"/>
    <n v="161.69999999999999"/>
    <n v="161.69999999999999"/>
    <n v="146.19999999999999"/>
    <n v="146.19999999999999"/>
    <n v="152.6"/>
    <n v="152.6"/>
    <n v="160.19999999999999"/>
    <n v="160.19999999999999"/>
    <n v="153.80000000000001"/>
    <n v="153.80000000000001"/>
    <n v="153.80000000000001"/>
    <n v="153.80000000000001"/>
    <n v="156.80000000000001"/>
    <n v="156.80000000000001"/>
  </r>
  <r>
    <x v="1"/>
    <x v="8"/>
    <s v="April"/>
    <x v="98"/>
    <n v="144.30000000000001"/>
    <n v="144.30000000000001"/>
    <n v="198"/>
    <n v="198"/>
    <n v="164.6"/>
    <n v="164.6"/>
    <n v="155.4"/>
    <n v="155.4"/>
    <n v="170.1"/>
    <n v="170.1"/>
    <n v="164.4"/>
    <n v="164.4"/>
    <n v="144.1"/>
    <n v="144.1"/>
    <n v="161.69999999999999"/>
    <n v="161.69999999999999"/>
    <n v="113.1"/>
    <n v="113.1"/>
    <n v="163.9"/>
    <n v="163.9"/>
    <n v="157.6"/>
    <n v="157.6"/>
    <n v="168.9"/>
    <n v="168.9"/>
    <n v="158"/>
    <n v="158"/>
    <n v="188.8"/>
    <n v="188.8"/>
    <n v="158.80000000000001"/>
    <n v="158.80000000000001"/>
    <n v="148.5"/>
    <n v="148.5"/>
    <n v="157.30000000000001"/>
    <n v="157.30000000000001"/>
    <n v="161.4"/>
    <n v="161.4"/>
    <n v="155.6"/>
    <n v="155.6"/>
    <n v="151.80000000000001"/>
    <n v="151.80000000000001"/>
    <n v="162.30000000000001"/>
    <n v="162.30000000000001"/>
    <n v="146.6"/>
    <n v="146.6"/>
    <n v="153.19999999999999"/>
    <n v="153.19999999999999"/>
    <n v="160.30000000000001"/>
    <n v="160.30000000000001"/>
    <n v="155.4"/>
    <n v="155.4"/>
    <n v="154.4"/>
    <n v="154.4"/>
    <n v="157.80000000000001"/>
    <n v="157.80000000000001"/>
  </r>
  <r>
    <x v="1"/>
    <x v="8"/>
    <s v="May"/>
    <x v="99"/>
    <n v="146.30000000000001"/>
    <n v="146.30000000000001"/>
    <n v="200.5"/>
    <n v="200.5"/>
    <n v="170.3"/>
    <n v="170.3"/>
    <n v="156.1"/>
    <n v="156.1"/>
    <n v="178.7"/>
    <n v="178.7"/>
    <n v="167.1"/>
    <n v="167.1"/>
    <n v="147.9"/>
    <n v="147.9"/>
    <n v="165.4"/>
    <n v="165.4"/>
    <n v="114.8"/>
    <n v="114.8"/>
    <n v="168.2"/>
    <n v="168.2"/>
    <n v="159.30000000000001"/>
    <n v="159.30000000000001"/>
    <n v="170.4"/>
    <n v="170.4"/>
    <n v="160.69999999999999"/>
    <n v="160.69999999999999"/>
    <n v="191.9"/>
    <n v="191.9"/>
    <n v="161.80000000000001"/>
    <n v="161.80000000000001"/>
    <n v="152.1"/>
    <n v="152.1"/>
    <n v="160.4"/>
    <n v="160.4"/>
    <n v="161.6"/>
    <n v="161.6"/>
    <n v="159.4"/>
    <n v="159.4"/>
    <n v="154.69999999999999"/>
    <n v="154.69999999999999"/>
    <n v="165.8"/>
    <n v="165.8"/>
    <n v="148.9"/>
    <n v="148.9"/>
    <n v="155.80000000000001"/>
    <n v="155.80000000000001"/>
    <n v="161.19999999999999"/>
    <n v="161.19999999999999"/>
    <n v="158.6"/>
    <n v="158.6"/>
    <n v="156.80000000000001"/>
    <n v="156.80000000000001"/>
    <n v="160.4"/>
    <n v="160.4"/>
  </r>
  <r>
    <x v="1"/>
    <x v="8"/>
    <s v="June"/>
    <x v="100"/>
    <n v="146.69999999999999"/>
    <n v="146.69999999999999"/>
    <n v="202"/>
    <n v="202"/>
    <n v="180.7"/>
    <n v="180.7"/>
    <n v="156.19999999999999"/>
    <n v="156.19999999999999"/>
    <n v="183.7"/>
    <n v="183.7"/>
    <n v="164.6"/>
    <n v="164.6"/>
    <n v="155.4"/>
    <n v="155.4"/>
    <n v="166"/>
    <n v="166"/>
    <n v="115.1"/>
    <n v="115.1"/>
    <n v="168.5"/>
    <n v="168.5"/>
    <n v="160"/>
    <n v="160"/>
    <n v="172.4"/>
    <n v="172.4"/>
    <n v="162.6"/>
    <n v="162.6"/>
    <n v="190.8"/>
    <n v="190.8"/>
    <n v="162.19999999999999"/>
    <n v="162.19999999999999"/>
    <n v="151.80000000000001"/>
    <n v="151.80000000000001"/>
    <n v="160.69999999999999"/>
    <n v="160.69999999999999"/>
    <n v="160.5"/>
    <n v="160.5"/>
    <n v="159.80000000000001"/>
    <n v="159.80000000000001"/>
    <n v="154.80000000000001"/>
    <n v="154.80000000000001"/>
    <n v="166.3"/>
    <n v="166.3"/>
    <n v="150.69999999999999"/>
    <n v="150.69999999999999"/>
    <n v="154.9"/>
    <n v="154.9"/>
    <n v="161.69999999999999"/>
    <n v="161.69999999999999"/>
    <n v="158.80000000000001"/>
    <n v="158.80000000000001"/>
    <n v="157.6"/>
    <n v="157.6"/>
    <n v="161.30000000000001"/>
    <n v="161.30000000000001"/>
  </r>
  <r>
    <x v="1"/>
    <x v="8"/>
    <s v="July"/>
    <x v="101"/>
    <n v="146.4"/>
    <n v="146.4"/>
    <n v="206.8"/>
    <n v="206.8"/>
    <n v="182.2"/>
    <n v="182.2"/>
    <n v="157.5"/>
    <n v="157.5"/>
    <n v="182.1"/>
    <n v="182.1"/>
    <n v="163.9"/>
    <n v="163.9"/>
    <n v="164.2"/>
    <n v="164.2"/>
    <n v="164"/>
    <n v="164"/>
    <n v="114.5"/>
    <n v="114.5"/>
    <n v="168.3"/>
    <n v="168.3"/>
    <n v="160.9"/>
    <n v="160.9"/>
    <n v="172.2"/>
    <n v="172.2"/>
    <n v="164"/>
    <n v="164"/>
    <n v="191.2"/>
    <n v="191.2"/>
    <n v="162.80000000000001"/>
    <n v="162.80000000000001"/>
    <n v="153.1"/>
    <n v="153.1"/>
    <n v="161.4"/>
    <n v="161.4"/>
    <n v="161.5"/>
    <n v="161.5"/>
    <n v="160.69999999999999"/>
    <n v="160.69999999999999"/>
    <n v="155.80000000000001"/>
    <n v="155.80000000000001"/>
    <n v="167"/>
    <n v="167"/>
    <n v="153.1"/>
    <n v="153.1"/>
    <n v="155.30000000000001"/>
    <n v="155.30000000000001"/>
    <n v="163.19999999999999"/>
    <n v="163.19999999999999"/>
    <n v="160.1"/>
    <n v="160.1"/>
    <n v="159"/>
    <n v="159"/>
    <n v="162.5"/>
    <n v="162.5"/>
  </r>
  <r>
    <x v="1"/>
    <x v="8"/>
    <s v="August"/>
    <x v="102"/>
    <n v="146.6"/>
    <n v="146.6"/>
    <n v="204"/>
    <n v="204"/>
    <n v="172.8"/>
    <n v="172.8"/>
    <n v="158.4"/>
    <n v="158.4"/>
    <n v="188"/>
    <n v="188"/>
    <n v="156.80000000000001"/>
    <n v="156.80000000000001"/>
    <n v="162.19999999999999"/>
    <n v="162.19999999999999"/>
    <n v="164.1"/>
    <n v="164.1"/>
    <n v="119.7"/>
    <n v="119.7"/>
    <n v="168.8"/>
    <n v="168.8"/>
    <n v="162.69999999999999"/>
    <n v="162.69999999999999"/>
    <n v="173.9"/>
    <n v="173.9"/>
    <n v="164"/>
    <n v="164"/>
    <n v="192.1"/>
    <n v="192.1"/>
    <n v="164.5"/>
    <n v="164.5"/>
    <n v="155.30000000000001"/>
    <n v="155.30000000000001"/>
    <n v="163.19999999999999"/>
    <n v="163.19999999999999"/>
    <n v="162.1"/>
    <n v="162.1"/>
    <n v="162.6"/>
    <n v="162.6"/>
    <n v="157.5"/>
    <n v="157.5"/>
    <n v="168.4"/>
    <n v="168.4"/>
    <n v="154"/>
    <n v="154"/>
    <n v="157.6"/>
    <n v="157.6"/>
    <n v="163.80000000000001"/>
    <n v="163.80000000000001"/>
    <n v="160"/>
    <n v="160"/>
    <n v="160"/>
    <n v="160"/>
    <n v="163.19999999999999"/>
    <n v="163.19999999999999"/>
  </r>
  <r>
    <x v="1"/>
    <x v="8"/>
    <s v="September"/>
    <x v="103"/>
    <n v="146.6"/>
    <n v="146.6"/>
    <n v="204"/>
    <n v="204"/>
    <n v="172.8"/>
    <n v="172.8"/>
    <n v="158.4"/>
    <n v="158.4"/>
    <n v="188"/>
    <n v="188"/>
    <n v="156.69999999999999"/>
    <n v="156.69999999999999"/>
    <n v="162.30000000000001"/>
    <n v="162.30000000000001"/>
    <n v="164.1"/>
    <n v="164.1"/>
    <n v="119.7"/>
    <n v="119.7"/>
    <n v="168.8"/>
    <n v="168.8"/>
    <n v="162.69999999999999"/>
    <n v="162.69999999999999"/>
    <n v="173.9"/>
    <n v="173.9"/>
    <n v="164"/>
    <n v="164"/>
    <n v="192.1"/>
    <n v="192.1"/>
    <n v="164.6"/>
    <n v="164.6"/>
    <n v="155.30000000000001"/>
    <n v="155.30000000000001"/>
    <n v="163.30000000000001"/>
    <n v="163.30000000000001"/>
    <n v="162.1"/>
    <n v="162.1"/>
    <n v="162.6"/>
    <n v="162.6"/>
    <n v="157.5"/>
    <n v="157.5"/>
    <n v="168.4"/>
    <n v="168.4"/>
    <n v="154"/>
    <n v="154"/>
    <n v="157.69999999999999"/>
    <n v="157.69999999999999"/>
    <n v="163.69999999999999"/>
    <n v="163.69999999999999"/>
    <n v="160"/>
    <n v="160"/>
    <n v="160"/>
    <n v="160"/>
    <n v="163.19999999999999"/>
    <n v="163.19999999999999"/>
  </r>
  <r>
    <x v="1"/>
    <x v="8"/>
    <s v="October"/>
    <x v="104"/>
    <n v="147.4"/>
    <n v="147.4"/>
    <n v="204.6"/>
    <n v="204.6"/>
    <n v="171.2"/>
    <n v="171.2"/>
    <n v="158.69999999999999"/>
    <n v="158.69999999999999"/>
    <n v="190.6"/>
    <n v="190.6"/>
    <n v="155.69999999999999"/>
    <n v="155.69999999999999"/>
    <n v="185.3"/>
    <n v="185.3"/>
    <n v="165.2"/>
    <n v="165.2"/>
    <n v="121.9"/>
    <n v="121.9"/>
    <n v="169.3"/>
    <n v="169.3"/>
    <n v="163.19999999999999"/>
    <n v="163.19999999999999"/>
    <n v="174.7"/>
    <n v="174.7"/>
    <n v="167.7"/>
    <n v="167.7"/>
    <n v="192.7"/>
    <n v="192.7"/>
    <n v="165.7"/>
    <n v="165.7"/>
    <n v="156.30000000000001"/>
    <n v="156.30000000000001"/>
    <n v="164.3"/>
    <n v="164.3"/>
    <n v="163.6"/>
    <n v="163.6"/>
    <n v="164.2"/>
    <n v="164.2"/>
    <n v="158.4"/>
    <n v="158.4"/>
    <n v="169.1"/>
    <n v="169.1"/>
    <n v="155.69999999999999"/>
    <n v="155.69999999999999"/>
    <n v="158.6"/>
    <n v="158.6"/>
    <n v="163.9"/>
    <n v="163.9"/>
    <n v="160.80000000000001"/>
    <n v="160.80000000000001"/>
    <n v="161"/>
    <n v="161"/>
    <n v="165.5"/>
    <n v="165.5"/>
  </r>
  <r>
    <x v="1"/>
    <x v="8"/>
    <s v="November"/>
    <x v="105"/>
    <n v="148.19999999999999"/>
    <n v="148.19999999999999"/>
    <n v="201.6"/>
    <n v="201.6"/>
    <n v="173"/>
    <n v="173"/>
    <n v="159.30000000000001"/>
    <n v="159.30000000000001"/>
    <n v="190.1"/>
    <n v="190.1"/>
    <n v="156.5"/>
    <n v="156.5"/>
    <n v="199.2"/>
    <n v="199.2"/>
    <n v="165.3"/>
    <n v="165.3"/>
    <n v="122.4"/>
    <n v="122.4"/>
    <n v="169.6"/>
    <n v="169.6"/>
    <n v="163.69999999999999"/>
    <n v="163.69999999999999"/>
    <n v="175.5"/>
    <n v="175.5"/>
    <n v="169.7"/>
    <n v="169.7"/>
    <n v="192.9"/>
    <n v="192.9"/>
    <n v="167.2"/>
    <n v="167.2"/>
    <n v="157.4"/>
    <n v="157.4"/>
    <n v="165.8"/>
    <n v="165.8"/>
    <n v="164.2"/>
    <n v="164.2"/>
    <n v="163.9"/>
    <n v="163.9"/>
    <n v="159.30000000000001"/>
    <n v="159.30000000000001"/>
    <n v="169.9"/>
    <n v="169.9"/>
    <n v="154.80000000000001"/>
    <n v="154.80000000000001"/>
    <n v="159.80000000000001"/>
    <n v="159.80000000000001"/>
    <n v="164.3"/>
    <n v="164.3"/>
    <n v="162.19999999999999"/>
    <n v="162.19999999999999"/>
    <n v="161.4"/>
    <n v="161.4"/>
    <n v="166.7"/>
    <n v="166.7"/>
  </r>
  <r>
    <x v="1"/>
    <x v="8"/>
    <s v="December"/>
    <x v="106"/>
    <n v="148.69999999999999"/>
    <n v="148.69999999999999"/>
    <n v="198.8"/>
    <n v="198.8"/>
    <n v="177.9"/>
    <n v="177.9"/>
    <n v="159.9"/>
    <n v="159.9"/>
    <n v="187.6"/>
    <n v="187.6"/>
    <n v="154.9"/>
    <n v="154.9"/>
    <n v="188.3"/>
    <n v="188.3"/>
    <n v="164.4"/>
    <n v="164.4"/>
    <n v="121"/>
    <n v="121"/>
    <n v="170.5"/>
    <n v="170.5"/>
    <n v="164.2"/>
    <n v="164.2"/>
    <n v="176.5"/>
    <n v="176.5"/>
    <n v="168.2"/>
    <n v="168.2"/>
    <n v="192.4"/>
    <n v="192.4"/>
    <n v="168.5"/>
    <n v="168.5"/>
    <n v="158.69999999999999"/>
    <n v="158.69999999999999"/>
    <n v="167"/>
    <n v="167"/>
    <n v="163.4"/>
    <n v="163.4"/>
    <n v="164.1"/>
    <n v="164.1"/>
    <n v="160.19999999999999"/>
    <n v="160.19999999999999"/>
    <n v="170.6"/>
    <n v="170.6"/>
    <n v="155.69999999999999"/>
    <n v="155.69999999999999"/>
    <n v="160.6"/>
    <n v="160.6"/>
    <n v="164.4"/>
    <n v="164.4"/>
    <n v="162.6"/>
    <n v="162.6"/>
    <n v="162"/>
    <n v="162"/>
    <n v="166.2"/>
    <n v="166.2"/>
  </r>
  <r>
    <x v="1"/>
    <x v="9"/>
    <s v="January"/>
    <x v="107"/>
    <n v="149.5"/>
    <n v="149.5"/>
    <n v="198.7"/>
    <n v="198.7"/>
    <n v="178.8"/>
    <n v="178.8"/>
    <n v="160.5"/>
    <n v="160.5"/>
    <n v="184.7"/>
    <n v="184.7"/>
    <n v="153.69999999999999"/>
    <n v="153.69999999999999"/>
    <n v="174.3"/>
    <n v="174.3"/>
    <n v="163.9"/>
    <n v="163.9"/>
    <n v="120"/>
    <n v="120"/>
    <n v="172.1"/>
    <n v="172.1"/>
    <n v="164.3"/>
    <n v="164.3"/>
    <n v="177.3"/>
    <n v="177.3"/>
    <n v="166.4"/>
    <n v="166.4"/>
    <n v="192.2"/>
    <n v="192.2"/>
    <n v="169.9"/>
    <n v="169.9"/>
    <n v="160.69999999999999"/>
    <n v="160.69999999999999"/>
    <n v="168.5"/>
    <n v="168.5"/>
    <n v="164.5"/>
    <n v="164.5"/>
    <n v="164.2"/>
    <n v="164.2"/>
    <n v="161.1"/>
    <n v="161.1"/>
    <n v="171.4"/>
    <n v="171.4"/>
    <n v="156.5"/>
    <n v="156.5"/>
    <n v="161.19999999999999"/>
    <n v="161.19999999999999"/>
    <n v="164.7"/>
    <n v="164.7"/>
    <n v="163"/>
    <n v="163"/>
    <n v="162.69999999999999"/>
    <n v="162.69999999999999"/>
    <n v="165.7"/>
    <n v="165.7"/>
  </r>
  <r>
    <x v="1"/>
    <x v="9"/>
    <s v="February"/>
    <x v="108"/>
    <n v="150"/>
    <n v="150"/>
    <n v="200.6"/>
    <n v="200.6"/>
    <n v="175.8"/>
    <n v="175.8"/>
    <n v="160.69999999999999"/>
    <n v="160.69999999999999"/>
    <n v="184.9"/>
    <n v="184.9"/>
    <n v="153.69999999999999"/>
    <n v="153.69999999999999"/>
    <n v="169.7"/>
    <n v="169.7"/>
    <n v="163.69999999999999"/>
    <n v="163.69999999999999"/>
    <n v="118.9"/>
    <n v="118.9"/>
    <n v="174.3"/>
    <n v="174.3"/>
    <n v="164.7"/>
    <n v="164.7"/>
    <n v="178"/>
    <n v="178"/>
    <n v="166.2"/>
    <n v="166.2"/>
    <n v="192.8"/>
    <n v="192.8"/>
    <n v="170.8"/>
    <n v="170.8"/>
    <n v="162.4"/>
    <n v="162.4"/>
    <n v="169.6"/>
    <n v="169.6"/>
    <n v="165.5"/>
    <n v="165.5"/>
    <n v="165.7"/>
    <n v="165.7"/>
    <n v="161.80000000000001"/>
    <n v="161.80000000000001"/>
    <n v="172.2"/>
    <n v="172.2"/>
    <n v="156.9"/>
    <n v="156.9"/>
    <n v="162.1"/>
    <n v="162.1"/>
    <n v="165.4"/>
    <n v="165.4"/>
    <n v="164.4"/>
    <n v="164.4"/>
    <n v="163.5"/>
    <n v="163.5"/>
    <n v="166.1"/>
    <n v="166.1"/>
  </r>
  <r>
    <x v="1"/>
    <x v="9"/>
    <s v="March"/>
    <x v="109"/>
    <n v="151.30000000000001"/>
    <n v="151.30000000000001"/>
    <n v="210.7"/>
    <n v="210.7"/>
    <n v="167.8"/>
    <n v="167.8"/>
    <n v="162.19999999999999"/>
    <n v="162.19999999999999"/>
    <n v="194.6"/>
    <n v="194.6"/>
    <n v="157.6"/>
    <n v="157.6"/>
    <n v="166.9"/>
    <n v="166.9"/>
    <n v="163.9"/>
    <n v="163.9"/>
    <n v="118.8"/>
    <n v="118.8"/>
    <n v="177.4"/>
    <n v="177.4"/>
    <n v="165.3"/>
    <n v="165.3"/>
    <n v="179.3"/>
    <n v="179.3"/>
    <n v="168.4"/>
    <n v="168.4"/>
    <n v="193.7"/>
    <n v="193.7"/>
    <n v="172.1"/>
    <n v="172.1"/>
    <n v="164.6"/>
    <n v="164.6"/>
    <n v="171.1"/>
    <n v="171.1"/>
    <n v="165.3"/>
    <n v="165.3"/>
    <n v="167.2"/>
    <n v="167.2"/>
    <n v="162.80000000000001"/>
    <n v="162.80000000000001"/>
    <n v="173"/>
    <n v="173"/>
    <n v="157.9"/>
    <n v="157.9"/>
    <n v="163.30000000000001"/>
    <n v="163.30000000000001"/>
    <n v="166"/>
    <n v="166"/>
    <n v="167.2"/>
    <n v="167.2"/>
    <n v="164.6"/>
    <n v="164.6"/>
    <n v="167.7"/>
    <n v="167.7"/>
  </r>
  <r>
    <x v="1"/>
    <x v="9"/>
    <s v="April"/>
    <x v="110"/>
    <n v="152.9"/>
    <n v="152.9"/>
    <n v="211.8"/>
    <n v="211.8"/>
    <n v="164.5"/>
    <n v="164.5"/>
    <n v="163.9"/>
    <n v="163.9"/>
    <n v="199.5"/>
    <n v="199.5"/>
    <n v="172.6"/>
    <n v="172.6"/>
    <n v="166.2"/>
    <n v="166.2"/>
    <n v="164.7"/>
    <n v="164.7"/>
    <n v="119"/>
    <n v="119"/>
    <n v="181.3"/>
    <n v="181.3"/>
    <n v="166.2"/>
    <n v="166.2"/>
    <n v="180.9"/>
    <n v="180.9"/>
    <n v="170.8"/>
    <n v="170.8"/>
    <n v="193.9"/>
    <n v="193.9"/>
    <n v="173.9"/>
    <n v="173.9"/>
    <n v="166.5"/>
    <n v="166.5"/>
    <n v="172.8"/>
    <n v="172.8"/>
    <n v="167"/>
    <n v="167"/>
    <n v="172.2"/>
    <n v="172.2"/>
    <n v="164"/>
    <n v="164"/>
    <n v="174"/>
    <n v="174"/>
    <n v="162.6"/>
    <n v="162.6"/>
    <n v="164.4"/>
    <n v="164.4"/>
    <n v="166.9"/>
    <n v="166.9"/>
    <n v="168.8"/>
    <n v="168.8"/>
    <n v="166.8"/>
    <n v="166.8"/>
    <n v="170.1"/>
    <n v="170.1"/>
  </r>
  <r>
    <x v="1"/>
    <x v="9"/>
    <s v="May"/>
    <x v="111"/>
    <n v="154.1"/>
    <n v="154.1"/>
    <n v="217"/>
    <n v="217"/>
    <n v="162.4"/>
    <n v="162.4"/>
    <n v="164.9"/>
    <n v="164.9"/>
    <n v="202.4"/>
    <n v="202.4"/>
    <n v="171"/>
    <n v="171"/>
    <n v="174.9"/>
    <n v="174.9"/>
    <n v="164.7"/>
    <n v="164.7"/>
    <n v="119.7"/>
    <n v="119.7"/>
    <n v="184.9"/>
    <n v="184.9"/>
    <n v="167.1"/>
    <n v="167.1"/>
    <n v="182.5"/>
    <n v="182.5"/>
    <n v="173.3"/>
    <n v="173.3"/>
    <n v="194.1"/>
    <n v="194.1"/>
    <n v="175.6"/>
    <n v="175.6"/>
    <n v="168.4"/>
    <n v="168.4"/>
    <n v="174.6"/>
    <n v="174.6"/>
    <n v="167.5"/>
    <n v="167.5"/>
    <n v="174.6"/>
    <n v="174.6"/>
    <n v="165.2"/>
    <n v="165.2"/>
    <n v="174.8"/>
    <n v="174.8"/>
    <n v="163"/>
    <n v="163"/>
    <n v="165.1"/>
    <n v="165.1"/>
    <n v="167.9"/>
    <n v="167.9"/>
    <n v="168.4"/>
    <n v="168.4"/>
    <n v="167.5"/>
    <n v="167.5"/>
    <n v="171.7"/>
    <n v="171.7"/>
  </r>
  <r>
    <x v="1"/>
    <x v="9"/>
    <s v="June"/>
    <x v="112"/>
    <n v="155"/>
    <n v="155"/>
    <n v="219.4"/>
    <n v="219.4"/>
    <n v="170.8"/>
    <n v="170.8"/>
    <n v="165.8"/>
    <n v="165.8"/>
    <n v="200.9"/>
    <n v="200.9"/>
    <n v="169.7"/>
    <n v="169.7"/>
    <n v="182.3"/>
    <n v="182.3"/>
    <n v="164.3"/>
    <n v="164.3"/>
    <n v="119.9"/>
    <n v="119.9"/>
    <n v="187.1"/>
    <n v="187.1"/>
    <n v="167.9"/>
    <n v="167.9"/>
    <n v="183.9"/>
    <n v="183.9"/>
    <n v="174.9"/>
    <n v="174.9"/>
    <n v="194.3"/>
    <n v="194.3"/>
    <n v="177.1"/>
    <n v="177.1"/>
    <n v="169.9"/>
    <n v="169.9"/>
    <n v="176"/>
    <n v="176"/>
    <n v="166.8"/>
    <n v="166.8"/>
    <n v="176"/>
    <n v="176"/>
    <n v="166.4"/>
    <n v="166.4"/>
    <n v="175.4"/>
    <n v="175.4"/>
    <n v="161.1"/>
    <n v="161.1"/>
    <n v="165.8"/>
    <n v="165.8"/>
    <n v="169"/>
    <n v="169"/>
    <n v="169.4"/>
    <n v="169.4"/>
    <n v="167.5"/>
    <n v="167.5"/>
    <n v="172.6"/>
    <n v="172.6"/>
  </r>
  <r>
    <x v="1"/>
    <x v="9"/>
    <s v="July"/>
    <x v="113"/>
    <n v="156.5"/>
    <n v="156.5"/>
    <n v="213"/>
    <n v="213"/>
    <n v="175.2"/>
    <n v="175.2"/>
    <n v="166.6"/>
    <n v="166.6"/>
    <n v="195.8"/>
    <n v="195.8"/>
    <n v="174.2"/>
    <n v="174.2"/>
    <n v="182.1"/>
    <n v="182.1"/>
    <n v="164.3"/>
    <n v="164.3"/>
    <n v="120"/>
    <n v="120"/>
    <n v="190"/>
    <n v="190"/>
    <n v="168.4"/>
    <n v="168.4"/>
    <n v="185.2"/>
    <n v="185.2"/>
    <n v="175"/>
    <n v="175"/>
    <n v="194.6"/>
    <n v="194.6"/>
    <n v="178.3"/>
    <n v="178.3"/>
    <n v="171.3"/>
    <n v="171.3"/>
    <n v="177.3"/>
    <n v="177.3"/>
    <n v="167.8"/>
    <n v="167.8"/>
    <n v="179.6"/>
    <n v="179.6"/>
    <n v="167.4"/>
    <n v="167.4"/>
    <n v="176.1"/>
    <n v="176.1"/>
    <n v="161.6"/>
    <n v="161.6"/>
    <n v="166.3"/>
    <n v="166.3"/>
    <n v="171.4"/>
    <n v="171.4"/>
    <n v="169.7"/>
    <n v="169.7"/>
    <n v="168.4"/>
    <n v="168.4"/>
    <n v="173.4"/>
    <n v="173.4"/>
  </r>
  <r>
    <x v="1"/>
    <x v="9"/>
    <s v="August"/>
    <x v="114"/>
    <n v="160.30000000000001"/>
    <n v="160.30000000000001"/>
    <n v="206.5"/>
    <n v="206.5"/>
    <n v="169.2"/>
    <n v="169.2"/>
    <n v="168.1"/>
    <n v="168.1"/>
    <n v="192.4"/>
    <n v="192.4"/>
    <n v="172.9"/>
    <n v="172.9"/>
    <n v="186.7"/>
    <n v="186.7"/>
    <n v="167.2"/>
    <n v="167.2"/>
    <n v="120.9"/>
    <n v="120.9"/>
    <n v="193.6"/>
    <n v="193.6"/>
    <n v="168.8"/>
    <n v="168.8"/>
    <n v="186.3"/>
    <n v="186.3"/>
    <n v="176.3"/>
    <n v="176.3"/>
    <n v="195"/>
    <n v="195"/>
    <n v="179.5"/>
    <n v="179.5"/>
    <n v="172.7"/>
    <n v="172.7"/>
    <n v="178.5"/>
    <n v="178.5"/>
    <n v="169"/>
    <n v="169"/>
    <n v="178.8"/>
    <n v="178.8"/>
    <n v="168.5"/>
    <n v="168.5"/>
    <n v="176.8"/>
    <n v="176.8"/>
    <n v="161.9"/>
    <n v="161.9"/>
    <n v="166.9"/>
    <n v="166.9"/>
    <n v="172.3"/>
    <n v="172.3"/>
    <n v="171.2"/>
    <n v="171.2"/>
    <n v="169.1"/>
    <n v="169.1"/>
    <n v="174.3"/>
    <n v="174.3"/>
  </r>
  <r>
    <x v="1"/>
    <x v="9"/>
    <s v="September"/>
    <x v="115"/>
    <n v="163.5"/>
    <n v="163.5"/>
    <n v="209.2"/>
    <n v="209.2"/>
    <n v="169.7"/>
    <n v="169.7"/>
    <n v="169.7"/>
    <n v="169.7"/>
    <n v="188.7"/>
    <n v="188.7"/>
    <n v="165.7"/>
    <n v="165.7"/>
    <n v="191.8"/>
    <n v="191.8"/>
    <n v="169.1"/>
    <n v="169.1"/>
    <n v="121.6"/>
    <n v="121.6"/>
    <n v="197.3"/>
    <n v="197.3"/>
    <n v="169.4"/>
    <n v="169.4"/>
    <n v="187.4"/>
    <n v="187.4"/>
    <n v="177.8"/>
    <n v="177.8"/>
    <n v="195.9"/>
    <n v="195.9"/>
    <n v="180.9"/>
    <n v="180.9"/>
    <n v="174.3"/>
    <n v="174.3"/>
    <n v="179.9"/>
    <n v="179.9"/>
    <n v="169.5"/>
    <n v="169.5"/>
    <n v="179.5"/>
    <n v="179.5"/>
    <n v="169.5"/>
    <n v="169.5"/>
    <n v="177.8"/>
    <n v="177.8"/>
    <n v="162.30000000000001"/>
    <n v="162.30000000000001"/>
    <n v="167.6"/>
    <n v="167.6"/>
    <n v="173.1"/>
    <n v="173.1"/>
    <n v="170.9"/>
    <n v="170.9"/>
    <n v="169.7"/>
    <n v="169.7"/>
    <n v="175.3"/>
    <n v="175.3"/>
  </r>
  <r>
    <x v="1"/>
    <x v="9"/>
    <s v="October"/>
    <x v="116"/>
    <n v="165.2"/>
    <n v="165.2"/>
    <n v="210.9"/>
    <n v="210.9"/>
    <n v="170.9"/>
    <n v="170.9"/>
    <n v="170.9"/>
    <n v="170.9"/>
    <n v="186.5"/>
    <n v="186.5"/>
    <n v="163.80000000000001"/>
    <n v="163.80000000000001"/>
    <n v="199.7"/>
    <n v="199.7"/>
    <n v="169.8"/>
    <n v="169.8"/>
    <n v="121.9"/>
    <n v="121.9"/>
    <n v="199.9"/>
    <n v="199.9"/>
    <n v="169.9"/>
    <n v="169.9"/>
    <n v="188.3"/>
    <n v="188.3"/>
    <n v="179.6"/>
    <n v="179.6"/>
    <n v="196.3"/>
    <n v="196.3"/>
    <n v="181.9"/>
    <n v="181.9"/>
    <n v="175.3"/>
    <n v="175.3"/>
    <n v="181"/>
    <n v="181"/>
    <n v="171.2"/>
    <n v="171.2"/>
    <n v="180.5"/>
    <n v="180.5"/>
    <n v="170.4"/>
    <n v="170.4"/>
    <n v="178.7"/>
    <n v="178.7"/>
    <n v="162.9"/>
    <n v="162.9"/>
    <n v="168.2"/>
    <n v="168.2"/>
    <n v="173.4"/>
    <n v="173.4"/>
    <n v="172.1"/>
    <n v="172.1"/>
    <n v="170.5"/>
    <n v="170.5"/>
    <n v="176.7"/>
    <n v="176.7"/>
  </r>
  <r>
    <x v="1"/>
    <x v="9"/>
    <s v="November"/>
    <x v="117"/>
    <n v="167.4"/>
    <n v="167.4"/>
    <n v="209.4"/>
    <n v="209.4"/>
    <n v="181.4"/>
    <n v="181.4"/>
    <n v="172.3"/>
    <n v="172.3"/>
    <n v="188.9"/>
    <n v="188.9"/>
    <n v="160.69999999999999"/>
    <n v="160.69999999999999"/>
    <n v="183.1"/>
    <n v="183.1"/>
    <n v="170.5"/>
    <n v="170.5"/>
    <n v="122.1"/>
    <n v="122.1"/>
    <n v="202.8"/>
    <n v="202.8"/>
    <n v="170.4"/>
    <n v="170.4"/>
    <n v="189.5"/>
    <n v="189.5"/>
    <n v="178.3"/>
    <n v="178.3"/>
    <n v="196.9"/>
    <n v="196.9"/>
    <n v="183.1"/>
    <n v="183.1"/>
    <n v="176.2"/>
    <n v="176.2"/>
    <n v="182.1"/>
    <n v="182.1"/>
    <n v="171.8"/>
    <n v="171.8"/>
    <n v="181.3"/>
    <n v="181.3"/>
    <n v="171.4"/>
    <n v="171.4"/>
    <n v="179.8"/>
    <n v="179.8"/>
    <n v="163"/>
    <n v="163"/>
    <n v="168.5"/>
    <n v="168.5"/>
    <n v="173.7"/>
    <n v="173.7"/>
    <n v="173.6"/>
    <n v="173.6"/>
    <n v="171.1"/>
    <n v="171.1"/>
    <n v="176.5"/>
    <n v="176.5"/>
  </r>
  <r>
    <x v="1"/>
    <x v="9"/>
    <s v="December"/>
    <x v="118"/>
    <n v="169.2"/>
    <n v="169.2"/>
    <n v="209"/>
    <n v="209"/>
    <n v="190.2"/>
    <n v="190.2"/>
    <n v="173.6"/>
    <n v="173.6"/>
    <n v="188.5"/>
    <n v="188.5"/>
    <n v="158"/>
    <n v="158"/>
    <n v="159.9"/>
    <n v="159.9"/>
    <n v="170.8"/>
    <n v="170.8"/>
    <n v="121.8"/>
    <n v="121.8"/>
    <n v="205.2"/>
    <n v="205.2"/>
    <n v="171"/>
    <n v="171"/>
    <n v="190.3"/>
    <n v="190.3"/>
    <n v="175.9"/>
    <n v="175.9"/>
    <n v="197.3"/>
    <n v="197.3"/>
    <n v="184"/>
    <n v="184"/>
    <n v="177"/>
    <n v="177"/>
    <n v="183"/>
    <n v="183"/>
    <n v="170.7"/>
    <n v="170.7"/>
    <n v="182"/>
    <n v="182"/>
    <n v="172.1"/>
    <n v="172.1"/>
    <n v="181.1"/>
    <n v="181.1"/>
    <n v="163.4"/>
    <n v="163.4"/>
    <n v="168.9"/>
    <n v="168.9"/>
    <n v="174.1"/>
    <n v="174.1"/>
    <n v="175.8"/>
    <n v="175.8"/>
    <n v="172"/>
    <n v="172"/>
    <n v="175.7"/>
    <n v="175.7"/>
  </r>
  <r>
    <x v="1"/>
    <x v="10"/>
    <s v="January"/>
    <x v="119"/>
    <n v="173.8"/>
    <n v="173.8"/>
    <n v="210.7"/>
    <n v="210.7"/>
    <n v="194.5"/>
    <n v="194.5"/>
    <n v="174.6"/>
    <n v="174.6"/>
    <n v="187.2"/>
    <n v="187.2"/>
    <n v="158.30000000000001"/>
    <n v="158.30000000000001"/>
    <n v="153.9"/>
    <n v="153.9"/>
    <n v="170.9"/>
    <n v="170.9"/>
    <n v="121.1"/>
    <n v="121.1"/>
    <n v="208.4"/>
    <n v="208.4"/>
    <n v="171.4"/>
    <n v="171.4"/>
    <n v="191.2"/>
    <n v="191.2"/>
    <n v="176.7"/>
    <n v="176.7"/>
    <n v="198.2"/>
    <n v="198.2"/>
    <n v="184.9"/>
    <n v="184.9"/>
    <n v="177.6"/>
    <n v="177.6"/>
    <n v="183.8"/>
    <n v="183.8"/>
    <n v="172.1"/>
    <n v="172.1"/>
    <n v="182"/>
    <n v="182"/>
    <n v="172.9"/>
    <n v="172.9"/>
    <n v="182.3"/>
    <n v="182.3"/>
    <n v="163.6"/>
    <n v="163.6"/>
    <n v="169.5"/>
    <n v="169.5"/>
    <n v="174.3"/>
    <n v="174.3"/>
    <n v="178.6"/>
    <n v="178.6"/>
    <n v="172.8"/>
    <n v="172.8"/>
    <n v="176.5"/>
    <n v="176.5"/>
  </r>
  <r>
    <x v="1"/>
    <x v="10"/>
    <s v="February"/>
    <x v="120"/>
    <n v="174.4"/>
    <n v="174.4"/>
    <n v="207.7"/>
    <n v="207.7"/>
    <n v="175.2"/>
    <n v="175.2"/>
    <n v="177.3"/>
    <n v="177.3"/>
    <n v="179.3"/>
    <n v="179.3"/>
    <n v="169.5"/>
    <n v="169.5"/>
    <n v="152.69999999999999"/>
    <n v="152.69999999999999"/>
    <n v="171"/>
    <n v="171"/>
    <n v="120"/>
    <n v="120"/>
    <n v="209.7"/>
    <n v="209.7"/>
    <n v="172.3"/>
    <n v="172.3"/>
    <n v="193"/>
    <n v="193"/>
    <n v="177"/>
    <n v="177"/>
    <n v="199.5"/>
    <n v="199.5"/>
    <n v="186.2"/>
    <n v="186.2"/>
    <n v="178.7"/>
    <n v="178.7"/>
    <n v="185.1"/>
    <n v="185.1"/>
    <n v="173.5"/>
    <n v="173.5"/>
    <n v="182.1"/>
    <n v="182.1"/>
    <n v="174.2"/>
    <n v="174.2"/>
    <n v="184.4"/>
    <n v="184.4"/>
    <n v="164.2"/>
    <n v="164.2"/>
    <n v="170.3"/>
    <n v="170.3"/>
    <n v="175"/>
    <n v="175"/>
    <n v="181"/>
    <n v="181"/>
    <n v="174.1"/>
    <n v="174.1"/>
    <n v="177.2"/>
    <n v="177.2"/>
  </r>
  <r>
    <x v="1"/>
    <x v="10"/>
    <s v="March"/>
    <x v="121"/>
    <n v="174.4"/>
    <n v="174.4"/>
    <n v="207.7"/>
    <n v="207.7"/>
    <n v="175.2"/>
    <n v="175.2"/>
    <n v="177.3"/>
    <n v="177.3"/>
    <n v="179.2"/>
    <n v="179.2"/>
    <n v="169.5"/>
    <n v="169.5"/>
    <n v="152.80000000000001"/>
    <n v="152.80000000000001"/>
    <n v="171.1"/>
    <n v="171.1"/>
    <n v="120"/>
    <n v="120"/>
    <n v="209.7"/>
    <n v="209.7"/>
    <n v="172.3"/>
    <n v="172.3"/>
    <n v="193"/>
    <n v="193"/>
    <n v="177"/>
    <n v="177"/>
    <n v="199.5"/>
    <n v="199.5"/>
    <n v="186.1"/>
    <n v="186.1"/>
    <n v="178.7"/>
    <n v="178.7"/>
    <n v="185.1"/>
    <n v="185.1"/>
    <n v="173.5"/>
    <n v="173.5"/>
    <n v="181.9"/>
    <n v="181.9"/>
    <n v="174.2"/>
    <n v="174.2"/>
    <n v="184.4"/>
    <n v="184.4"/>
    <n v="164.2"/>
    <n v="164.2"/>
    <n v="170.3"/>
    <n v="170.3"/>
    <n v="175"/>
    <n v="175"/>
    <n v="181"/>
    <n v="181"/>
    <n v="174.1"/>
    <n v="174.1"/>
    <n v="177.2"/>
    <n v="177.2"/>
  </r>
  <r>
    <x v="1"/>
    <x v="10"/>
    <s v="April"/>
    <x v="122"/>
    <n v="173.8"/>
    <n v="173.8"/>
    <n v="209.3"/>
    <n v="209.3"/>
    <n v="169.6"/>
    <n v="169.6"/>
    <n v="178.4"/>
    <n v="178.4"/>
    <n v="174.9"/>
    <n v="174.9"/>
    <n v="176.3"/>
    <n v="176.3"/>
    <n v="155.4"/>
    <n v="155.4"/>
    <n v="173.4"/>
    <n v="173.4"/>
    <n v="121.3"/>
    <n v="121.3"/>
    <n v="212.9"/>
    <n v="212.9"/>
    <n v="172.9"/>
    <n v="172.9"/>
    <n v="193.5"/>
    <n v="193.5"/>
    <n v="177.9"/>
    <n v="177.9"/>
    <n v="200.6"/>
    <n v="200.6"/>
    <n v="186.9"/>
    <n v="186.9"/>
    <n v="179.2"/>
    <n v="179.2"/>
    <n v="185.7"/>
    <n v="185.7"/>
    <n v="175.2"/>
    <n v="175.2"/>
    <n v="181.7"/>
    <n v="181.7"/>
    <n v="174.6"/>
    <n v="174.6"/>
    <n v="185"/>
    <n v="185"/>
    <n v="164.5"/>
    <n v="164.5"/>
    <n v="170.7"/>
    <n v="170.7"/>
    <n v="176.4"/>
    <n v="176.4"/>
    <n v="184"/>
    <n v="184"/>
    <n v="175"/>
    <n v="175"/>
    <n v="178.1"/>
    <n v="178.1"/>
  </r>
  <r>
    <x v="1"/>
    <x v="10"/>
    <s v="May"/>
    <x v="123"/>
    <n v="173.7"/>
    <n v="173.7"/>
    <n v="214.3"/>
    <n v="214.3"/>
    <n v="173.2"/>
    <n v="173.2"/>
    <n v="179.5"/>
    <n v="179.5"/>
    <n v="170"/>
    <n v="170"/>
    <n v="172.2"/>
    <n v="172.2"/>
    <n v="161"/>
    <n v="161"/>
    <n v="175.6"/>
    <n v="175.6"/>
    <n v="122.7"/>
    <n v="122.7"/>
    <n v="218"/>
    <n v="218"/>
    <n v="173.4"/>
    <n v="173.4"/>
    <n v="194.2"/>
    <n v="194.2"/>
    <n v="179.1"/>
    <n v="179.1"/>
    <n v="201"/>
    <n v="201"/>
    <n v="187.3"/>
    <n v="187.3"/>
    <n v="179.7"/>
    <n v="179.7"/>
    <n v="186.2"/>
    <n v="186.2"/>
    <n v="175.6"/>
    <n v="175.6"/>
    <n v="182.8"/>
    <n v="182.8"/>
    <n v="175.2"/>
    <n v="175.2"/>
    <n v="185.7"/>
    <n v="185.7"/>
    <n v="164.8"/>
    <n v="164.8"/>
    <n v="171.2"/>
    <n v="171.2"/>
    <n v="177.1"/>
    <n v="177.1"/>
    <n v="185.2"/>
    <n v="185.2"/>
    <n v="175.7"/>
    <n v="175.7"/>
    <n v="179.1"/>
    <n v="179.1"/>
  </r>
  <r>
    <x v="2"/>
    <x v="0"/>
    <s v="January"/>
    <x v="0"/>
    <n v="110.5"/>
    <n v="110.5"/>
    <n v="109.1"/>
    <n v="109.1"/>
    <n v="113"/>
    <n v="113"/>
    <n v="103.6"/>
    <n v="103.6"/>
    <n v="103.4"/>
    <n v="103.4"/>
    <n v="102.3"/>
    <n v="102.3"/>
    <n v="102.9"/>
    <n v="102.9"/>
    <n v="105.8"/>
    <n v="105.8"/>
    <n v="105.1"/>
    <n v="105.1"/>
    <n v="101.8"/>
    <n v="101.8"/>
    <n v="105.1"/>
    <n v="105.1"/>
    <n v="107.9"/>
    <n v="107.9"/>
    <n v="105.9"/>
    <n v="105.9"/>
    <n v="105.2"/>
    <n v="105.2"/>
    <n v="105.9"/>
    <n v="105.9"/>
    <n v="105"/>
    <n v="105"/>
    <n v="105.8"/>
    <n v="105.8"/>
    <n v="100.3"/>
    <n v="100.3"/>
    <n v="105.4"/>
    <n v="105.4"/>
    <n v="104.8"/>
    <n v="104.8"/>
    <n v="104.1"/>
    <n v="104.1"/>
    <n v="103.2"/>
    <n v="103.2"/>
    <n v="102.9"/>
    <n v="102.9"/>
    <n v="103.5"/>
    <n v="103.5"/>
    <n v="104.3"/>
    <n v="104.3"/>
    <n v="103.7"/>
    <n v="103.7"/>
    <n v="104"/>
    <n v="104"/>
  </r>
  <r>
    <x v="2"/>
    <x v="0"/>
    <s v="February"/>
    <x v="1"/>
    <n v="112.9"/>
    <n v="112.9"/>
    <n v="112.9"/>
    <n v="112.9"/>
    <n v="116.9"/>
    <n v="116.9"/>
    <n v="104"/>
    <n v="104"/>
    <n v="103.5"/>
    <n v="103.5"/>
    <n v="103.1"/>
    <n v="103.1"/>
    <n v="104.9"/>
    <n v="104.9"/>
    <n v="104.1"/>
    <n v="104.1"/>
    <n v="103.8"/>
    <n v="103.8"/>
    <n v="102.3"/>
    <n v="102.3"/>
    <n v="106"/>
    <n v="106"/>
    <n v="109"/>
    <n v="109"/>
    <n v="107.2"/>
    <n v="107.2"/>
    <n v="106"/>
    <n v="106"/>
    <n v="106.6"/>
    <n v="106.6"/>
    <n v="105.5"/>
    <n v="105.5"/>
    <n v="106.4"/>
    <n v="106.4"/>
    <n v="100.4"/>
    <n v="100.4"/>
    <n v="105.7"/>
    <n v="105.7"/>
    <n v="105.2"/>
    <n v="105.2"/>
    <n v="104.7"/>
    <n v="104.7"/>
    <n v="104.4"/>
    <n v="104.4"/>
    <n v="103.3"/>
    <n v="103.3"/>
    <n v="103.7"/>
    <n v="103.7"/>
    <n v="104.3"/>
    <n v="104.3"/>
    <n v="104.3"/>
    <n v="104.3"/>
    <n v="104.7"/>
    <n v="104.7"/>
  </r>
  <r>
    <x v="2"/>
    <x v="0"/>
    <s v="March"/>
    <x v="2"/>
    <n v="113.9"/>
    <n v="113.9"/>
    <n v="111.4"/>
    <n v="111.4"/>
    <n v="113.2"/>
    <n v="113.2"/>
    <n v="104.3"/>
    <n v="104.3"/>
    <n v="102.7"/>
    <n v="102.7"/>
    <n v="104.9"/>
    <n v="104.9"/>
    <n v="103.8"/>
    <n v="103.8"/>
    <n v="103.5"/>
    <n v="103.5"/>
    <n v="102.6"/>
    <n v="102.6"/>
    <n v="102.4"/>
    <n v="102.4"/>
    <n v="107"/>
    <n v="107"/>
    <n v="109.8"/>
    <n v="109.8"/>
    <n v="107.3"/>
    <n v="107.3"/>
    <n v="106.8"/>
    <n v="106.8"/>
    <n v="107.2"/>
    <n v="107.2"/>
    <n v="106"/>
    <n v="106"/>
    <n v="107"/>
    <n v="107"/>
    <n v="100.4"/>
    <n v="100.4"/>
    <n v="106"/>
    <n v="106"/>
    <n v="105.7"/>
    <n v="105.7"/>
    <n v="105.2"/>
    <n v="105.2"/>
    <n v="105.5"/>
    <n v="105.5"/>
    <n v="103.5"/>
    <n v="103.5"/>
    <n v="103.8"/>
    <n v="103.8"/>
    <n v="104.2"/>
    <n v="104.2"/>
    <n v="104.9"/>
    <n v="104.9"/>
    <n v="105"/>
    <n v="105"/>
  </r>
  <r>
    <x v="2"/>
    <x v="0"/>
    <s v="April"/>
    <x v="3"/>
    <n v="114.6"/>
    <n v="114.6"/>
    <n v="113.4"/>
    <n v="113.4"/>
    <n v="106"/>
    <n v="106"/>
    <n v="104.7"/>
    <n v="104.7"/>
    <n v="102.1"/>
    <n v="102.1"/>
    <n v="109.5"/>
    <n v="109.5"/>
    <n v="109.7"/>
    <n v="109.7"/>
    <n v="104.6"/>
    <n v="104.6"/>
    <n v="102"/>
    <n v="102"/>
    <n v="103.5"/>
    <n v="103.5"/>
    <n v="108.2"/>
    <n v="108.2"/>
    <n v="110.6"/>
    <n v="110.6"/>
    <n v="108.8"/>
    <n v="108.8"/>
    <n v="108.5"/>
    <n v="108.5"/>
    <n v="107.9"/>
    <n v="107.9"/>
    <n v="106.4"/>
    <n v="106.4"/>
    <n v="107.7"/>
    <n v="107.7"/>
    <n v="100.5"/>
    <n v="100.5"/>
    <n v="106.4"/>
    <n v="106.4"/>
    <n v="106.5"/>
    <n v="106.5"/>
    <n v="105.7"/>
    <n v="105.7"/>
    <n v="105"/>
    <n v="105"/>
    <n v="104"/>
    <n v="104"/>
    <n v="105.2"/>
    <n v="105.2"/>
    <n v="103.2"/>
    <n v="103.2"/>
    <n v="105.1"/>
    <n v="105.1"/>
    <n v="105.7"/>
    <n v="105.7"/>
  </r>
  <r>
    <x v="2"/>
    <x v="0"/>
    <s v="May"/>
    <x v="4"/>
    <n v="115.4"/>
    <n v="115.4"/>
    <n v="114.2"/>
    <n v="114.2"/>
    <n v="102.7"/>
    <n v="102.7"/>
    <n v="105.5"/>
    <n v="105.5"/>
    <n v="101.5"/>
    <n v="101.5"/>
    <n v="110.6"/>
    <n v="110.6"/>
    <n v="123.7"/>
    <n v="123.7"/>
    <n v="105.2"/>
    <n v="105.2"/>
    <n v="101.9"/>
    <n v="101.9"/>
    <n v="105"/>
    <n v="105"/>
    <n v="109.1"/>
    <n v="109.1"/>
    <n v="111.3"/>
    <n v="111.3"/>
    <n v="111.1"/>
    <n v="111.1"/>
    <n v="109.8"/>
    <n v="109.8"/>
    <n v="108.5"/>
    <n v="108.5"/>
    <n v="106.7"/>
    <n v="106.7"/>
    <n v="108.3"/>
    <n v="108.3"/>
    <n v="100.5"/>
    <n v="100.5"/>
    <n v="107.2"/>
    <n v="107.2"/>
    <n v="107.1"/>
    <n v="107.1"/>
    <n v="106.2"/>
    <n v="106.2"/>
    <n v="103.9"/>
    <n v="103.9"/>
    <n v="104.6"/>
    <n v="104.6"/>
    <n v="105.7"/>
    <n v="105.7"/>
    <n v="102.6"/>
    <n v="102.6"/>
    <n v="104.9"/>
    <n v="104.9"/>
    <n v="106.6"/>
    <n v="106.6"/>
  </r>
  <r>
    <x v="2"/>
    <x v="0"/>
    <s v="June"/>
    <x v="5"/>
    <n v="117"/>
    <n v="117"/>
    <n v="120.1"/>
    <n v="120.1"/>
    <n v="112.5"/>
    <n v="112.5"/>
    <n v="107.3"/>
    <n v="107.3"/>
    <n v="101.3"/>
    <n v="101.3"/>
    <n v="112.4"/>
    <n v="112.4"/>
    <n v="143.6"/>
    <n v="143.6"/>
    <n v="105.4"/>
    <n v="105.4"/>
    <n v="101.4"/>
    <n v="101.4"/>
    <n v="106.4"/>
    <n v="106.4"/>
    <n v="110"/>
    <n v="110"/>
    <n v="112.2"/>
    <n v="112.2"/>
    <n v="115"/>
    <n v="115"/>
    <n v="110.9"/>
    <n v="110.9"/>
    <n v="109.2"/>
    <n v="109.2"/>
    <n v="107.2"/>
    <n v="107.2"/>
    <n v="108.9"/>
    <n v="108.9"/>
    <n v="106.6"/>
    <n v="106.6"/>
    <n v="108"/>
    <n v="108"/>
    <n v="107.7"/>
    <n v="107.7"/>
    <n v="106.5"/>
    <n v="106.5"/>
    <n v="105.2"/>
    <n v="105.2"/>
    <n v="105.2"/>
    <n v="105.2"/>
    <n v="108.1"/>
    <n v="108.1"/>
    <n v="103.3"/>
    <n v="103.3"/>
    <n v="106.1"/>
    <n v="106.1"/>
    <n v="109.7"/>
    <n v="109.7"/>
  </r>
  <r>
    <x v="2"/>
    <x v="0"/>
    <s v="July"/>
    <x v="6"/>
    <n v="117.8"/>
    <n v="117.8"/>
    <n v="119.2"/>
    <n v="119.2"/>
    <n v="114"/>
    <n v="114"/>
    <n v="108.3"/>
    <n v="108.3"/>
    <n v="101.1"/>
    <n v="101.1"/>
    <n v="113.2"/>
    <n v="113.2"/>
    <n v="160.9"/>
    <n v="160.9"/>
    <n v="105.1"/>
    <n v="105.1"/>
    <n v="101.3"/>
    <n v="101.3"/>
    <n v="107.5"/>
    <n v="107.5"/>
    <n v="110.4"/>
    <n v="110.4"/>
    <n v="113.1"/>
    <n v="113.1"/>
    <n v="117.5"/>
    <n v="117.5"/>
    <n v="111.7"/>
    <n v="111.7"/>
    <n v="109.8"/>
    <n v="109.8"/>
    <n v="107.8"/>
    <n v="107.8"/>
    <n v="109.5"/>
    <n v="109.5"/>
    <n v="107.7"/>
    <n v="107.7"/>
    <n v="108.6"/>
    <n v="108.6"/>
    <n v="108.1"/>
    <n v="108.1"/>
    <n v="107.1"/>
    <n v="107.1"/>
    <n v="107.3"/>
    <n v="107.3"/>
    <n v="105.9"/>
    <n v="105.9"/>
    <n v="110.1"/>
    <n v="110.1"/>
    <n v="103.2"/>
    <n v="103.2"/>
    <n v="107.3"/>
    <n v="107.3"/>
    <n v="111.4"/>
    <n v="111.4"/>
  </r>
  <r>
    <x v="2"/>
    <x v="0"/>
    <s v="August"/>
    <x v="7"/>
    <n v="118.3"/>
    <n v="118.3"/>
    <n v="120.4"/>
    <n v="120.4"/>
    <n v="112.7"/>
    <n v="112.7"/>
    <n v="108.9"/>
    <n v="108.9"/>
    <n v="101.1"/>
    <n v="101.1"/>
    <n v="108.7"/>
    <n v="108.7"/>
    <n v="177"/>
    <n v="177"/>
    <n v="104.7"/>
    <n v="104.7"/>
    <n v="101"/>
    <n v="101"/>
    <n v="108.5"/>
    <n v="108.5"/>
    <n v="110.9"/>
    <n v="110.9"/>
    <n v="114.3"/>
    <n v="114.3"/>
    <n v="119.6"/>
    <n v="119.6"/>
    <n v="112.4"/>
    <n v="112.4"/>
    <n v="110.6"/>
    <n v="110.6"/>
    <n v="108.3"/>
    <n v="108.3"/>
    <n v="110.2"/>
    <n v="110.2"/>
    <n v="108.9"/>
    <n v="108.9"/>
    <n v="109.3"/>
    <n v="109.3"/>
    <n v="108.7"/>
    <n v="108.7"/>
    <n v="107.6"/>
    <n v="107.6"/>
    <n v="108.1"/>
    <n v="108.1"/>
    <n v="106.5"/>
    <n v="106.5"/>
    <n v="110.8"/>
    <n v="110.8"/>
    <n v="106"/>
    <n v="106"/>
    <n v="108.3"/>
    <n v="108.3"/>
    <n v="112.7"/>
    <n v="112.7"/>
  </r>
  <r>
    <x v="2"/>
    <x v="0"/>
    <s v="September"/>
    <x v="8"/>
    <n v="118.6"/>
    <n v="118.6"/>
    <n v="119.1"/>
    <n v="119.1"/>
    <n v="113.2"/>
    <n v="113.2"/>
    <n v="109.6"/>
    <n v="109.6"/>
    <n v="101.7"/>
    <n v="101.7"/>
    <n v="103.2"/>
    <n v="103.2"/>
    <n v="174.3"/>
    <n v="174.3"/>
    <n v="105.1"/>
    <n v="105.1"/>
    <n v="100.8"/>
    <n v="100.8"/>
    <n v="109.1"/>
    <n v="109.1"/>
    <n v="111.1"/>
    <n v="111.1"/>
    <n v="115.4"/>
    <n v="115.4"/>
    <n v="119.2"/>
    <n v="119.2"/>
    <n v="112.9"/>
    <n v="112.9"/>
    <n v="111.4"/>
    <n v="111.4"/>
    <n v="109"/>
    <n v="109"/>
    <n v="111.1"/>
    <n v="111.1"/>
    <n v="109.7"/>
    <n v="109.7"/>
    <n v="109.5"/>
    <n v="109.5"/>
    <n v="109.6"/>
    <n v="109.6"/>
    <n v="107.9"/>
    <n v="107.9"/>
    <n v="110.4"/>
    <n v="110.4"/>
    <n v="107.4"/>
    <n v="107.4"/>
    <n v="111.2"/>
    <n v="111.2"/>
    <n v="106.9"/>
    <n v="106.9"/>
    <n v="109.4"/>
    <n v="109.4"/>
    <n v="113.2"/>
    <n v="113.2"/>
  </r>
  <r>
    <x v="2"/>
    <x v="0"/>
    <s v="October"/>
    <x v="9"/>
    <n v="118.9"/>
    <n v="118.9"/>
    <n v="118.1"/>
    <n v="118.1"/>
    <n v="114.5"/>
    <n v="114.5"/>
    <n v="110.4"/>
    <n v="110.4"/>
    <n v="102.3"/>
    <n v="102.3"/>
    <n v="106.2"/>
    <n v="106.2"/>
    <n v="183.5"/>
    <n v="183.5"/>
    <n v="105.3"/>
    <n v="105.3"/>
    <n v="100.2"/>
    <n v="100.2"/>
    <n v="109.6"/>
    <n v="109.6"/>
    <n v="111.4"/>
    <n v="111.4"/>
    <n v="116"/>
    <n v="116"/>
    <n v="120.8"/>
    <n v="120.8"/>
    <n v="113.5"/>
    <n v="113.5"/>
    <n v="112.5"/>
    <n v="112.5"/>
    <n v="109.7"/>
    <n v="109.7"/>
    <n v="112"/>
    <n v="112"/>
    <n v="110.5"/>
    <n v="110.5"/>
    <n v="109.7"/>
    <n v="109.7"/>
    <n v="110.2"/>
    <n v="110.2"/>
    <n v="108.2"/>
    <n v="108.2"/>
    <n v="109.7"/>
    <n v="109.7"/>
    <n v="108"/>
    <n v="108"/>
    <n v="111.3"/>
    <n v="111.3"/>
    <n v="107.3"/>
    <n v="107.3"/>
    <n v="109.4"/>
    <n v="109.4"/>
    <n v="114"/>
    <n v="114"/>
  </r>
  <r>
    <x v="2"/>
    <x v="0"/>
    <s v="November"/>
    <x v="10"/>
    <n v="119.8"/>
    <n v="119.8"/>
    <n v="116.3"/>
    <n v="116.3"/>
    <n v="122.6"/>
    <n v="122.6"/>
    <n v="112"/>
    <n v="112"/>
    <n v="103.2"/>
    <n v="103.2"/>
    <n v="110"/>
    <n v="110"/>
    <n v="192.8"/>
    <n v="192.8"/>
    <n v="106.3"/>
    <n v="106.3"/>
    <n v="99.5"/>
    <n v="99.5"/>
    <n v="110.3"/>
    <n v="110.3"/>
    <n v="111.8"/>
    <n v="111.8"/>
    <n v="117.1"/>
    <n v="117.1"/>
    <n v="122.9"/>
    <n v="122.9"/>
    <n v="114.1"/>
    <n v="114.1"/>
    <n v="113.5"/>
    <n v="113.5"/>
    <n v="110.3"/>
    <n v="110.3"/>
    <n v="113"/>
    <n v="113"/>
    <n v="111.1"/>
    <n v="111.1"/>
    <n v="110"/>
    <n v="110"/>
    <n v="110.9"/>
    <n v="110.9"/>
    <n v="108.6"/>
    <n v="108.6"/>
    <n v="109.5"/>
    <n v="109.5"/>
    <n v="108.5"/>
    <n v="108.5"/>
    <n v="111.3"/>
    <n v="111.3"/>
    <n v="107.9"/>
    <n v="107.9"/>
    <n v="109.6"/>
    <n v="109.6"/>
    <n v="115"/>
    <n v="115"/>
  </r>
  <r>
    <x v="2"/>
    <x v="0"/>
    <s v="December"/>
    <x v="11"/>
    <n v="120.5"/>
    <n v="120.5"/>
    <n v="118.1"/>
    <n v="118.1"/>
    <n v="128.5"/>
    <n v="128.5"/>
    <n v="112.8"/>
    <n v="112.8"/>
    <n v="103.4"/>
    <n v="103.4"/>
    <n v="110.7"/>
    <n v="110.7"/>
    <n v="144.80000000000001"/>
    <n v="144.80000000000001"/>
    <n v="107.1"/>
    <n v="107.1"/>
    <n v="98.6"/>
    <n v="98.6"/>
    <n v="111.9"/>
    <n v="111.9"/>
    <n v="112.1"/>
    <n v="112.1"/>
    <n v="118.1"/>
    <n v="118.1"/>
    <n v="117.8"/>
    <n v="117.8"/>
    <n v="115"/>
    <n v="115"/>
    <n v="114.2"/>
    <n v="114.2"/>
    <n v="110.9"/>
    <n v="110.9"/>
    <n v="113.7"/>
    <n v="113.7"/>
    <n v="110.7"/>
    <n v="110.7"/>
    <n v="110.4"/>
    <n v="110.4"/>
    <n v="111.3"/>
    <n v="111.3"/>
    <n v="109"/>
    <n v="109"/>
    <n v="109.7"/>
    <n v="109.7"/>
    <n v="108.9"/>
    <n v="108.9"/>
    <n v="111.4"/>
    <n v="111.4"/>
    <n v="107.7"/>
    <n v="107.7"/>
    <n v="109.8"/>
    <n v="109.8"/>
    <n v="113.3"/>
    <n v="113.3"/>
  </r>
  <r>
    <x v="2"/>
    <x v="1"/>
    <s v="January"/>
    <x v="12"/>
    <n v="121.2"/>
    <n v="121.2"/>
    <n v="122"/>
    <n v="122"/>
    <n v="129.9"/>
    <n v="129.9"/>
    <n v="113.6"/>
    <n v="113.6"/>
    <n v="102.9"/>
    <n v="102.9"/>
    <n v="112.1"/>
    <n v="112.1"/>
    <n v="118.9"/>
    <n v="118.9"/>
    <n v="107.5"/>
    <n v="107.5"/>
    <n v="96.9"/>
    <n v="96.9"/>
    <n v="112.7"/>
    <n v="112.7"/>
    <n v="112.1"/>
    <n v="112.1"/>
    <n v="119"/>
    <n v="119"/>
    <n v="115.5"/>
    <n v="115.5"/>
    <n v="115.7"/>
    <n v="115.7"/>
    <n v="114.8"/>
    <n v="114.8"/>
    <n v="111.3"/>
    <n v="111.3"/>
    <n v="114.3"/>
    <n v="114.3"/>
    <n v="111.6"/>
    <n v="111.6"/>
    <n v="111"/>
    <n v="111"/>
    <n v="111.9"/>
    <n v="111.9"/>
    <n v="109.7"/>
    <n v="109.7"/>
    <n v="110.8"/>
    <n v="110.8"/>
    <n v="109.8"/>
    <n v="109.8"/>
    <n v="111.5"/>
    <n v="111.5"/>
    <n v="108"/>
    <n v="108"/>
    <n v="110.5"/>
    <n v="110.5"/>
    <n v="112.9"/>
    <n v="112.9"/>
  </r>
  <r>
    <x v="2"/>
    <x v="1"/>
    <s v="February"/>
    <x v="13"/>
    <n v="121.9"/>
    <n v="121.9"/>
    <n v="122"/>
    <n v="122"/>
    <n v="124.5"/>
    <n v="124.5"/>
    <n v="115.2"/>
    <n v="115.2"/>
    <n v="102.5"/>
    <n v="102.5"/>
    <n v="114.1"/>
    <n v="114.1"/>
    <n v="111.5"/>
    <n v="111.5"/>
    <n v="108.2"/>
    <n v="108.2"/>
    <n v="95.4"/>
    <n v="95.4"/>
    <n v="113.5"/>
    <n v="113.5"/>
    <n v="112.1"/>
    <n v="112.1"/>
    <n v="119.9"/>
    <n v="119.9"/>
    <n v="115.2"/>
    <n v="115.2"/>
    <n v="116.2"/>
    <n v="116.2"/>
    <n v="115.3"/>
    <n v="115.3"/>
    <n v="111.7"/>
    <n v="111.7"/>
    <n v="114.7"/>
    <n v="114.7"/>
    <n v="112.5"/>
    <n v="112.5"/>
    <n v="111.1"/>
    <n v="111.1"/>
    <n v="112.6"/>
    <n v="112.6"/>
    <n v="110.4"/>
    <n v="110.4"/>
    <n v="111.3"/>
    <n v="111.3"/>
    <n v="110.3"/>
    <n v="110.3"/>
    <n v="111.6"/>
    <n v="111.6"/>
    <n v="108.7"/>
    <n v="108.7"/>
    <n v="111"/>
    <n v="111"/>
    <n v="113.1"/>
    <n v="113.1"/>
  </r>
  <r>
    <x v="2"/>
    <x v="1"/>
    <s v="March"/>
    <x v="14"/>
    <n v="122.1"/>
    <n v="122.1"/>
    <n v="121.4"/>
    <n v="121.4"/>
    <n v="121.5"/>
    <n v="121.5"/>
    <n v="116.2"/>
    <n v="116.2"/>
    <n v="102.8"/>
    <n v="102.8"/>
    <n v="117.7"/>
    <n v="117.7"/>
    <n v="113.3"/>
    <n v="113.3"/>
    <n v="108.9"/>
    <n v="108.9"/>
    <n v="96.3"/>
    <n v="96.3"/>
    <n v="114.1"/>
    <n v="114.1"/>
    <n v="112.2"/>
    <n v="112.2"/>
    <n v="120.5"/>
    <n v="120.5"/>
    <n v="116"/>
    <n v="116"/>
    <n v="116.7"/>
    <n v="116.7"/>
    <n v="115.8"/>
    <n v="115.8"/>
    <n v="112.1"/>
    <n v="112.1"/>
    <n v="115.2"/>
    <n v="115.2"/>
    <n v="113.2"/>
    <n v="113.2"/>
    <n v="110.9"/>
    <n v="110.9"/>
    <n v="113"/>
    <n v="113"/>
    <n v="110.8"/>
    <n v="110.8"/>
    <n v="111.6"/>
    <n v="111.6"/>
    <n v="110.9"/>
    <n v="110.9"/>
    <n v="111.8"/>
    <n v="111.8"/>
    <n v="109.2"/>
    <n v="109.2"/>
    <n v="111.4"/>
    <n v="111.4"/>
    <n v="113.7"/>
    <n v="113.7"/>
  </r>
  <r>
    <x v="2"/>
    <x v="1"/>
    <s v="April"/>
    <x v="15"/>
    <n v="122.5"/>
    <n v="122.5"/>
    <n v="121.7"/>
    <n v="121.7"/>
    <n v="113.3"/>
    <n v="113.3"/>
    <n v="117"/>
    <n v="117"/>
    <n v="103.1"/>
    <n v="103.1"/>
    <n v="126.7"/>
    <n v="126.7"/>
    <n v="121.2"/>
    <n v="121.2"/>
    <n v="111"/>
    <n v="111"/>
    <n v="100.3"/>
    <n v="100.3"/>
    <n v="115.3"/>
    <n v="115.3"/>
    <n v="112.7"/>
    <n v="112.7"/>
    <n v="121"/>
    <n v="121"/>
    <n v="118.2"/>
    <n v="118.2"/>
    <n v="117.6"/>
    <n v="117.6"/>
    <n v="116.3"/>
    <n v="116.3"/>
    <n v="112.5"/>
    <n v="112.5"/>
    <n v="115.7"/>
    <n v="115.7"/>
    <n v="113.9"/>
    <n v="113.9"/>
    <n v="110.9"/>
    <n v="110.9"/>
    <n v="113.4"/>
    <n v="113.4"/>
    <n v="111"/>
    <n v="111"/>
    <n v="111.2"/>
    <n v="111.2"/>
    <n v="111.2"/>
    <n v="111.2"/>
    <n v="112.5"/>
    <n v="112.5"/>
    <n v="109.1"/>
    <n v="109.1"/>
    <n v="111.4"/>
    <n v="111.4"/>
    <n v="114.7"/>
    <n v="114.7"/>
  </r>
  <r>
    <x v="2"/>
    <x v="1"/>
    <s v="May"/>
    <x v="16"/>
    <n v="122.7"/>
    <n v="122.7"/>
    <n v="124.1"/>
    <n v="124.1"/>
    <n v="114.2"/>
    <n v="114.2"/>
    <n v="119.1"/>
    <n v="119.1"/>
    <n v="103.5"/>
    <n v="103.5"/>
    <n v="129.19999999999999"/>
    <n v="129.19999999999999"/>
    <n v="127"/>
    <n v="127"/>
    <n v="112.6"/>
    <n v="112.6"/>
    <n v="101.3"/>
    <n v="101.3"/>
    <n v="117"/>
    <n v="117"/>
    <n v="112.9"/>
    <n v="112.9"/>
    <n v="121.7"/>
    <n v="121.7"/>
    <n v="120"/>
    <n v="120"/>
    <n v="118.3"/>
    <n v="118.3"/>
    <n v="116.8"/>
    <n v="116.8"/>
    <n v="112.9"/>
    <n v="112.9"/>
    <n v="116.2"/>
    <n v="116.2"/>
    <n v="114.3"/>
    <n v="114.3"/>
    <n v="111.1"/>
    <n v="111.1"/>
    <n v="114.1"/>
    <n v="114.1"/>
    <n v="111.2"/>
    <n v="111.2"/>
    <n v="111.3"/>
    <n v="111.3"/>
    <n v="111.5"/>
    <n v="111.5"/>
    <n v="112.9"/>
    <n v="112.9"/>
    <n v="109.3"/>
    <n v="109.3"/>
    <n v="111.7"/>
    <n v="111.7"/>
    <n v="115.6"/>
    <n v="115.6"/>
  </r>
  <r>
    <x v="2"/>
    <x v="1"/>
    <s v="June"/>
    <x v="17"/>
    <n v="123.1"/>
    <n v="123.1"/>
    <n v="125.9"/>
    <n v="125.9"/>
    <n v="115.4"/>
    <n v="115.4"/>
    <n v="120.4"/>
    <n v="120.4"/>
    <n v="103.4"/>
    <n v="103.4"/>
    <n v="131.19999999999999"/>
    <n v="131.19999999999999"/>
    <n v="137.5"/>
    <n v="137.5"/>
    <n v="112.8"/>
    <n v="112.8"/>
    <n v="101.4"/>
    <n v="101.4"/>
    <n v="118.3"/>
    <n v="118.3"/>
    <n v="113.2"/>
    <n v="113.2"/>
    <n v="122.4"/>
    <n v="122.4"/>
    <n v="122"/>
    <n v="122"/>
    <n v="119"/>
    <n v="119"/>
    <n v="117.4"/>
    <n v="117.4"/>
    <n v="113.2"/>
    <n v="113.2"/>
    <n v="116.7"/>
    <n v="116.7"/>
    <n v="113.9"/>
    <n v="113.9"/>
    <n v="111.2"/>
    <n v="111.2"/>
    <n v="114.3"/>
    <n v="114.3"/>
    <n v="111.4"/>
    <n v="111.4"/>
    <n v="111.5"/>
    <n v="111.5"/>
    <n v="111.8"/>
    <n v="111.8"/>
    <n v="115.1"/>
    <n v="115.1"/>
    <n v="108.7"/>
    <n v="108.7"/>
    <n v="112.2"/>
    <n v="112.2"/>
    <n v="116.4"/>
    <n v="116.4"/>
  </r>
  <r>
    <x v="2"/>
    <x v="1"/>
    <s v="July"/>
    <x v="18"/>
    <n v="123.8"/>
    <n v="123.8"/>
    <n v="126.4"/>
    <n v="126.4"/>
    <n v="118"/>
    <n v="118"/>
    <n v="121.6"/>
    <n v="121.6"/>
    <n v="103.5"/>
    <n v="103.5"/>
    <n v="133.69999999999999"/>
    <n v="133.69999999999999"/>
    <n v="172.4"/>
    <n v="172.4"/>
    <n v="113.1"/>
    <n v="113.1"/>
    <n v="102.7"/>
    <n v="102.7"/>
    <n v="120"/>
    <n v="120"/>
    <n v="113.8"/>
    <n v="113.8"/>
    <n v="123.4"/>
    <n v="123.4"/>
    <n v="127.1"/>
    <n v="127.1"/>
    <n v="121"/>
    <n v="121"/>
    <n v="118"/>
    <n v="118"/>
    <n v="113.6"/>
    <n v="113.6"/>
    <n v="117.4"/>
    <n v="117.4"/>
    <n v="114.8"/>
    <n v="114.8"/>
    <n v="111.6"/>
    <n v="111.6"/>
    <n v="114.9"/>
    <n v="114.9"/>
    <n v="111.5"/>
    <n v="111.5"/>
    <n v="113"/>
    <n v="113"/>
    <n v="112.4"/>
    <n v="112.4"/>
    <n v="117.8"/>
    <n v="117.8"/>
    <n v="109.7"/>
    <n v="109.7"/>
    <n v="113.5"/>
    <n v="113.5"/>
    <n v="118.9"/>
    <n v="118.9"/>
  </r>
  <r>
    <x v="2"/>
    <x v="1"/>
    <s v="August"/>
    <x v="19"/>
    <n v="124.8"/>
    <n v="124.8"/>
    <n v="127.3"/>
    <n v="127.3"/>
    <n v="116.5"/>
    <n v="116.5"/>
    <n v="122.2"/>
    <n v="122.2"/>
    <n v="103.6"/>
    <n v="103.6"/>
    <n v="132.69999999999999"/>
    <n v="132.69999999999999"/>
    <n v="181.9"/>
    <n v="181.9"/>
    <n v="115.2"/>
    <n v="115.2"/>
    <n v="102.7"/>
    <n v="102.7"/>
    <n v="122.1"/>
    <n v="122.1"/>
    <n v="114.4"/>
    <n v="114.4"/>
    <n v="124.7"/>
    <n v="124.7"/>
    <n v="128.9"/>
    <n v="128.9"/>
    <n v="123"/>
    <n v="123"/>
    <n v="118.6"/>
    <n v="118.6"/>
    <n v="114.1"/>
    <n v="114.1"/>
    <n v="117.9"/>
    <n v="117.9"/>
    <n v="115.5"/>
    <n v="115.5"/>
    <n v="111.8"/>
    <n v="111.8"/>
    <n v="115.3"/>
    <n v="115.3"/>
    <n v="112.2"/>
    <n v="112.2"/>
    <n v="112.5"/>
    <n v="112.5"/>
    <n v="112.9"/>
    <n v="112.9"/>
    <n v="119.2"/>
    <n v="119.2"/>
    <n v="110.5"/>
    <n v="110.5"/>
    <n v="113.9"/>
    <n v="113.9"/>
    <n v="119.9"/>
    <n v="119.9"/>
  </r>
  <r>
    <x v="2"/>
    <x v="1"/>
    <s v="September"/>
    <x v="20"/>
    <n v="124.2"/>
    <n v="124.2"/>
    <n v="125.4"/>
    <n v="125.4"/>
    <n v="116.4"/>
    <n v="116.4"/>
    <n v="122.7"/>
    <n v="122.7"/>
    <n v="103.5"/>
    <n v="103.5"/>
    <n v="124.5"/>
    <n v="124.5"/>
    <n v="168.6"/>
    <n v="168.6"/>
    <n v="116.9"/>
    <n v="116.9"/>
    <n v="101.9"/>
    <n v="101.9"/>
    <n v="122.9"/>
    <n v="122.9"/>
    <n v="114.8"/>
    <n v="114.8"/>
    <n v="125.2"/>
    <n v="125.2"/>
    <n v="126.7"/>
    <n v="126.7"/>
    <n v="124.3"/>
    <n v="124.3"/>
    <n v="119.2"/>
    <n v="119.2"/>
    <n v="114.5"/>
    <n v="114.5"/>
    <n v="118.4"/>
    <n v="118.4"/>
    <n v="116.1"/>
    <n v="116.1"/>
    <n v="111.8"/>
    <n v="111.8"/>
    <n v="115.5"/>
    <n v="115.5"/>
    <n v="112.3"/>
    <n v="112.3"/>
    <n v="111.2"/>
    <n v="111.2"/>
    <n v="113.4"/>
    <n v="113.4"/>
    <n v="120"/>
    <n v="120"/>
    <n v="110"/>
    <n v="110"/>
    <n v="113.6"/>
    <n v="113.6"/>
    <n v="119.2"/>
    <n v="119.2"/>
  </r>
  <r>
    <x v="2"/>
    <x v="1"/>
    <s v="October"/>
    <x v="21"/>
    <n v="124.6"/>
    <n v="124.6"/>
    <n v="126.1"/>
    <n v="126.1"/>
    <n v="117.8"/>
    <n v="117.8"/>
    <n v="123.1"/>
    <n v="123.1"/>
    <n v="103.5"/>
    <n v="103.5"/>
    <n v="123.5"/>
    <n v="123.5"/>
    <n v="159.6"/>
    <n v="159.6"/>
    <n v="117.4"/>
    <n v="117.4"/>
    <n v="101.2"/>
    <n v="101.2"/>
    <n v="123.8"/>
    <n v="123.8"/>
    <n v="115.2"/>
    <n v="115.2"/>
    <n v="125.9"/>
    <n v="125.9"/>
    <n v="125.8"/>
    <n v="125.8"/>
    <n v="124.3"/>
    <n v="124.3"/>
    <n v="119.6"/>
    <n v="119.6"/>
    <n v="114.9"/>
    <n v="114.9"/>
    <n v="118.9"/>
    <n v="118.9"/>
    <n v="116.7"/>
    <n v="116.7"/>
    <n v="112"/>
    <n v="112"/>
    <n v="115.8"/>
    <n v="115.8"/>
    <n v="112.6"/>
    <n v="112.6"/>
    <n v="111"/>
    <n v="111"/>
    <n v="113.6"/>
    <n v="113.6"/>
    <n v="120.2"/>
    <n v="120.2"/>
    <n v="110.1"/>
    <n v="110.1"/>
    <n v="113.7"/>
    <n v="113.7"/>
    <n v="119.1"/>
    <n v="119.1"/>
  </r>
  <r>
    <x v="2"/>
    <x v="1"/>
    <s v="November"/>
    <x v="22"/>
    <n v="124.5"/>
    <n v="124.5"/>
    <n v="125.6"/>
    <n v="125.6"/>
    <n v="122.7"/>
    <n v="122.7"/>
    <n v="124.6"/>
    <n v="124.6"/>
    <n v="103.2"/>
    <n v="103.2"/>
    <n v="122.2"/>
    <n v="122.2"/>
    <n v="153.19999999999999"/>
    <n v="153.19999999999999"/>
    <n v="119.3"/>
    <n v="119.3"/>
    <n v="99.8"/>
    <n v="99.8"/>
    <n v="124.6"/>
    <n v="124.6"/>
    <n v="115.8"/>
    <n v="115.8"/>
    <n v="126.9"/>
    <n v="126.9"/>
    <n v="125.4"/>
    <n v="125.4"/>
    <n v="125.8"/>
    <n v="125.8"/>
    <n v="120.3"/>
    <n v="120.3"/>
    <n v="115.4"/>
    <n v="115.4"/>
    <n v="119.5"/>
    <n v="119.5"/>
    <n v="117.1"/>
    <n v="117.1"/>
    <n v="112.6"/>
    <n v="112.6"/>
    <n v="116.4"/>
    <n v="116.4"/>
    <n v="113"/>
    <n v="113"/>
    <n v="109.7"/>
    <n v="109.7"/>
    <n v="114"/>
    <n v="114"/>
    <n v="120.3"/>
    <n v="120.3"/>
    <n v="109.6"/>
    <n v="109.6"/>
    <n v="113.4"/>
    <n v="113.4"/>
    <n v="119"/>
    <n v="119"/>
  </r>
  <r>
    <x v="2"/>
    <x v="1"/>
    <s v="December"/>
    <x v="23"/>
    <n v="124"/>
    <n v="124"/>
    <n v="124.7"/>
    <n v="124.7"/>
    <n v="126.3"/>
    <n v="126.3"/>
    <n v="124.9"/>
    <n v="124.9"/>
    <n v="103"/>
    <n v="103"/>
    <n v="122.3"/>
    <n v="122.3"/>
    <n v="141"/>
    <n v="141"/>
    <n v="120.1"/>
    <n v="120.1"/>
    <n v="97.8"/>
    <n v="97.8"/>
    <n v="125.4"/>
    <n v="125.4"/>
    <n v="116.1"/>
    <n v="116.1"/>
    <n v="127.6"/>
    <n v="127.6"/>
    <n v="124"/>
    <n v="124"/>
    <n v="126.4"/>
    <n v="126.4"/>
    <n v="120.7"/>
    <n v="120.7"/>
    <n v="115.8"/>
    <n v="115.8"/>
    <n v="120"/>
    <n v="120"/>
    <n v="116.5"/>
    <n v="116.5"/>
    <n v="113"/>
    <n v="113"/>
    <n v="116.8"/>
    <n v="116.8"/>
    <n v="113.2"/>
    <n v="113.2"/>
    <n v="108.8"/>
    <n v="108.8"/>
    <n v="114.3"/>
    <n v="114.3"/>
    <n v="120.7"/>
    <n v="120.7"/>
    <n v="110.4"/>
    <n v="110.4"/>
    <n v="113.4"/>
    <n v="113.4"/>
    <n v="118.4"/>
    <n v="118.4"/>
  </r>
  <r>
    <x v="2"/>
    <x v="2"/>
    <s v="January"/>
    <x v="24"/>
    <n v="124"/>
    <n v="124"/>
    <n v="125.5"/>
    <n v="125.5"/>
    <n v="126.6"/>
    <n v="126.6"/>
    <n v="125.2"/>
    <n v="125.2"/>
    <n v="104.3"/>
    <n v="104.3"/>
    <n v="121.3"/>
    <n v="121.3"/>
    <n v="134.4"/>
    <n v="134.4"/>
    <n v="122.9"/>
    <n v="122.9"/>
    <n v="96.1"/>
    <n v="96.1"/>
    <n v="126.6"/>
    <n v="126.6"/>
    <n v="116.5"/>
    <n v="116.5"/>
    <n v="128"/>
    <n v="128"/>
    <n v="123.5"/>
    <n v="123.5"/>
    <n v="127.4"/>
    <n v="127.4"/>
    <n v="121"/>
    <n v="121"/>
    <n v="116.1"/>
    <n v="116.1"/>
    <n v="120.2"/>
    <n v="120.2"/>
    <n v="117.3"/>
    <n v="117.3"/>
    <n v="113.4"/>
    <n v="113.4"/>
    <n v="117.2"/>
    <n v="117.2"/>
    <n v="113.7"/>
    <n v="113.7"/>
    <n v="107.9"/>
    <n v="107.9"/>
    <n v="114.6"/>
    <n v="114.6"/>
    <n v="120.8"/>
    <n v="120.8"/>
    <n v="111.4"/>
    <n v="111.4"/>
    <n v="113.4"/>
    <n v="113.4"/>
    <n v="118.5"/>
    <n v="118.5"/>
  </r>
  <r>
    <x v="2"/>
    <x v="2"/>
    <s v="February"/>
    <x v="25"/>
    <n v="124.3"/>
    <n v="124.3"/>
    <n v="126.5"/>
    <n v="126.5"/>
    <n v="119.5"/>
    <n v="119.5"/>
    <n v="125.6"/>
    <n v="125.6"/>
    <n v="104.9"/>
    <n v="104.9"/>
    <n v="121.6"/>
    <n v="121.6"/>
    <n v="131.80000000000001"/>
    <n v="131.80000000000001"/>
    <n v="125.1"/>
    <n v="125.1"/>
    <n v="95"/>
    <n v="95"/>
    <n v="127.7"/>
    <n v="127.7"/>
    <n v="116.8"/>
    <n v="116.8"/>
    <n v="128.6"/>
    <n v="128.6"/>
    <n v="123.7"/>
    <n v="123.7"/>
    <n v="128.1"/>
    <n v="128.1"/>
    <n v="121.3"/>
    <n v="121.3"/>
    <n v="116.5"/>
    <n v="116.5"/>
    <n v="120.6"/>
    <n v="120.6"/>
    <n v="118.1"/>
    <n v="118.1"/>
    <n v="114"/>
    <n v="114"/>
    <n v="117.7"/>
    <n v="117.7"/>
    <n v="114.1"/>
    <n v="114.1"/>
    <n v="106.8"/>
    <n v="106.8"/>
    <n v="114.9"/>
    <n v="114.9"/>
    <n v="120.4"/>
    <n v="120.4"/>
    <n v="111.7"/>
    <n v="111.7"/>
    <n v="113.2"/>
    <n v="113.2"/>
    <n v="118.7"/>
    <n v="118.7"/>
  </r>
  <r>
    <x v="2"/>
    <x v="2"/>
    <s v="March"/>
    <x v="26"/>
    <n v="124"/>
    <n v="124"/>
    <n v="126.7"/>
    <n v="126.7"/>
    <n v="113.5"/>
    <n v="113.5"/>
    <n v="125.9"/>
    <n v="125.9"/>
    <n v="104.8"/>
    <n v="104.8"/>
    <n v="123.8"/>
    <n v="123.8"/>
    <n v="131.4"/>
    <n v="131.4"/>
    <n v="127.2"/>
    <n v="127.2"/>
    <n v="93.2"/>
    <n v="93.2"/>
    <n v="127.4"/>
    <n v="127.4"/>
    <n v="117"/>
    <n v="117"/>
    <n v="129.19999999999999"/>
    <n v="129.19999999999999"/>
    <n v="123.9"/>
    <n v="123.9"/>
    <n v="128.80000000000001"/>
    <n v="128.80000000000001"/>
    <n v="121.7"/>
    <n v="121.7"/>
    <n v="116.9"/>
    <n v="116.9"/>
    <n v="120.9"/>
    <n v="120.9"/>
    <n v="118.6"/>
    <n v="118.6"/>
    <n v="114.4"/>
    <n v="114.4"/>
    <n v="118"/>
    <n v="118"/>
    <n v="114.3"/>
    <n v="114.3"/>
    <n v="108.4"/>
    <n v="108.4"/>
    <n v="115.4"/>
    <n v="115.4"/>
    <n v="120.6"/>
    <n v="120.6"/>
    <n v="111.3"/>
    <n v="111.3"/>
    <n v="113.8"/>
    <n v="113.8"/>
    <n v="119.1"/>
    <n v="119.1"/>
  </r>
  <r>
    <x v="2"/>
    <x v="2"/>
    <s v="April"/>
    <x v="27"/>
    <n v="123.8"/>
    <n v="123.8"/>
    <n v="128.19999999999999"/>
    <n v="128.19999999999999"/>
    <n v="110"/>
    <n v="110"/>
    <n v="126.3"/>
    <n v="126.3"/>
    <n v="104.5"/>
    <n v="104.5"/>
    <n v="130.6"/>
    <n v="130.6"/>
    <n v="130.80000000000001"/>
    <n v="130.80000000000001"/>
    <n v="131.30000000000001"/>
    <n v="131.30000000000001"/>
    <n v="91.6"/>
    <n v="91.6"/>
    <n v="127.7"/>
    <n v="127.7"/>
    <n v="117.2"/>
    <n v="117.2"/>
    <n v="129.5"/>
    <n v="129.5"/>
    <n v="124.6"/>
    <n v="124.6"/>
    <n v="130.1"/>
    <n v="130.1"/>
    <n v="122.1"/>
    <n v="122.1"/>
    <n v="117.2"/>
    <n v="117.2"/>
    <n v="121.3"/>
    <n v="121.3"/>
    <n v="119.2"/>
    <n v="119.2"/>
    <n v="114.7"/>
    <n v="114.7"/>
    <n v="118.4"/>
    <n v="118.4"/>
    <n v="114.6"/>
    <n v="114.6"/>
    <n v="108.4"/>
    <n v="108.4"/>
    <n v="115.6"/>
    <n v="115.6"/>
    <n v="121.7"/>
    <n v="121.7"/>
    <n v="111.8"/>
    <n v="111.8"/>
    <n v="114.2"/>
    <n v="114.2"/>
    <n v="119.7"/>
    <n v="119.7"/>
  </r>
  <r>
    <x v="2"/>
    <x v="2"/>
    <s v="May"/>
    <x v="28"/>
    <n v="123.8"/>
    <n v="123.8"/>
    <n v="129.69999999999999"/>
    <n v="129.69999999999999"/>
    <n v="111.3"/>
    <n v="111.3"/>
    <n v="126.6"/>
    <n v="126.6"/>
    <n v="105.2"/>
    <n v="105.2"/>
    <n v="130.80000000000001"/>
    <n v="130.80000000000001"/>
    <n v="135.6"/>
    <n v="135.6"/>
    <n v="142.6"/>
    <n v="142.6"/>
    <n v="90.8"/>
    <n v="90.8"/>
    <n v="128.80000000000001"/>
    <n v="128.80000000000001"/>
    <n v="117.7"/>
    <n v="117.7"/>
    <n v="129.9"/>
    <n v="129.9"/>
    <n v="126.1"/>
    <n v="126.1"/>
    <n v="131.30000000000001"/>
    <n v="131.30000000000001"/>
    <n v="122.4"/>
    <n v="122.4"/>
    <n v="117.4"/>
    <n v="117.4"/>
    <n v="121.6"/>
    <n v="121.6"/>
    <n v="119.6"/>
    <n v="119.6"/>
    <n v="114.9"/>
    <n v="114.9"/>
    <n v="118.7"/>
    <n v="118.7"/>
    <n v="114.9"/>
    <n v="114.9"/>
    <n v="110.8"/>
    <n v="110.8"/>
    <n v="116"/>
    <n v="116"/>
    <n v="122"/>
    <n v="122"/>
    <n v="112.4"/>
    <n v="112.4"/>
    <n v="115.2"/>
    <n v="115.2"/>
    <n v="120.7"/>
    <n v="120.7"/>
  </r>
  <r>
    <x v="2"/>
    <x v="2"/>
    <s v="June"/>
    <x v="29"/>
    <n v="123.6"/>
    <n v="123.6"/>
    <n v="134.4"/>
    <n v="134.4"/>
    <n v="120.9"/>
    <n v="120.9"/>
    <n v="127.3"/>
    <n v="127.3"/>
    <n v="106"/>
    <n v="106"/>
    <n v="132.30000000000001"/>
    <n v="132.30000000000001"/>
    <n v="146.69999999999999"/>
    <n v="146.69999999999999"/>
    <n v="148.1"/>
    <n v="148.1"/>
    <n v="89.8"/>
    <n v="89.8"/>
    <n v="130.5"/>
    <n v="130.5"/>
    <n v="118"/>
    <n v="118"/>
    <n v="130.5"/>
    <n v="130.5"/>
    <n v="128.5"/>
    <n v="128.5"/>
    <n v="132.1"/>
    <n v="132.1"/>
    <n v="123.2"/>
    <n v="123.2"/>
    <n v="117.6"/>
    <n v="117.6"/>
    <n v="122.3"/>
    <n v="122.3"/>
    <n v="119"/>
    <n v="119"/>
    <n v="115.1"/>
    <n v="115.1"/>
    <n v="119.2"/>
    <n v="119.2"/>
    <n v="115.4"/>
    <n v="115.4"/>
    <n v="111.7"/>
    <n v="111.7"/>
    <n v="116.2"/>
    <n v="116.2"/>
    <n v="123.8"/>
    <n v="123.8"/>
    <n v="112.5"/>
    <n v="112.5"/>
    <n v="116"/>
    <n v="116"/>
    <n v="121.7"/>
    <n v="121.7"/>
  </r>
  <r>
    <x v="2"/>
    <x v="2"/>
    <s v="July"/>
    <x v="30"/>
    <n v="123.2"/>
    <n v="123.2"/>
    <n v="134.30000000000001"/>
    <n v="134.30000000000001"/>
    <n v="119.5"/>
    <n v="119.5"/>
    <n v="127.7"/>
    <n v="127.7"/>
    <n v="106.3"/>
    <n v="106.3"/>
    <n v="132.80000000000001"/>
    <n v="132.80000000000001"/>
    <n v="153.5"/>
    <n v="153.5"/>
    <n v="149.5"/>
    <n v="149.5"/>
    <n v="85.7"/>
    <n v="85.7"/>
    <n v="131.5"/>
    <n v="131.5"/>
    <n v="118.3"/>
    <n v="118.3"/>
    <n v="131.1"/>
    <n v="131.1"/>
    <n v="129.5"/>
    <n v="129.5"/>
    <n v="133.1"/>
    <n v="133.1"/>
    <n v="123.5"/>
    <n v="123.5"/>
    <n v="117.9"/>
    <n v="117.9"/>
    <n v="122.7"/>
    <n v="122.7"/>
    <n v="119.9"/>
    <n v="119.9"/>
    <n v="115.3"/>
    <n v="115.3"/>
    <n v="119.5"/>
    <n v="119.5"/>
    <n v="116"/>
    <n v="116"/>
    <n v="111.5"/>
    <n v="111.5"/>
    <n v="116.6"/>
    <n v="116.6"/>
    <n v="125.4"/>
    <n v="125.4"/>
    <n v="111.7"/>
    <n v="111.7"/>
    <n v="116.3"/>
    <n v="116.3"/>
    <n v="122.4"/>
    <n v="122.4"/>
  </r>
  <r>
    <x v="2"/>
    <x v="2"/>
    <s v="August"/>
    <x v="31"/>
    <n v="123.1"/>
    <n v="123.1"/>
    <n v="131.69999999999999"/>
    <n v="131.69999999999999"/>
    <n v="118.1"/>
    <n v="118.1"/>
    <n v="128"/>
    <n v="128"/>
    <n v="106.8"/>
    <n v="106.8"/>
    <n v="130.1"/>
    <n v="130.1"/>
    <n v="165.5"/>
    <n v="165.5"/>
    <n v="156"/>
    <n v="156"/>
    <n v="85.3"/>
    <n v="85.3"/>
    <n v="132.69999999999999"/>
    <n v="132.69999999999999"/>
    <n v="118.8"/>
    <n v="118.8"/>
    <n v="131.69999999999999"/>
    <n v="131.69999999999999"/>
    <n v="131.1"/>
    <n v="131.1"/>
    <n v="134.19999999999999"/>
    <n v="134.19999999999999"/>
    <n v="123.7"/>
    <n v="123.7"/>
    <n v="118.2"/>
    <n v="118.2"/>
    <n v="122.9"/>
    <n v="122.9"/>
    <n v="120.9"/>
    <n v="120.9"/>
    <n v="115.3"/>
    <n v="115.3"/>
    <n v="120"/>
    <n v="120"/>
    <n v="116.6"/>
    <n v="116.6"/>
    <n v="109.9"/>
    <n v="109.9"/>
    <n v="117.2"/>
    <n v="117.2"/>
    <n v="126.2"/>
    <n v="126.2"/>
    <n v="112"/>
    <n v="112"/>
    <n v="116.2"/>
    <n v="116.2"/>
    <n v="123.2"/>
    <n v="123.2"/>
  </r>
  <r>
    <x v="2"/>
    <x v="2"/>
    <s v="September"/>
    <x v="32"/>
    <n v="123.4"/>
    <n v="123.4"/>
    <n v="129"/>
    <n v="129"/>
    <n v="115.6"/>
    <n v="115.6"/>
    <n v="128.30000000000001"/>
    <n v="128.30000000000001"/>
    <n v="107"/>
    <n v="107"/>
    <n v="124"/>
    <n v="124"/>
    <n v="168.5"/>
    <n v="168.5"/>
    <n v="165.4"/>
    <n v="165.4"/>
    <n v="86.3"/>
    <n v="86.3"/>
    <n v="134.4"/>
    <n v="134.4"/>
    <n v="119.1"/>
    <n v="119.1"/>
    <n v="132.30000000000001"/>
    <n v="132.30000000000001"/>
    <n v="131.5"/>
    <n v="131.5"/>
    <n v="134.69999999999999"/>
    <n v="134.69999999999999"/>
    <n v="124"/>
    <n v="124"/>
    <n v="118.6"/>
    <n v="118.6"/>
    <n v="123.2"/>
    <n v="123.2"/>
    <n v="121.6"/>
    <n v="121.6"/>
    <n v="115.1"/>
    <n v="115.1"/>
    <n v="120.4"/>
    <n v="120.4"/>
    <n v="117.1"/>
    <n v="117.1"/>
    <n v="109.1"/>
    <n v="109.1"/>
    <n v="117.3"/>
    <n v="117.3"/>
    <n v="126.5"/>
    <n v="126.5"/>
    <n v="112.9"/>
    <n v="112.9"/>
    <n v="116.2"/>
    <n v="116.2"/>
    <n v="123.5"/>
    <n v="123.5"/>
  </r>
  <r>
    <x v="2"/>
    <x v="2"/>
    <s v="October"/>
    <x v="33"/>
    <n v="123.6"/>
    <n v="123.6"/>
    <n v="128.6"/>
    <n v="128.6"/>
    <n v="115.9"/>
    <n v="115.9"/>
    <n v="128.5"/>
    <n v="128.5"/>
    <n v="109"/>
    <n v="109"/>
    <n v="124.1"/>
    <n v="124.1"/>
    <n v="165.8"/>
    <n v="165.8"/>
    <n v="187.2"/>
    <n v="187.2"/>
    <n v="89.4"/>
    <n v="89.4"/>
    <n v="135.80000000000001"/>
    <n v="135.80000000000001"/>
    <n v="119.4"/>
    <n v="119.4"/>
    <n v="132.9"/>
    <n v="132.9"/>
    <n v="132.6"/>
    <n v="132.6"/>
    <n v="135.30000000000001"/>
    <n v="135.30000000000001"/>
    <n v="124.4"/>
    <n v="124.4"/>
    <n v="118.8"/>
    <n v="118.8"/>
    <n v="123.6"/>
    <n v="123.6"/>
    <n v="122.4"/>
    <n v="122.4"/>
    <n v="114.9"/>
    <n v="114.9"/>
    <n v="120.7"/>
    <n v="120.7"/>
    <n v="117.7"/>
    <n v="117.7"/>
    <n v="109.3"/>
    <n v="109.3"/>
    <n v="117.7"/>
    <n v="117.7"/>
    <n v="126.5"/>
    <n v="126.5"/>
    <n v="113.5"/>
    <n v="113.5"/>
    <n v="116.5"/>
    <n v="116.5"/>
    <n v="124.2"/>
    <n v="124.2"/>
  </r>
  <r>
    <x v="2"/>
    <x v="2"/>
    <s v="November"/>
    <x v="34"/>
    <n v="124"/>
    <n v="124"/>
    <n v="129.80000000000001"/>
    <n v="129.80000000000001"/>
    <n v="121.5"/>
    <n v="121.5"/>
    <n v="128.6"/>
    <n v="128.6"/>
    <n v="110"/>
    <n v="110"/>
    <n v="123.7"/>
    <n v="123.7"/>
    <n v="164.6"/>
    <n v="164.6"/>
    <n v="191.6"/>
    <n v="191.6"/>
    <n v="90.8"/>
    <n v="90.8"/>
    <n v="137.1"/>
    <n v="137.1"/>
    <n v="119.8"/>
    <n v="119.8"/>
    <n v="133.69999999999999"/>
    <n v="133.69999999999999"/>
    <n v="133.30000000000001"/>
    <n v="133.30000000000001"/>
    <n v="137.6"/>
    <n v="137.6"/>
    <n v="125"/>
    <n v="125"/>
    <n v="119.3"/>
    <n v="119.3"/>
    <n v="124.2"/>
    <n v="124.2"/>
    <n v="122.9"/>
    <n v="122.9"/>
    <n v="115.1"/>
    <n v="115.1"/>
    <n v="121"/>
    <n v="121"/>
    <n v="118.1"/>
    <n v="118.1"/>
    <n v="109.3"/>
    <n v="109.3"/>
    <n v="117.9"/>
    <n v="117.9"/>
    <n v="126.6"/>
    <n v="126.6"/>
    <n v="113.3"/>
    <n v="113.3"/>
    <n v="116.6"/>
    <n v="116.6"/>
    <n v="124.6"/>
    <n v="124.6"/>
  </r>
  <r>
    <x v="2"/>
    <x v="2"/>
    <s v="December"/>
    <x v="35"/>
    <n v="124.3"/>
    <n v="124.3"/>
    <n v="131.69999999999999"/>
    <n v="131.69999999999999"/>
    <n v="127.1"/>
    <n v="127.1"/>
    <n v="128.6"/>
    <n v="128.6"/>
    <n v="110"/>
    <n v="110"/>
    <n v="120.8"/>
    <n v="120.8"/>
    <n v="149"/>
    <n v="149"/>
    <n v="190.1"/>
    <n v="190.1"/>
    <n v="92.7"/>
    <n v="92.7"/>
    <n v="138.6"/>
    <n v="138.6"/>
    <n v="120.2"/>
    <n v="120.2"/>
    <n v="134.19999999999999"/>
    <n v="134.19999999999999"/>
    <n v="131.5"/>
    <n v="131.5"/>
    <n v="138.19999999999999"/>
    <n v="138.19999999999999"/>
    <n v="125.4"/>
    <n v="125.4"/>
    <n v="119.5"/>
    <n v="119.5"/>
    <n v="124.5"/>
    <n v="124.5"/>
    <n v="122.4"/>
    <n v="122.4"/>
    <n v="116"/>
    <n v="116"/>
    <n v="121"/>
    <n v="121"/>
    <n v="118.6"/>
    <n v="118.6"/>
    <n v="109.3"/>
    <n v="109.3"/>
    <n v="118.1"/>
    <n v="118.1"/>
    <n v="126.6"/>
    <n v="126.6"/>
    <n v="113.2"/>
    <n v="113.2"/>
    <n v="116.7"/>
    <n v="116.7"/>
    <n v="124"/>
    <n v="124"/>
  </r>
  <r>
    <x v="2"/>
    <x v="3"/>
    <s v="January"/>
    <x v="36"/>
    <n v="124.7"/>
    <n v="124.7"/>
    <n v="135.9"/>
    <n v="135.9"/>
    <n v="132"/>
    <n v="132"/>
    <n v="129.19999999999999"/>
    <n v="129.19999999999999"/>
    <n v="109.7"/>
    <n v="109.7"/>
    <n v="119"/>
    <n v="119"/>
    <n v="144.1"/>
    <n v="144.1"/>
    <n v="184.2"/>
    <n v="184.2"/>
    <n v="96.7"/>
    <n v="96.7"/>
    <n v="139.5"/>
    <n v="139.5"/>
    <n v="120.5"/>
    <n v="120.5"/>
    <n v="134.69999999999999"/>
    <n v="134.69999999999999"/>
    <n v="131.19999999999999"/>
    <n v="131.19999999999999"/>
    <n v="139.5"/>
    <n v="139.5"/>
    <n v="125.8"/>
    <n v="125.8"/>
    <n v="119.8"/>
    <n v="119.8"/>
    <n v="124.9"/>
    <n v="124.9"/>
    <n v="123.4"/>
    <n v="123.4"/>
    <n v="116.9"/>
    <n v="116.9"/>
    <n v="121.6"/>
    <n v="121.6"/>
    <n v="119.1"/>
    <n v="119.1"/>
    <n v="108.9"/>
    <n v="108.9"/>
    <n v="118.5"/>
    <n v="118.5"/>
    <n v="126.4"/>
    <n v="126.4"/>
    <n v="114"/>
    <n v="114"/>
    <n v="116.8"/>
    <n v="116.8"/>
    <n v="124.2"/>
    <n v="124.2"/>
  </r>
  <r>
    <x v="2"/>
    <x v="3"/>
    <s v="February"/>
    <x v="37"/>
    <n v="124.8"/>
    <n v="124.8"/>
    <n v="135.1"/>
    <n v="135.1"/>
    <n v="130.30000000000001"/>
    <n v="130.30000000000001"/>
    <n v="129.6"/>
    <n v="129.6"/>
    <n v="108.4"/>
    <n v="108.4"/>
    <n v="118.6"/>
    <n v="118.6"/>
    <n v="129.19999999999999"/>
    <n v="129.19999999999999"/>
    <n v="176.4"/>
    <n v="176.4"/>
    <n v="99.1"/>
    <n v="99.1"/>
    <n v="139.69999999999999"/>
    <n v="139.69999999999999"/>
    <n v="120.6"/>
    <n v="120.6"/>
    <n v="135.19999999999999"/>
    <n v="135.19999999999999"/>
    <n v="129.1"/>
    <n v="129.1"/>
    <n v="140"/>
    <n v="140"/>
    <n v="126.2"/>
    <n v="126.2"/>
    <n v="120.1"/>
    <n v="120.1"/>
    <n v="125.3"/>
    <n v="125.3"/>
    <n v="124.4"/>
    <n v="124.4"/>
    <n v="116"/>
    <n v="116"/>
    <n v="121.8"/>
    <n v="121.8"/>
    <n v="119.5"/>
    <n v="119.5"/>
    <n v="109.1"/>
    <n v="109.1"/>
    <n v="118.8"/>
    <n v="118.8"/>
    <n v="126.3"/>
    <n v="126.3"/>
    <n v="116.2"/>
    <n v="116.2"/>
    <n v="117.2"/>
    <n v="117.2"/>
    <n v="123.8"/>
    <n v="123.8"/>
  </r>
  <r>
    <x v="2"/>
    <x v="3"/>
    <s v="March"/>
    <x v="38"/>
    <n v="124.8"/>
    <n v="124.8"/>
    <n v="136.30000000000001"/>
    <n v="136.30000000000001"/>
    <n v="123.7"/>
    <n v="123.7"/>
    <n v="129.69999999999999"/>
    <n v="129.69999999999999"/>
    <n v="107.9"/>
    <n v="107.9"/>
    <n v="119.9"/>
    <n v="119.9"/>
    <n v="128.1"/>
    <n v="128.1"/>
    <n v="170.3"/>
    <n v="170.3"/>
    <n v="101.8"/>
    <n v="101.8"/>
    <n v="140.1"/>
    <n v="140.1"/>
    <n v="120.7"/>
    <n v="120.7"/>
    <n v="135.4"/>
    <n v="135.4"/>
    <n v="128.9"/>
    <n v="128.9"/>
    <n v="140.6"/>
    <n v="140.6"/>
    <n v="126.4"/>
    <n v="126.4"/>
    <n v="120.3"/>
    <n v="120.3"/>
    <n v="125.5"/>
    <n v="125.5"/>
    <n v="124.9"/>
    <n v="124.9"/>
    <n v="114.8"/>
    <n v="114.8"/>
    <n v="122.3"/>
    <n v="122.3"/>
    <n v="119.7"/>
    <n v="119.7"/>
    <n v="108.5"/>
    <n v="108.5"/>
    <n v="119.1"/>
    <n v="119.1"/>
    <n v="126.4"/>
    <n v="126.4"/>
    <n v="117.1"/>
    <n v="117.1"/>
    <n v="117.3"/>
    <n v="117.3"/>
    <n v="123.8"/>
    <n v="123.8"/>
  </r>
  <r>
    <x v="2"/>
    <x v="3"/>
    <s v="April"/>
    <x v="39"/>
    <n v="124.9"/>
    <n v="124.9"/>
    <n v="139.30000000000001"/>
    <n v="139.30000000000001"/>
    <n v="119.9"/>
    <n v="119.9"/>
    <n v="130.19999999999999"/>
    <n v="130.19999999999999"/>
    <n v="108.9"/>
    <n v="108.9"/>
    <n v="131.1"/>
    <n v="131.1"/>
    <n v="136.80000000000001"/>
    <n v="136.80000000000001"/>
    <n v="176.9"/>
    <n v="176.9"/>
    <n v="109.1"/>
    <n v="109.1"/>
    <n v="140.4"/>
    <n v="140.4"/>
    <n v="121.1"/>
    <n v="121.1"/>
    <n v="135.9"/>
    <n v="135.9"/>
    <n v="131.80000000000001"/>
    <n v="131.80000000000001"/>
    <n v="141.5"/>
    <n v="141.5"/>
    <n v="126.8"/>
    <n v="126.8"/>
    <n v="120.5"/>
    <n v="120.5"/>
    <n v="125.8"/>
    <n v="125.8"/>
    <n v="125.6"/>
    <n v="125.6"/>
    <n v="114.6"/>
    <n v="114.6"/>
    <n v="122.8"/>
    <n v="122.8"/>
    <n v="120"/>
    <n v="120"/>
    <n v="110"/>
    <n v="110"/>
    <n v="119.5"/>
    <n v="119.5"/>
    <n v="127.6"/>
    <n v="127.6"/>
    <n v="117.6"/>
    <n v="117.6"/>
    <n v="118.2"/>
    <n v="118.2"/>
    <n v="125.3"/>
    <n v="125.3"/>
  </r>
  <r>
    <x v="2"/>
    <x v="3"/>
    <s v="May"/>
    <x v="40"/>
    <n v="125"/>
    <n v="125"/>
    <n v="142.1"/>
    <n v="142.1"/>
    <n v="127"/>
    <n v="127"/>
    <n v="130.4"/>
    <n v="130.4"/>
    <n v="109.6"/>
    <n v="109.6"/>
    <n v="133.5"/>
    <n v="133.5"/>
    <n v="151.4"/>
    <n v="151.4"/>
    <n v="182.8"/>
    <n v="182.8"/>
    <n v="111.1"/>
    <n v="111.1"/>
    <n v="141.5"/>
    <n v="141.5"/>
    <n v="121.5"/>
    <n v="121.5"/>
    <n v="136.30000000000001"/>
    <n v="136.30000000000001"/>
    <n v="134.6"/>
    <n v="134.6"/>
    <n v="142.19999999999999"/>
    <n v="142.19999999999999"/>
    <n v="127.2"/>
    <n v="127.2"/>
    <n v="120.7"/>
    <n v="120.7"/>
    <n v="126.2"/>
    <n v="126.2"/>
    <n v="126"/>
    <n v="126"/>
    <n v="115"/>
    <n v="115"/>
    <n v="123.2"/>
    <n v="123.2"/>
    <n v="120.3"/>
    <n v="120.3"/>
    <n v="110.7"/>
    <n v="110.7"/>
    <n v="119.8"/>
    <n v="119.8"/>
    <n v="128"/>
    <n v="128"/>
    <n v="118.5"/>
    <n v="118.5"/>
    <n v="118.7"/>
    <n v="118.7"/>
    <n v="126.6"/>
    <n v="126.6"/>
  </r>
  <r>
    <x v="2"/>
    <x v="3"/>
    <s v="June"/>
    <x v="41"/>
    <n v="125.9"/>
    <n v="125.9"/>
    <n v="143.9"/>
    <n v="143.9"/>
    <n v="130.9"/>
    <n v="130.9"/>
    <n v="131"/>
    <n v="131"/>
    <n v="110.2"/>
    <n v="110.2"/>
    <n v="135.5"/>
    <n v="135.5"/>
    <n v="173.7"/>
    <n v="173.7"/>
    <n v="184.4"/>
    <n v="184.4"/>
    <n v="112"/>
    <n v="112"/>
    <n v="142.80000000000001"/>
    <n v="142.80000000000001"/>
    <n v="121.6"/>
    <n v="121.6"/>
    <n v="136.9"/>
    <n v="136.9"/>
    <n v="138.19999999999999"/>
    <n v="138.19999999999999"/>
    <n v="142.69999999999999"/>
    <n v="142.69999999999999"/>
    <n v="127.6"/>
    <n v="127.6"/>
    <n v="121.1"/>
    <n v="121.1"/>
    <n v="126.6"/>
    <n v="126.6"/>
    <n v="125.5"/>
    <n v="125.5"/>
    <n v="115.5"/>
    <n v="115.5"/>
    <n v="123.2"/>
    <n v="123.2"/>
    <n v="120.6"/>
    <n v="120.6"/>
    <n v="112.3"/>
    <n v="112.3"/>
    <n v="119.9"/>
    <n v="119.9"/>
    <n v="129.30000000000001"/>
    <n v="129.30000000000001"/>
    <n v="118.8"/>
    <n v="118.8"/>
    <n v="119.6"/>
    <n v="119.6"/>
    <n v="128.1"/>
    <n v="128.1"/>
  </r>
  <r>
    <x v="2"/>
    <x v="3"/>
    <s v="July"/>
    <x v="42"/>
    <n v="126.8"/>
    <n v="126.8"/>
    <n v="144.19999999999999"/>
    <n v="144.19999999999999"/>
    <n v="136.6"/>
    <n v="136.6"/>
    <n v="131.80000000000001"/>
    <n v="131.80000000000001"/>
    <n v="111"/>
    <n v="111"/>
    <n v="137"/>
    <n v="137"/>
    <n v="179.5"/>
    <n v="179.5"/>
    <n v="188.4"/>
    <n v="188.4"/>
    <n v="113.3"/>
    <n v="113.3"/>
    <n v="143.9"/>
    <n v="143.9"/>
    <n v="121.7"/>
    <n v="121.7"/>
    <n v="137.5"/>
    <n v="137.5"/>
    <n v="139.80000000000001"/>
    <n v="139.80000000000001"/>
    <n v="142.9"/>
    <n v="142.9"/>
    <n v="127.9"/>
    <n v="127.9"/>
    <n v="121.1"/>
    <n v="121.1"/>
    <n v="126.9"/>
    <n v="126.9"/>
    <n v="126.4"/>
    <n v="126.4"/>
    <n v="115.5"/>
    <n v="115.5"/>
    <n v="123.5"/>
    <n v="123.5"/>
    <n v="120.9"/>
    <n v="120.9"/>
    <n v="111.7"/>
    <n v="111.7"/>
    <n v="120.3"/>
    <n v="120.3"/>
    <n v="130.80000000000001"/>
    <n v="130.80000000000001"/>
    <n v="120"/>
    <n v="120"/>
    <n v="119.9"/>
    <n v="119.9"/>
    <n v="129"/>
    <n v="129"/>
  </r>
  <r>
    <x v="2"/>
    <x v="3"/>
    <s v="August"/>
    <x v="43"/>
    <n v="127.6"/>
    <n v="127.6"/>
    <n v="140.30000000000001"/>
    <n v="140.30000000000001"/>
    <n v="133.69999999999999"/>
    <n v="133.69999999999999"/>
    <n v="132.19999999999999"/>
    <n v="132.19999999999999"/>
    <n v="111.8"/>
    <n v="111.8"/>
    <n v="135.80000000000001"/>
    <n v="135.80000000000001"/>
    <n v="163.5"/>
    <n v="163.5"/>
    <n v="182.3"/>
    <n v="182.3"/>
    <n v="114.6"/>
    <n v="114.6"/>
    <n v="144.6"/>
    <n v="144.6"/>
    <n v="121.9"/>
    <n v="121.9"/>
    <n v="138.1"/>
    <n v="138.1"/>
    <n v="137.6"/>
    <n v="137.6"/>
    <n v="143.6"/>
    <n v="143.6"/>
    <n v="128.30000000000001"/>
    <n v="128.30000000000001"/>
    <n v="121.4"/>
    <n v="121.4"/>
    <n v="127.3"/>
    <n v="127.3"/>
    <n v="127.3"/>
    <n v="127.3"/>
    <n v="114.7"/>
    <n v="114.7"/>
    <n v="123.9"/>
    <n v="123.9"/>
    <n v="121.2"/>
    <n v="121.2"/>
    <n v="110.4"/>
    <n v="110.4"/>
    <n v="120.6"/>
    <n v="120.6"/>
    <n v="131.5"/>
    <n v="131.5"/>
    <n v="120.9"/>
    <n v="120.9"/>
    <n v="119.9"/>
    <n v="119.9"/>
    <n v="128.4"/>
    <n v="128.4"/>
  </r>
  <r>
    <x v="2"/>
    <x v="3"/>
    <s v="September"/>
    <x v="44"/>
    <n v="128.1"/>
    <n v="128.1"/>
    <n v="137.69999999999999"/>
    <n v="137.69999999999999"/>
    <n v="130.6"/>
    <n v="130.6"/>
    <n v="132.6"/>
    <n v="132.6"/>
    <n v="111.9"/>
    <n v="111.9"/>
    <n v="132.5"/>
    <n v="132.5"/>
    <n v="152.9"/>
    <n v="152.9"/>
    <n v="173.6"/>
    <n v="173.6"/>
    <n v="115.1"/>
    <n v="115.1"/>
    <n v="144.80000000000001"/>
    <n v="144.80000000000001"/>
    <n v="122.1"/>
    <n v="122.1"/>
    <n v="138.80000000000001"/>
    <n v="138.80000000000001"/>
    <n v="135.69999999999999"/>
    <n v="135.69999999999999"/>
    <n v="143.9"/>
    <n v="143.9"/>
    <n v="128.69999999999999"/>
    <n v="128.69999999999999"/>
    <n v="121.6"/>
    <n v="121.6"/>
    <n v="127.7"/>
    <n v="127.7"/>
    <n v="127.9"/>
    <n v="127.9"/>
    <n v="114.8"/>
    <n v="114.8"/>
    <n v="124.3"/>
    <n v="124.3"/>
    <n v="121.4"/>
    <n v="121.4"/>
    <n v="111.8"/>
    <n v="111.8"/>
    <n v="120.8"/>
    <n v="120.8"/>
    <n v="131.6"/>
    <n v="131.6"/>
    <n v="121.2"/>
    <n v="121.2"/>
    <n v="120.5"/>
    <n v="120.5"/>
    <n v="128"/>
    <n v="128"/>
  </r>
  <r>
    <x v="2"/>
    <x v="3"/>
    <s v="October"/>
    <x v="45"/>
    <n v="128.69999999999999"/>
    <n v="128.69999999999999"/>
    <n v="138.4"/>
    <n v="138.4"/>
    <n v="130.30000000000001"/>
    <n v="130.30000000000001"/>
    <n v="132.69999999999999"/>
    <n v="132.69999999999999"/>
    <n v="112.5"/>
    <n v="112.5"/>
    <n v="130.4"/>
    <n v="130.4"/>
    <n v="155.1"/>
    <n v="155.1"/>
    <n v="175.7"/>
    <n v="175.7"/>
    <n v="115.4"/>
    <n v="115.4"/>
    <n v="145.30000000000001"/>
    <n v="145.30000000000001"/>
    <n v="122.5"/>
    <n v="122.5"/>
    <n v="139.6"/>
    <n v="139.6"/>
    <n v="136.30000000000001"/>
    <n v="136.30000000000001"/>
    <n v="144.30000000000001"/>
    <n v="144.30000000000001"/>
    <n v="129.1"/>
    <n v="129.1"/>
    <n v="121.9"/>
    <n v="121.9"/>
    <n v="128"/>
    <n v="128"/>
    <n v="128.69999999999999"/>
    <n v="128.69999999999999"/>
    <n v="115.2"/>
    <n v="115.2"/>
    <n v="124.5"/>
    <n v="124.5"/>
    <n v="121.8"/>
    <n v="121.8"/>
    <n v="112.8"/>
    <n v="112.8"/>
    <n v="121.2"/>
    <n v="121.2"/>
    <n v="131.9"/>
    <n v="131.9"/>
    <n v="120.8"/>
    <n v="120.8"/>
    <n v="120.9"/>
    <n v="120.9"/>
    <n v="128.6"/>
    <n v="128.6"/>
  </r>
  <r>
    <x v="2"/>
    <x v="3"/>
    <s v="November"/>
    <x v="46"/>
    <n v="130.19999999999999"/>
    <n v="130.19999999999999"/>
    <n v="138.5"/>
    <n v="138.5"/>
    <n v="134.1"/>
    <n v="134.1"/>
    <n v="132.9"/>
    <n v="132.9"/>
    <n v="112.6"/>
    <n v="112.6"/>
    <n v="130.80000000000001"/>
    <n v="130.80000000000001"/>
    <n v="142"/>
    <n v="142"/>
    <n v="174.9"/>
    <n v="174.9"/>
    <n v="115.6"/>
    <n v="115.6"/>
    <n v="145.4"/>
    <n v="145.4"/>
    <n v="122.7"/>
    <n v="122.7"/>
    <n v="140.30000000000001"/>
    <n v="140.30000000000001"/>
    <n v="135.19999999999999"/>
    <n v="135.19999999999999"/>
    <n v="144.30000000000001"/>
    <n v="144.30000000000001"/>
    <n v="129.6"/>
    <n v="129.6"/>
    <n v="122.1"/>
    <n v="122.1"/>
    <n v="128.5"/>
    <n v="128.5"/>
    <n v="129.1"/>
    <n v="129.1"/>
    <n v="116.2"/>
    <n v="116.2"/>
    <n v="124.7"/>
    <n v="124.7"/>
    <n v="122.1"/>
    <n v="122.1"/>
    <n v="113.4"/>
    <n v="113.4"/>
    <n v="121.7"/>
    <n v="121.7"/>
    <n v="132.1"/>
    <n v="132.1"/>
    <n v="121.3"/>
    <n v="121.3"/>
    <n v="121.3"/>
    <n v="121.3"/>
    <n v="128.5"/>
    <n v="128.5"/>
  </r>
  <r>
    <x v="2"/>
    <x v="3"/>
    <s v="December"/>
    <x v="47"/>
    <n v="131.6"/>
    <n v="131.6"/>
    <n v="138.19999999999999"/>
    <n v="138.19999999999999"/>
    <n v="134.9"/>
    <n v="134.9"/>
    <n v="133.1"/>
    <n v="133.1"/>
    <n v="113.5"/>
    <n v="113.5"/>
    <n v="129.30000000000001"/>
    <n v="129.30000000000001"/>
    <n v="121.1"/>
    <n v="121.1"/>
    <n v="170.3"/>
    <n v="170.3"/>
    <n v="115.5"/>
    <n v="115.5"/>
    <n v="145.5"/>
    <n v="145.5"/>
    <n v="123.1"/>
    <n v="123.1"/>
    <n v="140.9"/>
    <n v="140.9"/>
    <n v="132.80000000000001"/>
    <n v="132.80000000000001"/>
    <n v="145"/>
    <n v="145"/>
    <n v="130"/>
    <n v="130"/>
    <n v="122.2"/>
    <n v="122.2"/>
    <n v="128.80000000000001"/>
    <n v="128.80000000000001"/>
    <n v="128.5"/>
    <n v="128.5"/>
    <n v="117.8"/>
    <n v="117.8"/>
    <n v="125"/>
    <n v="125"/>
    <n v="122.3"/>
    <n v="122.3"/>
    <n v="113.7"/>
    <n v="113.7"/>
    <n v="121.8"/>
    <n v="121.8"/>
    <n v="132.30000000000001"/>
    <n v="132.30000000000001"/>
    <n v="119.9"/>
    <n v="119.9"/>
    <n v="121.4"/>
    <n v="121.4"/>
    <n v="127.6"/>
    <n v="127.6"/>
  </r>
  <r>
    <x v="2"/>
    <x v="4"/>
    <s v="January"/>
    <x v="48"/>
    <n v="132.19999999999999"/>
    <n v="132.19999999999999"/>
    <n v="138.9"/>
    <n v="138.9"/>
    <n v="132.6"/>
    <n v="132.6"/>
    <n v="133.1"/>
    <n v="133.1"/>
    <n v="114"/>
    <n v="114"/>
    <n v="129.6"/>
    <n v="129.6"/>
    <n v="118.7"/>
    <n v="118.7"/>
    <n v="155.1"/>
    <n v="155.1"/>
    <n v="117.3"/>
    <n v="117.3"/>
    <n v="144.9"/>
    <n v="144.9"/>
    <n v="123.2"/>
    <n v="123.2"/>
    <n v="141.6"/>
    <n v="141.6"/>
    <n v="132"/>
    <n v="132"/>
    <n v="145.6"/>
    <n v="145.6"/>
    <n v="130.19999999999999"/>
    <n v="130.19999999999999"/>
    <n v="122.3"/>
    <n v="122.3"/>
    <n v="129"/>
    <n v="129"/>
    <n v="129.6"/>
    <n v="129.6"/>
    <n v="118"/>
    <n v="118"/>
    <n v="125.1"/>
    <n v="125.1"/>
    <n v="122.6"/>
    <n v="122.6"/>
    <n v="115.2"/>
    <n v="115.2"/>
    <n v="122"/>
    <n v="122"/>
    <n v="132.4"/>
    <n v="132.4"/>
    <n v="120.9"/>
    <n v="120.9"/>
    <n v="122.1"/>
    <n v="122.1"/>
    <n v="127.8"/>
    <n v="127.8"/>
  </r>
  <r>
    <x v="2"/>
    <x v="4"/>
    <s v="February"/>
    <x v="49"/>
    <n v="132.80000000000001"/>
    <n v="132.80000000000001"/>
    <n v="139.80000000000001"/>
    <n v="139.80000000000001"/>
    <n v="129.30000000000001"/>
    <n v="129.30000000000001"/>
    <n v="133.5"/>
    <n v="133.5"/>
    <n v="114.3"/>
    <n v="114.3"/>
    <n v="131.4"/>
    <n v="131.4"/>
    <n v="120.2"/>
    <n v="120.2"/>
    <n v="143.1"/>
    <n v="143.1"/>
    <n v="119.5"/>
    <n v="119.5"/>
    <n v="144"/>
    <n v="144"/>
    <n v="123.4"/>
    <n v="123.4"/>
    <n v="141.9"/>
    <n v="141.9"/>
    <n v="132.1"/>
    <n v="132.1"/>
    <n v="146.30000000000001"/>
    <n v="146.30000000000001"/>
    <n v="130.5"/>
    <n v="130.5"/>
    <n v="122.5"/>
    <n v="122.5"/>
    <n v="129.30000000000001"/>
    <n v="129.30000000000001"/>
    <n v="130.5"/>
    <n v="130.5"/>
    <n v="119.2"/>
    <n v="119.2"/>
    <n v="125.3"/>
    <n v="125.3"/>
    <n v="122.9"/>
    <n v="122.9"/>
    <n v="115.5"/>
    <n v="115.5"/>
    <n v="122.2"/>
    <n v="122.2"/>
    <n v="132.4"/>
    <n v="132.4"/>
    <n v="121.7"/>
    <n v="121.7"/>
    <n v="122.4"/>
    <n v="122.4"/>
    <n v="128.19999999999999"/>
    <n v="128.19999999999999"/>
  </r>
  <r>
    <x v="2"/>
    <x v="4"/>
    <s v="March"/>
    <x v="50"/>
    <n v="132.69999999999999"/>
    <n v="132.69999999999999"/>
    <n v="139.4"/>
    <n v="139.4"/>
    <n v="128.4"/>
    <n v="128.4"/>
    <n v="134.9"/>
    <n v="134.9"/>
    <n v="114"/>
    <n v="114"/>
    <n v="136.80000000000001"/>
    <n v="136.80000000000001"/>
    <n v="122.2"/>
    <n v="122.2"/>
    <n v="135.80000000000001"/>
    <n v="135.80000000000001"/>
    <n v="120.3"/>
    <n v="120.3"/>
    <n v="142.6"/>
    <n v="142.6"/>
    <n v="123.6"/>
    <n v="123.6"/>
    <n v="142.4"/>
    <n v="142.4"/>
    <n v="132.6"/>
    <n v="132.6"/>
    <n v="147.5"/>
    <n v="147.5"/>
    <n v="130.80000000000001"/>
    <n v="130.80000000000001"/>
    <n v="122.8"/>
    <n v="122.8"/>
    <n v="129.6"/>
    <n v="129.6"/>
    <n v="131.1"/>
    <n v="131.1"/>
    <n v="120.8"/>
    <n v="120.8"/>
    <n v="125.6"/>
    <n v="125.6"/>
    <n v="123.1"/>
    <n v="123.1"/>
    <n v="115.6"/>
    <n v="115.6"/>
    <n v="122.4"/>
    <n v="122.4"/>
    <n v="132.80000000000001"/>
    <n v="132.80000000000001"/>
    <n v="121.7"/>
    <n v="121.7"/>
    <n v="122.6"/>
    <n v="122.6"/>
    <n v="128.69999999999999"/>
    <n v="128.69999999999999"/>
  </r>
  <r>
    <x v="2"/>
    <x v="4"/>
    <s v="April"/>
    <x v="51"/>
    <n v="132.69999999999999"/>
    <n v="132.69999999999999"/>
    <n v="140.6"/>
    <n v="140.6"/>
    <n v="124.5"/>
    <n v="124.5"/>
    <n v="136.30000000000001"/>
    <n v="136.30000000000001"/>
    <n v="113.5"/>
    <n v="113.5"/>
    <n v="137.69999999999999"/>
    <n v="137.69999999999999"/>
    <n v="127.1"/>
    <n v="127.1"/>
    <n v="133.80000000000001"/>
    <n v="133.80000000000001"/>
    <n v="120.8"/>
    <n v="120.8"/>
    <n v="141.30000000000001"/>
    <n v="141.30000000000001"/>
    <n v="123.8"/>
    <n v="123.8"/>
    <n v="142.6"/>
    <n v="142.6"/>
    <n v="133.4"/>
    <n v="133.4"/>
    <n v="148"/>
    <n v="148"/>
    <n v="131.19999999999999"/>
    <n v="131.19999999999999"/>
    <n v="123"/>
    <n v="123"/>
    <n v="130"/>
    <n v="130"/>
    <n v="131.69999999999999"/>
    <n v="131.69999999999999"/>
    <n v="121.4"/>
    <n v="121.4"/>
    <n v="126"/>
    <n v="126"/>
    <n v="123.4"/>
    <n v="123.4"/>
    <n v="114.3"/>
    <n v="114.3"/>
    <n v="122.6"/>
    <n v="122.6"/>
    <n v="133.6"/>
    <n v="133.6"/>
    <n v="122.2"/>
    <n v="122.2"/>
    <n v="122.5"/>
    <n v="122.5"/>
    <n v="129.1"/>
    <n v="129.1"/>
  </r>
  <r>
    <x v="2"/>
    <x v="4"/>
    <s v="May"/>
    <x v="52"/>
    <n v="132.6"/>
    <n v="132.6"/>
    <n v="144.1"/>
    <n v="144.1"/>
    <n v="125.6"/>
    <n v="125.6"/>
    <n v="136.80000000000001"/>
    <n v="136.80000000000001"/>
    <n v="113.4"/>
    <n v="113.4"/>
    <n v="135.19999999999999"/>
    <n v="135.19999999999999"/>
    <n v="129.19999999999999"/>
    <n v="129.19999999999999"/>
    <n v="131.5"/>
    <n v="131.5"/>
    <n v="121"/>
    <n v="121"/>
    <n v="139.9"/>
    <n v="139.9"/>
    <n v="123.8"/>
    <n v="123.8"/>
    <n v="142.9"/>
    <n v="142.9"/>
    <n v="133.6"/>
    <n v="133.6"/>
    <n v="148.30000000000001"/>
    <n v="148.30000000000001"/>
    <n v="131.5"/>
    <n v="131.5"/>
    <n v="123.2"/>
    <n v="123.2"/>
    <n v="130.19999999999999"/>
    <n v="130.19999999999999"/>
    <n v="132.1"/>
    <n v="132.1"/>
    <n v="120.1"/>
    <n v="120.1"/>
    <n v="126.5"/>
    <n v="126.5"/>
    <n v="123.6"/>
    <n v="123.6"/>
    <n v="114.3"/>
    <n v="114.3"/>
    <n v="122.8"/>
    <n v="122.8"/>
    <n v="133.80000000000001"/>
    <n v="133.80000000000001"/>
    <n v="122"/>
    <n v="122"/>
    <n v="122.6"/>
    <n v="122.6"/>
    <n v="129.30000000000001"/>
    <n v="129.30000000000001"/>
  </r>
  <r>
    <x v="2"/>
    <x v="4"/>
    <s v="June"/>
    <x v="53"/>
    <n v="132.9"/>
    <n v="132.9"/>
    <n v="148.69999999999999"/>
    <n v="148.69999999999999"/>
    <n v="128.30000000000001"/>
    <n v="128.30000000000001"/>
    <n v="137.30000000000001"/>
    <n v="137.30000000000001"/>
    <n v="113.5"/>
    <n v="113.5"/>
    <n v="137.19999999999999"/>
    <n v="137.19999999999999"/>
    <n v="142.19999999999999"/>
    <n v="142.19999999999999"/>
    <n v="128.19999999999999"/>
    <n v="128.19999999999999"/>
    <n v="120.9"/>
    <n v="120.9"/>
    <n v="138.80000000000001"/>
    <n v="138.80000000000001"/>
    <n v="124.2"/>
    <n v="124.2"/>
    <n v="143.1"/>
    <n v="143.1"/>
    <n v="135.69999999999999"/>
    <n v="135.69999999999999"/>
    <n v="148.6"/>
    <n v="148.6"/>
    <n v="131.5"/>
    <n v="131.5"/>
    <n v="123.2"/>
    <n v="123.2"/>
    <n v="130.19999999999999"/>
    <n v="130.19999999999999"/>
    <n v="131.4"/>
    <n v="131.4"/>
    <n v="119"/>
    <n v="119"/>
    <n v="126.8"/>
    <n v="126.8"/>
    <n v="123.8"/>
    <n v="123.8"/>
    <n v="113.9"/>
    <n v="113.9"/>
    <n v="122.9"/>
    <n v="122.9"/>
    <n v="134.30000000000001"/>
    <n v="134.30000000000001"/>
    <n v="122.5"/>
    <n v="122.5"/>
    <n v="122.7"/>
    <n v="122.7"/>
    <n v="129.9"/>
    <n v="129.9"/>
  </r>
  <r>
    <x v="2"/>
    <x v="4"/>
    <s v="July"/>
    <x v="54"/>
    <n v="132.80000000000001"/>
    <n v="132.80000000000001"/>
    <n v="148.4"/>
    <n v="148.4"/>
    <n v="129.4"/>
    <n v="129.4"/>
    <n v="137.69999999999999"/>
    <n v="137.69999999999999"/>
    <n v="113.4"/>
    <n v="113.4"/>
    <n v="139.4"/>
    <n v="139.4"/>
    <n v="175.1"/>
    <n v="175.1"/>
    <n v="124.7"/>
    <n v="124.7"/>
    <n v="121.5"/>
    <n v="121.5"/>
    <n v="137.80000000000001"/>
    <n v="137.80000000000001"/>
    <n v="124.4"/>
    <n v="124.4"/>
    <n v="143.69999999999999"/>
    <n v="143.69999999999999"/>
    <n v="139.80000000000001"/>
    <n v="139.80000000000001"/>
    <n v="150.5"/>
    <n v="150.5"/>
    <n v="131.6"/>
    <n v="131.6"/>
    <n v="123.7"/>
    <n v="123.7"/>
    <n v="130.4"/>
    <n v="130.4"/>
    <n v="132.6"/>
    <n v="132.6"/>
    <n v="119.7"/>
    <n v="119.7"/>
    <n v="127.2"/>
    <n v="127.2"/>
    <n v="125"/>
    <n v="125"/>
    <n v="113.2"/>
    <n v="113.2"/>
    <n v="123.5"/>
    <n v="123.5"/>
    <n v="135.5"/>
    <n v="135.5"/>
    <n v="122.4"/>
    <n v="122.4"/>
    <n v="123"/>
    <n v="123"/>
    <n v="131.80000000000001"/>
    <n v="131.80000000000001"/>
  </r>
  <r>
    <x v="2"/>
    <x v="4"/>
    <s v="August"/>
    <x v="55"/>
    <n v="133.19999999999999"/>
    <n v="133.19999999999999"/>
    <n v="143.9"/>
    <n v="143.9"/>
    <n v="128.30000000000001"/>
    <n v="128.30000000000001"/>
    <n v="138.30000000000001"/>
    <n v="138.30000000000001"/>
    <n v="114.1"/>
    <n v="114.1"/>
    <n v="142.69999999999999"/>
    <n v="142.69999999999999"/>
    <n v="179.8"/>
    <n v="179.8"/>
    <n v="123.5"/>
    <n v="123.5"/>
    <n v="122.1"/>
    <n v="122.1"/>
    <n v="137.5"/>
    <n v="137.5"/>
    <n v="124.6"/>
    <n v="124.6"/>
    <n v="144.5"/>
    <n v="144.5"/>
    <n v="140.5"/>
    <n v="140.5"/>
    <n v="152.1"/>
    <n v="152.1"/>
    <n v="132.69999999999999"/>
    <n v="132.69999999999999"/>
    <n v="124.3"/>
    <n v="124.3"/>
    <n v="131.4"/>
    <n v="131.4"/>
    <n v="134.4"/>
    <n v="134.4"/>
    <n v="118.9"/>
    <n v="118.9"/>
    <n v="127.7"/>
    <n v="127.7"/>
    <n v="125.7"/>
    <n v="125.7"/>
    <n v="114.6"/>
    <n v="114.6"/>
    <n v="124.1"/>
    <n v="124.1"/>
    <n v="135.69999999999999"/>
    <n v="135.69999999999999"/>
    <n v="123.3"/>
    <n v="123.3"/>
    <n v="123.8"/>
    <n v="123.8"/>
    <n v="132.69999999999999"/>
    <n v="132.69999999999999"/>
  </r>
  <r>
    <x v="2"/>
    <x v="4"/>
    <s v="September"/>
    <x v="56"/>
    <n v="133.6"/>
    <n v="133.6"/>
    <n v="143"/>
    <n v="143"/>
    <n v="129.69999999999999"/>
    <n v="129.69999999999999"/>
    <n v="138.69999999999999"/>
    <n v="138.69999999999999"/>
    <n v="114.5"/>
    <n v="114.5"/>
    <n v="137.5"/>
    <n v="137.5"/>
    <n v="160.69999999999999"/>
    <n v="160.69999999999999"/>
    <n v="124.5"/>
    <n v="124.5"/>
    <n v="122.4"/>
    <n v="122.4"/>
    <n v="137.30000000000001"/>
    <n v="137.30000000000001"/>
    <n v="124.8"/>
    <n v="124.8"/>
    <n v="145"/>
    <n v="145"/>
    <n v="138"/>
    <n v="138"/>
    <n v="153.6"/>
    <n v="153.6"/>
    <n v="133.30000000000001"/>
    <n v="133.30000000000001"/>
    <n v="124.6"/>
    <n v="124.6"/>
    <n v="132"/>
    <n v="132"/>
    <n v="135.69999999999999"/>
    <n v="135.69999999999999"/>
    <n v="120.6"/>
    <n v="120.6"/>
    <n v="128.1"/>
    <n v="128.1"/>
    <n v="126.1"/>
    <n v="126.1"/>
    <n v="115.7"/>
    <n v="115.7"/>
    <n v="124.5"/>
    <n v="124.5"/>
    <n v="135.9"/>
    <n v="135.9"/>
    <n v="124.4"/>
    <n v="124.4"/>
    <n v="124.5"/>
    <n v="124.5"/>
    <n v="132.4"/>
    <n v="132.4"/>
  </r>
  <r>
    <x v="2"/>
    <x v="4"/>
    <s v="October"/>
    <x v="57"/>
    <n v="133.9"/>
    <n v="133.9"/>
    <n v="142.80000000000001"/>
    <n v="142.80000000000001"/>
    <n v="131.4"/>
    <n v="131.4"/>
    <n v="139.1"/>
    <n v="139.1"/>
    <n v="114.9"/>
    <n v="114.9"/>
    <n v="135.6"/>
    <n v="135.6"/>
    <n v="173.2"/>
    <n v="173.2"/>
    <n v="124.1"/>
    <n v="124.1"/>
    <n v="122.6"/>
    <n v="122.6"/>
    <n v="137.80000000000001"/>
    <n v="137.80000000000001"/>
    <n v="125.1"/>
    <n v="125.1"/>
    <n v="145.5"/>
    <n v="145.5"/>
    <n v="139.69999999999999"/>
    <n v="139.69999999999999"/>
    <n v="154.6"/>
    <n v="154.6"/>
    <n v="134"/>
    <n v="134"/>
    <n v="124.9"/>
    <n v="124.9"/>
    <n v="132.6"/>
    <n v="132.6"/>
    <n v="137.30000000000001"/>
    <n v="137.30000000000001"/>
    <n v="122.6"/>
    <n v="122.6"/>
    <n v="128.30000000000001"/>
    <n v="128.30000000000001"/>
    <n v="126.6"/>
    <n v="126.6"/>
    <n v="115"/>
    <n v="115"/>
    <n v="124.8"/>
    <n v="124.8"/>
    <n v="136.30000000000001"/>
    <n v="136.30000000000001"/>
    <n v="124.6"/>
    <n v="124.6"/>
    <n v="124.5"/>
    <n v="124.5"/>
    <n v="133.5"/>
    <n v="133.5"/>
  </r>
  <r>
    <x v="2"/>
    <x v="4"/>
    <s v="November"/>
    <x v="58"/>
    <n v="134.30000000000001"/>
    <n v="134.30000000000001"/>
    <n v="142.1"/>
    <n v="142.1"/>
    <n v="146.69999999999999"/>
    <n v="146.69999999999999"/>
    <n v="139.5"/>
    <n v="139.5"/>
    <n v="115.2"/>
    <n v="115.2"/>
    <n v="136.4"/>
    <n v="136.4"/>
    <n v="185.2"/>
    <n v="185.2"/>
    <n v="122.2"/>
    <n v="122.2"/>
    <n v="123.9"/>
    <n v="123.9"/>
    <n v="138.30000000000001"/>
    <n v="138.30000000000001"/>
    <n v="125.4"/>
    <n v="125.4"/>
    <n v="146"/>
    <n v="146"/>
    <n v="141.5"/>
    <n v="141.5"/>
    <n v="156.19999999999999"/>
    <n v="156.19999999999999"/>
    <n v="135"/>
    <n v="135"/>
    <n v="125.4"/>
    <n v="125.4"/>
    <n v="133.5"/>
    <n v="133.5"/>
    <n v="138.6"/>
    <n v="138.6"/>
    <n v="125.7"/>
    <n v="125.7"/>
    <n v="128.80000000000001"/>
    <n v="128.80000000000001"/>
    <n v="127.4"/>
    <n v="127.4"/>
    <n v="115.3"/>
    <n v="115.3"/>
    <n v="125.1"/>
    <n v="125.1"/>
    <n v="136.6"/>
    <n v="136.6"/>
    <n v="124.9"/>
    <n v="124.9"/>
    <n v="124.9"/>
    <n v="124.9"/>
    <n v="134.80000000000001"/>
    <n v="134.80000000000001"/>
  </r>
  <r>
    <x v="2"/>
    <x v="4"/>
    <s v="December"/>
    <x v="59"/>
    <n v="134.4"/>
    <n v="134.4"/>
    <n v="142.6"/>
    <n v="142.6"/>
    <n v="145.9"/>
    <n v="145.9"/>
    <n v="139.5"/>
    <n v="139.5"/>
    <n v="115.9"/>
    <n v="115.9"/>
    <n v="135"/>
    <n v="135"/>
    <n v="163.19999999999999"/>
    <n v="163.19999999999999"/>
    <n v="119.8"/>
    <n v="119.8"/>
    <n v="120.7"/>
    <n v="120.7"/>
    <n v="139.69999999999999"/>
    <n v="139.69999999999999"/>
    <n v="125.7"/>
    <n v="125.7"/>
    <n v="146.30000000000001"/>
    <n v="146.30000000000001"/>
    <n v="138.80000000000001"/>
    <n v="138.80000000000001"/>
    <n v="157"/>
    <n v="157"/>
    <n v="135.6"/>
    <n v="135.6"/>
    <n v="125.6"/>
    <n v="125.6"/>
    <n v="134"/>
    <n v="134"/>
    <n v="139.1"/>
    <n v="139.1"/>
    <n v="126.8"/>
    <n v="126.8"/>
    <n v="129.30000000000001"/>
    <n v="129.30000000000001"/>
    <n v="128.19999999999999"/>
    <n v="128.19999999999999"/>
    <n v="115.3"/>
    <n v="115.3"/>
    <n v="125.6"/>
    <n v="125.6"/>
    <n v="136.69999999999999"/>
    <n v="136.69999999999999"/>
    <n v="124.6"/>
    <n v="124.6"/>
    <n v="125.1"/>
    <n v="125.1"/>
    <n v="134.1"/>
    <n v="134.1"/>
  </r>
  <r>
    <x v="2"/>
    <x v="5"/>
    <s v="January"/>
    <x v="60"/>
    <n v="134.6"/>
    <n v="134.6"/>
    <n v="143.69999999999999"/>
    <n v="143.69999999999999"/>
    <n v="143.6"/>
    <n v="143.6"/>
    <n v="139.6"/>
    <n v="139.6"/>
    <n v="116.4"/>
    <n v="116.4"/>
    <n v="133.80000000000001"/>
    <n v="133.80000000000001"/>
    <n v="150.5"/>
    <n v="150.5"/>
    <n v="118.4"/>
    <n v="118.4"/>
    <n v="117.3"/>
    <n v="117.3"/>
    <n v="140.5"/>
    <n v="140.5"/>
    <n v="125.9"/>
    <n v="125.9"/>
    <n v="146.80000000000001"/>
    <n v="146.80000000000001"/>
    <n v="137.19999999999999"/>
    <n v="137.19999999999999"/>
    <n v="157.69999999999999"/>
    <n v="157.69999999999999"/>
    <n v="136"/>
    <n v="136"/>
    <n v="125.9"/>
    <n v="125.9"/>
    <n v="134.4"/>
    <n v="134.4"/>
    <n v="140.4"/>
    <n v="140.4"/>
    <n v="127.3"/>
    <n v="127.3"/>
    <n v="129.5"/>
    <n v="129.5"/>
    <n v="129"/>
    <n v="129"/>
    <n v="116.3"/>
    <n v="116.3"/>
    <n v="126.2"/>
    <n v="126.2"/>
    <n v="137.1"/>
    <n v="137.1"/>
    <n v="125.5"/>
    <n v="125.5"/>
    <n v="125.8"/>
    <n v="125.8"/>
    <n v="134.1"/>
    <n v="134.1"/>
  </r>
  <r>
    <x v="2"/>
    <x v="5"/>
    <s v="February"/>
    <x v="61"/>
    <n v="134.80000000000001"/>
    <n v="134.80000000000001"/>
    <n v="143"/>
    <n v="143"/>
    <n v="139.9"/>
    <n v="139.9"/>
    <n v="139.9"/>
    <n v="139.9"/>
    <n v="116.2"/>
    <n v="116.2"/>
    <n v="135.5"/>
    <n v="135.5"/>
    <n v="136.9"/>
    <n v="136.9"/>
    <n v="117"/>
    <n v="117"/>
    <n v="115.4"/>
    <n v="115.4"/>
    <n v="140.69999999999999"/>
    <n v="140.69999999999999"/>
    <n v="125.9"/>
    <n v="125.9"/>
    <n v="147.1"/>
    <n v="147.1"/>
    <n v="135.6"/>
    <n v="135.6"/>
    <n v="159.30000000000001"/>
    <n v="159.30000000000001"/>
    <n v="136.30000000000001"/>
    <n v="136.30000000000001"/>
    <n v="126.1"/>
    <n v="126.1"/>
    <n v="134.69999999999999"/>
    <n v="134.69999999999999"/>
    <n v="141.30000000000001"/>
    <n v="141.30000000000001"/>
    <n v="127.3"/>
    <n v="127.3"/>
    <n v="129.9"/>
    <n v="129.9"/>
    <n v="129.80000000000001"/>
    <n v="129.80000000000001"/>
    <n v="117.4"/>
    <n v="117.4"/>
    <n v="126.5"/>
    <n v="126.5"/>
    <n v="137.19999999999999"/>
    <n v="137.19999999999999"/>
    <n v="126.2"/>
    <n v="126.2"/>
    <n v="126.5"/>
    <n v="126.5"/>
    <n v="134"/>
    <n v="134"/>
  </r>
  <r>
    <x v="2"/>
    <x v="5"/>
    <s v="March"/>
    <x v="62"/>
    <n v="135"/>
    <n v="135"/>
    <n v="143.1"/>
    <n v="143.1"/>
    <n v="135.5"/>
    <n v="135.5"/>
    <n v="139.9"/>
    <n v="139.9"/>
    <n v="116.5"/>
    <n v="116.5"/>
    <n v="138.5"/>
    <n v="138.5"/>
    <n v="128"/>
    <n v="128"/>
    <n v="115.5"/>
    <n v="115.5"/>
    <n v="114.2"/>
    <n v="114.2"/>
    <n v="140.69999999999999"/>
    <n v="140.69999999999999"/>
    <n v="126.2"/>
    <n v="126.2"/>
    <n v="147.6"/>
    <n v="147.6"/>
    <n v="134.80000000000001"/>
    <n v="134.80000000000001"/>
    <n v="159.69999999999999"/>
    <n v="159.69999999999999"/>
    <n v="136.69999999999999"/>
    <n v="136.69999999999999"/>
    <n v="126.7"/>
    <n v="126.7"/>
    <n v="135.19999999999999"/>
    <n v="135.19999999999999"/>
    <n v="142"/>
    <n v="142"/>
    <n v="126.4"/>
    <n v="126.4"/>
    <n v="130.80000000000001"/>
    <n v="130.80000000000001"/>
    <n v="130.5"/>
    <n v="130.5"/>
    <n v="117.8"/>
    <n v="117.8"/>
    <n v="126.8"/>
    <n v="126.8"/>
    <n v="137.80000000000001"/>
    <n v="137.80000000000001"/>
    <n v="126.7"/>
    <n v="126.7"/>
    <n v="127.1"/>
    <n v="127.1"/>
    <n v="134"/>
    <n v="134"/>
  </r>
  <r>
    <x v="2"/>
    <x v="5"/>
    <s v="April"/>
    <x v="63"/>
    <n v="135"/>
    <n v="135"/>
    <n v="144.30000000000001"/>
    <n v="144.30000000000001"/>
    <n v="130.80000000000001"/>
    <n v="130.80000000000001"/>
    <n v="140.30000000000001"/>
    <n v="140.30000000000001"/>
    <n v="116.6"/>
    <n v="116.6"/>
    <n v="150.1"/>
    <n v="150.1"/>
    <n v="127.6"/>
    <n v="127.6"/>
    <n v="114"/>
    <n v="114"/>
    <n v="110.6"/>
    <n v="110.6"/>
    <n v="140.19999999999999"/>
    <n v="140.19999999999999"/>
    <n v="126.5"/>
    <n v="126.5"/>
    <n v="148.30000000000001"/>
    <n v="148.30000000000001"/>
    <n v="135.69999999999999"/>
    <n v="135.69999999999999"/>
    <n v="159.19999999999999"/>
    <n v="159.19999999999999"/>
    <n v="137.80000000000001"/>
    <n v="137.80000000000001"/>
    <n v="127.4"/>
    <n v="127.4"/>
    <n v="136.19999999999999"/>
    <n v="136.19999999999999"/>
    <n v="142.9"/>
    <n v="142.9"/>
    <n v="124.6"/>
    <n v="124.6"/>
    <n v="131.80000000000001"/>
    <n v="131.80000000000001"/>
    <n v="131.30000000000001"/>
    <n v="131.30000000000001"/>
    <n v="118.9"/>
    <n v="118.9"/>
    <n v="127.6"/>
    <n v="127.6"/>
    <n v="139.69999999999999"/>
    <n v="139.69999999999999"/>
    <n v="127.6"/>
    <n v="127.6"/>
    <n v="128.19999999999999"/>
    <n v="128.19999999999999"/>
    <n v="134.80000000000001"/>
    <n v="134.80000000000001"/>
  </r>
  <r>
    <x v="2"/>
    <x v="5"/>
    <s v="May"/>
    <x v="64"/>
    <n v="135"/>
    <n v="135"/>
    <n v="148.19999999999999"/>
    <n v="148.19999999999999"/>
    <n v="130.5"/>
    <n v="130.5"/>
    <n v="140.69999999999999"/>
    <n v="140.69999999999999"/>
    <n v="116.4"/>
    <n v="116.4"/>
    <n v="151.30000000000001"/>
    <n v="151.30000000000001"/>
    <n v="131.4"/>
    <n v="131.4"/>
    <n v="112.8"/>
    <n v="112.8"/>
    <n v="105.3"/>
    <n v="105.3"/>
    <n v="139.6"/>
    <n v="139.6"/>
    <n v="126.6"/>
    <n v="126.6"/>
    <n v="148.69999999999999"/>
    <n v="148.69999999999999"/>
    <n v="136.4"/>
    <n v="136.4"/>
    <n v="160.30000000000001"/>
    <n v="160.30000000000001"/>
    <n v="138.6"/>
    <n v="138.6"/>
    <n v="127.9"/>
    <n v="127.9"/>
    <n v="137"/>
    <n v="137"/>
    <n v="143.19999999999999"/>
    <n v="143.19999999999999"/>
    <n v="124.7"/>
    <n v="124.7"/>
    <n v="132.5"/>
    <n v="132.5"/>
    <n v="132"/>
    <n v="132"/>
    <n v="119.8"/>
    <n v="119.8"/>
    <n v="128"/>
    <n v="128"/>
    <n v="140.4"/>
    <n v="140.4"/>
    <n v="128.1"/>
    <n v="128.1"/>
    <n v="128.9"/>
    <n v="128.9"/>
    <n v="135.4"/>
    <n v="135.4"/>
  </r>
  <r>
    <x v="2"/>
    <x v="5"/>
    <s v="June"/>
    <x v="65"/>
    <n v="135.30000000000001"/>
    <n v="135.30000000000001"/>
    <n v="149.69999999999999"/>
    <n v="149.69999999999999"/>
    <n v="133.9"/>
    <n v="133.9"/>
    <n v="140.80000000000001"/>
    <n v="140.80000000000001"/>
    <n v="116.6"/>
    <n v="116.6"/>
    <n v="152.19999999999999"/>
    <n v="152.19999999999999"/>
    <n v="144"/>
    <n v="144"/>
    <n v="112.3"/>
    <n v="112.3"/>
    <n v="108.4"/>
    <n v="108.4"/>
    <n v="140"/>
    <n v="140"/>
    <n v="126.7"/>
    <n v="126.7"/>
    <n v="149"/>
    <n v="149"/>
    <n v="138.4"/>
    <n v="138.4"/>
    <n v="161"/>
    <n v="161"/>
    <n v="138.9"/>
    <n v="138.9"/>
    <n v="128.69999999999999"/>
    <n v="128.69999999999999"/>
    <n v="137.4"/>
    <n v="137.4"/>
    <n v="142.5"/>
    <n v="142.5"/>
    <n v="126.5"/>
    <n v="126.5"/>
    <n v="133.1"/>
    <n v="133.1"/>
    <n v="132.6"/>
    <n v="132.6"/>
    <n v="120.4"/>
    <n v="120.4"/>
    <n v="128.5"/>
    <n v="128.5"/>
    <n v="141.19999999999999"/>
    <n v="141.19999999999999"/>
    <n v="128.19999999999999"/>
    <n v="128.19999999999999"/>
    <n v="129.5"/>
    <n v="129.5"/>
    <n v="136.19999999999999"/>
    <n v="136.19999999999999"/>
  </r>
  <r>
    <x v="2"/>
    <x v="5"/>
    <s v="July"/>
    <x v="66"/>
    <n v="135.6"/>
    <n v="135.6"/>
    <n v="148.6"/>
    <n v="148.6"/>
    <n v="139.1"/>
    <n v="139.1"/>
    <n v="141"/>
    <n v="141"/>
    <n v="116.7"/>
    <n v="116.7"/>
    <n v="149.69999999999999"/>
    <n v="149.69999999999999"/>
    <n v="159.19999999999999"/>
    <n v="159.19999999999999"/>
    <n v="112.6"/>
    <n v="112.6"/>
    <n v="111.8"/>
    <n v="111.8"/>
    <n v="140.30000000000001"/>
    <n v="140.30000000000001"/>
    <n v="126.8"/>
    <n v="126.8"/>
    <n v="149.4"/>
    <n v="149.4"/>
    <n v="140.30000000000001"/>
    <n v="140.30000000000001"/>
    <n v="161.4"/>
    <n v="161.4"/>
    <n v="139.6"/>
    <n v="139.6"/>
    <n v="128.9"/>
    <n v="128.9"/>
    <n v="137.9"/>
    <n v="137.9"/>
    <n v="143.6"/>
    <n v="143.6"/>
    <n v="128.1"/>
    <n v="128.1"/>
    <n v="133.6"/>
    <n v="133.6"/>
    <n v="133.6"/>
    <n v="133.6"/>
    <n v="120.1"/>
    <n v="120.1"/>
    <n v="129"/>
    <n v="129"/>
    <n v="144"/>
    <n v="144"/>
    <n v="128.19999999999999"/>
    <n v="128.19999999999999"/>
    <n v="130.19999999999999"/>
    <n v="130.19999999999999"/>
    <n v="137.5"/>
    <n v="137.5"/>
  </r>
  <r>
    <x v="2"/>
    <x v="5"/>
    <s v="August"/>
    <x v="67"/>
    <n v="136.5"/>
    <n v="136.5"/>
    <n v="146.4"/>
    <n v="146.4"/>
    <n v="136.6"/>
    <n v="136.6"/>
    <n v="141.19999999999999"/>
    <n v="141.19999999999999"/>
    <n v="117.4"/>
    <n v="117.4"/>
    <n v="146.30000000000001"/>
    <n v="146.30000000000001"/>
    <n v="157.30000000000001"/>
    <n v="157.30000000000001"/>
    <n v="113.6"/>
    <n v="113.6"/>
    <n v="113.3"/>
    <n v="113.3"/>
    <n v="141.1"/>
    <n v="141.1"/>
    <n v="127.4"/>
    <n v="127.4"/>
    <n v="150.4"/>
    <n v="150.4"/>
    <n v="140.1"/>
    <n v="140.1"/>
    <n v="162.1"/>
    <n v="162.1"/>
    <n v="140"/>
    <n v="140"/>
    <n v="129"/>
    <n v="129"/>
    <n v="138.30000000000001"/>
    <n v="138.30000000000001"/>
    <n v="144.6"/>
    <n v="144.6"/>
    <n v="129.80000000000001"/>
    <n v="129.80000000000001"/>
    <n v="134.4"/>
    <n v="134.4"/>
    <n v="134.9"/>
    <n v="134.9"/>
    <n v="120.7"/>
    <n v="120.7"/>
    <n v="129.80000000000001"/>
    <n v="129.80000000000001"/>
    <n v="145.30000000000001"/>
    <n v="145.30000000000001"/>
    <n v="128.30000000000001"/>
    <n v="128.30000000000001"/>
    <n v="131"/>
    <n v="131"/>
    <n v="138"/>
    <n v="138"/>
  </r>
  <r>
    <x v="2"/>
    <x v="5"/>
    <s v="September"/>
    <x v="68"/>
    <n v="137"/>
    <n v="137"/>
    <n v="143.1"/>
    <n v="143.1"/>
    <n v="132.80000000000001"/>
    <n v="132.80000000000001"/>
    <n v="141.5"/>
    <n v="141.5"/>
    <n v="117.8"/>
    <n v="117.8"/>
    <n v="140"/>
    <n v="140"/>
    <n v="151.30000000000001"/>
    <n v="151.30000000000001"/>
    <n v="113.5"/>
    <n v="113.5"/>
    <n v="112.3"/>
    <n v="112.3"/>
    <n v="141.19999999999999"/>
    <n v="141.19999999999999"/>
    <n v="127.7"/>
    <n v="127.7"/>
    <n v="151.30000000000001"/>
    <n v="151.30000000000001"/>
    <n v="138.9"/>
    <n v="138.9"/>
    <n v="163.30000000000001"/>
    <n v="163.30000000000001"/>
    <n v="140.80000000000001"/>
    <n v="140.80000000000001"/>
    <n v="129.30000000000001"/>
    <n v="129.30000000000001"/>
    <n v="139.1"/>
    <n v="139.1"/>
    <n v="145.30000000000001"/>
    <n v="145.30000000000001"/>
    <n v="131.19999999999999"/>
    <n v="131.19999999999999"/>
    <n v="134.9"/>
    <n v="134.9"/>
    <n v="135.69999999999999"/>
    <n v="135.69999999999999"/>
    <n v="122.5"/>
    <n v="122.5"/>
    <n v="130.19999999999999"/>
    <n v="130.19999999999999"/>
    <n v="145.19999999999999"/>
    <n v="145.19999999999999"/>
    <n v="129.30000000000001"/>
    <n v="129.30000000000001"/>
    <n v="131.9"/>
    <n v="131.9"/>
    <n v="138.1"/>
    <n v="138.1"/>
  </r>
  <r>
    <x v="2"/>
    <x v="5"/>
    <s v="October"/>
    <x v="69"/>
    <n v="137.6"/>
    <n v="137.6"/>
    <n v="144.9"/>
    <n v="144.9"/>
    <n v="133.5"/>
    <n v="133.5"/>
    <n v="141.5"/>
    <n v="141.5"/>
    <n v="118"/>
    <n v="118"/>
    <n v="139.5"/>
    <n v="139.5"/>
    <n v="153"/>
    <n v="153"/>
    <n v="113.2"/>
    <n v="113.2"/>
    <n v="112.8"/>
    <n v="112.8"/>
    <n v="141.1"/>
    <n v="141.1"/>
    <n v="127.6"/>
    <n v="127.6"/>
    <n v="152"/>
    <n v="152"/>
    <n v="139.4"/>
    <n v="139.4"/>
    <n v="164"/>
    <n v="164"/>
    <n v="141.5"/>
    <n v="141.5"/>
    <n v="129.80000000000001"/>
    <n v="129.80000000000001"/>
    <n v="139.69999999999999"/>
    <n v="139.69999999999999"/>
    <n v="146.30000000000001"/>
    <n v="146.30000000000001"/>
    <n v="133.4"/>
    <n v="133.4"/>
    <n v="135.1"/>
    <n v="135.1"/>
    <n v="136.19999999999999"/>
    <n v="136.19999999999999"/>
    <n v="123.3"/>
    <n v="123.3"/>
    <n v="130.69999999999999"/>
    <n v="130.69999999999999"/>
    <n v="145.5"/>
    <n v="145.5"/>
    <n v="130.4"/>
    <n v="130.4"/>
    <n v="132.5"/>
    <n v="132.5"/>
    <n v="138.9"/>
    <n v="138.9"/>
  </r>
  <r>
    <x v="2"/>
    <x v="5"/>
    <s v="November"/>
    <x v="70"/>
    <n v="138.1"/>
    <n v="138.1"/>
    <n v="146.30000000000001"/>
    <n v="146.30000000000001"/>
    <n v="137.80000000000001"/>
    <n v="137.80000000000001"/>
    <n v="141.6"/>
    <n v="141.6"/>
    <n v="118.1"/>
    <n v="118.1"/>
    <n v="141.5"/>
    <n v="141.5"/>
    <n v="145.19999999999999"/>
    <n v="145.19999999999999"/>
    <n v="115.3"/>
    <n v="115.3"/>
    <n v="112.5"/>
    <n v="112.5"/>
    <n v="141.4"/>
    <n v="141.4"/>
    <n v="128"/>
    <n v="128"/>
    <n v="152.6"/>
    <n v="152.6"/>
    <n v="139.1"/>
    <n v="139.1"/>
    <n v="164.4"/>
    <n v="164.4"/>
    <n v="142.4"/>
    <n v="142.4"/>
    <n v="130.19999999999999"/>
    <n v="130.19999999999999"/>
    <n v="140.5"/>
    <n v="140.5"/>
    <n v="146.9"/>
    <n v="146.9"/>
    <n v="136.69999999999999"/>
    <n v="136.69999999999999"/>
    <n v="135.80000000000001"/>
    <n v="135.80000000000001"/>
    <n v="136.80000000000001"/>
    <n v="136.80000000000001"/>
    <n v="121.2"/>
    <n v="121.2"/>
    <n v="131.30000000000001"/>
    <n v="131.30000000000001"/>
    <n v="146.1"/>
    <n v="146.1"/>
    <n v="130.5"/>
    <n v="130.5"/>
    <n v="132.19999999999999"/>
    <n v="132.19999999999999"/>
    <n v="139"/>
    <n v="139"/>
  </r>
  <r>
    <x v="2"/>
    <x v="5"/>
    <s v="December"/>
    <x v="71"/>
    <n v="138.5"/>
    <n v="138.5"/>
    <n v="147.80000000000001"/>
    <n v="147.80000000000001"/>
    <n v="141.1"/>
    <n v="141.1"/>
    <n v="141.6"/>
    <n v="141.6"/>
    <n v="118.1"/>
    <n v="118.1"/>
    <n v="138.5"/>
    <n v="138.5"/>
    <n v="132.4"/>
    <n v="132.4"/>
    <n v="117.5"/>
    <n v="117.5"/>
    <n v="111"/>
    <n v="111"/>
    <n v="141.5"/>
    <n v="141.5"/>
    <n v="128.1"/>
    <n v="128.1"/>
    <n v="152.9"/>
    <n v="152.9"/>
    <n v="137.6"/>
    <n v="137.6"/>
    <n v="164.6"/>
    <n v="164.6"/>
    <n v="142.69999999999999"/>
    <n v="142.69999999999999"/>
    <n v="130.30000000000001"/>
    <n v="130.30000000000001"/>
    <n v="140.80000000000001"/>
    <n v="140.80000000000001"/>
    <n v="146.5"/>
    <n v="146.5"/>
    <n v="132.4"/>
    <n v="132.4"/>
    <n v="136.19999999999999"/>
    <n v="136.19999999999999"/>
    <n v="137.30000000000001"/>
    <n v="137.30000000000001"/>
    <n v="118.8"/>
    <n v="118.8"/>
    <n v="131.69999999999999"/>
    <n v="131.69999999999999"/>
    <n v="146.5"/>
    <n v="146.5"/>
    <n v="130.80000000000001"/>
    <n v="130.80000000000001"/>
    <n v="131.69999999999999"/>
    <n v="131.69999999999999"/>
    <n v="138"/>
    <n v="138"/>
  </r>
  <r>
    <x v="2"/>
    <x v="6"/>
    <s v="January"/>
    <x v="72"/>
    <n v="138.30000000000001"/>
    <n v="138.30000000000001"/>
    <n v="149.4"/>
    <n v="149.4"/>
    <n v="143.5"/>
    <n v="143.5"/>
    <n v="141.69999999999999"/>
    <n v="141.69999999999999"/>
    <n v="118.1"/>
    <n v="118.1"/>
    <n v="135.19999999999999"/>
    <n v="135.19999999999999"/>
    <n v="130.5"/>
    <n v="130.5"/>
    <n v="118.2"/>
    <n v="118.2"/>
    <n v="110.4"/>
    <n v="110.4"/>
    <n v="140.4"/>
    <n v="140.4"/>
    <n v="128.1"/>
    <n v="128.1"/>
    <n v="153.19999999999999"/>
    <n v="153.19999999999999"/>
    <n v="137.30000000000001"/>
    <n v="137.30000000000001"/>
    <n v="164.7"/>
    <n v="164.7"/>
    <n v="143"/>
    <n v="143"/>
    <n v="130.4"/>
    <n v="130.4"/>
    <n v="141.1"/>
    <n v="141.1"/>
    <n v="147.69999999999999"/>
    <n v="147.69999999999999"/>
    <n v="128.6"/>
    <n v="128.6"/>
    <n v="136.30000000000001"/>
    <n v="136.30000000000001"/>
    <n v="137.80000000000001"/>
    <n v="137.80000000000001"/>
    <n v="118.6"/>
    <n v="118.6"/>
    <n v="131.9"/>
    <n v="131.9"/>
    <n v="146.6"/>
    <n v="146.6"/>
    <n v="131.69999999999999"/>
    <n v="131.69999999999999"/>
    <n v="131.80000000000001"/>
    <n v="131.80000000000001"/>
    <n v="138"/>
    <n v="138"/>
  </r>
  <r>
    <x v="2"/>
    <x v="6"/>
    <s v="February"/>
    <x v="73"/>
    <n v="139.4"/>
    <n v="139.4"/>
    <n v="150.1"/>
    <n v="150.1"/>
    <n v="145.30000000000001"/>
    <n v="145.30000000000001"/>
    <n v="141.69999999999999"/>
    <n v="141.69999999999999"/>
    <n v="118.4"/>
    <n v="118.4"/>
    <n v="137"/>
    <n v="137"/>
    <n v="131.6"/>
    <n v="131.6"/>
    <n v="119.9"/>
    <n v="119.9"/>
    <n v="110.4"/>
    <n v="110.4"/>
    <n v="140.80000000000001"/>
    <n v="140.80000000000001"/>
    <n v="128.30000000000001"/>
    <n v="128.30000000000001"/>
    <n v="153.5"/>
    <n v="153.5"/>
    <n v="138"/>
    <n v="138"/>
    <n v="164.9"/>
    <n v="164.9"/>
    <n v="143.30000000000001"/>
    <n v="143.30000000000001"/>
    <n v="130.80000000000001"/>
    <n v="130.80000000000001"/>
    <n v="141.4"/>
    <n v="141.4"/>
    <n v="148.5"/>
    <n v="148.5"/>
    <n v="127.1"/>
    <n v="127.1"/>
    <n v="136.6"/>
    <n v="136.6"/>
    <n v="138.5"/>
    <n v="138.5"/>
    <n v="119.2"/>
    <n v="119.2"/>
    <n v="132.19999999999999"/>
    <n v="132.19999999999999"/>
    <n v="146.6"/>
    <n v="146.6"/>
    <n v="133"/>
    <n v="133"/>
    <n v="132.4"/>
    <n v="132.4"/>
    <n v="138.6"/>
    <n v="138.6"/>
  </r>
  <r>
    <x v="2"/>
    <x v="6"/>
    <s v="March"/>
    <x v="74"/>
    <n v="139.69999999999999"/>
    <n v="139.69999999999999"/>
    <n v="151.1"/>
    <n v="151.1"/>
    <n v="142.9"/>
    <n v="142.9"/>
    <n v="141.9"/>
    <n v="141.9"/>
    <n v="118.4"/>
    <n v="118.4"/>
    <n v="139.4"/>
    <n v="139.4"/>
    <n v="141.19999999999999"/>
    <n v="141.19999999999999"/>
    <n v="120.7"/>
    <n v="120.7"/>
    <n v="110.4"/>
    <n v="110.4"/>
    <n v="140.69999999999999"/>
    <n v="140.69999999999999"/>
    <n v="128.5"/>
    <n v="128.5"/>
    <n v="153.9"/>
    <n v="153.9"/>
    <n v="139.6"/>
    <n v="139.6"/>
    <n v="165.3"/>
    <n v="165.3"/>
    <n v="143.5"/>
    <n v="143.5"/>
    <n v="131.19999999999999"/>
    <n v="131.19999999999999"/>
    <n v="141.6"/>
    <n v="141.6"/>
    <n v="149"/>
    <n v="149"/>
    <n v="128.80000000000001"/>
    <n v="128.80000000000001"/>
    <n v="136.80000000000001"/>
    <n v="136.80000000000001"/>
    <n v="139.19999999999999"/>
    <n v="139.19999999999999"/>
    <n v="119.9"/>
    <n v="119.9"/>
    <n v="133"/>
    <n v="133"/>
    <n v="146.69999999999999"/>
    <n v="146.69999999999999"/>
    <n v="132.5"/>
    <n v="132.5"/>
    <n v="132.80000000000001"/>
    <n v="132.80000000000001"/>
    <n v="139.5"/>
    <n v="139.5"/>
  </r>
  <r>
    <x v="2"/>
    <x v="6"/>
    <s v="May"/>
    <x v="75"/>
    <n v="140.4"/>
    <n v="140.4"/>
    <n v="156.69999999999999"/>
    <n v="156.69999999999999"/>
    <n v="138.30000000000001"/>
    <n v="138.30000000000001"/>
    <n v="142.4"/>
    <n v="142.4"/>
    <n v="118.6"/>
    <n v="118.6"/>
    <n v="149.69999999999999"/>
    <n v="149.69999999999999"/>
    <n v="161.6"/>
    <n v="161.6"/>
    <n v="124.4"/>
    <n v="124.4"/>
    <n v="111.2"/>
    <n v="111.2"/>
    <n v="141"/>
    <n v="141"/>
    <n v="128.9"/>
    <n v="128.9"/>
    <n v="154.5"/>
    <n v="154.5"/>
    <n v="143.80000000000001"/>
    <n v="143.80000000000001"/>
    <n v="166.2"/>
    <n v="166.2"/>
    <n v="144"/>
    <n v="144"/>
    <n v="131.69999999999999"/>
    <n v="131.69999999999999"/>
    <n v="142.19999999999999"/>
    <n v="142.19999999999999"/>
    <n v="150.1"/>
    <n v="150.1"/>
    <n v="129.4"/>
    <n v="129.4"/>
    <n v="137.19999999999999"/>
    <n v="137.19999999999999"/>
    <n v="139.80000000000001"/>
    <n v="139.80000000000001"/>
    <n v="120.1"/>
    <n v="120.1"/>
    <n v="134"/>
    <n v="134"/>
    <n v="148"/>
    <n v="148"/>
    <n v="132.6"/>
    <n v="132.6"/>
    <n v="133.30000000000001"/>
    <n v="133.30000000000001"/>
    <n v="141.5"/>
    <n v="141.5"/>
  </r>
  <r>
    <x v="2"/>
    <x v="6"/>
    <s v="June"/>
    <x v="76"/>
    <n v="140.69999999999999"/>
    <n v="140.69999999999999"/>
    <n v="159.6"/>
    <n v="159.6"/>
    <n v="140.4"/>
    <n v="140.4"/>
    <n v="143.4"/>
    <n v="143.4"/>
    <n v="118.6"/>
    <n v="118.6"/>
    <n v="150.9"/>
    <n v="150.9"/>
    <n v="169.8"/>
    <n v="169.8"/>
    <n v="127.4"/>
    <n v="127.4"/>
    <n v="111.8"/>
    <n v="111.8"/>
    <n v="141"/>
    <n v="141"/>
    <n v="129"/>
    <n v="129"/>
    <n v="155.1"/>
    <n v="155.1"/>
    <n v="145.6"/>
    <n v="145.6"/>
    <n v="166.7"/>
    <n v="166.7"/>
    <n v="144.30000000000001"/>
    <n v="144.30000000000001"/>
    <n v="131.69999999999999"/>
    <n v="131.69999999999999"/>
    <n v="142.4"/>
    <n v="142.4"/>
    <n v="149.4"/>
    <n v="149.4"/>
    <n v="130.5"/>
    <n v="130.5"/>
    <n v="137.4"/>
    <n v="137.4"/>
    <n v="140.30000000000001"/>
    <n v="140.30000000000001"/>
    <n v="119.6"/>
    <n v="119.6"/>
    <n v="134.30000000000001"/>
    <n v="134.30000000000001"/>
    <n v="148.9"/>
    <n v="148.9"/>
    <n v="133.69999999999999"/>
    <n v="133.69999999999999"/>
    <n v="133.6"/>
    <n v="133.6"/>
    <n v="142.1"/>
    <n v="142.1"/>
  </r>
  <r>
    <x v="2"/>
    <x v="6"/>
    <s v="July"/>
    <x v="77"/>
    <n v="141.4"/>
    <n v="141.4"/>
    <n v="160.19999999999999"/>
    <n v="160.19999999999999"/>
    <n v="142.5"/>
    <n v="142.5"/>
    <n v="144.1"/>
    <n v="144.1"/>
    <n v="119.3"/>
    <n v="119.3"/>
    <n v="154.69999999999999"/>
    <n v="154.69999999999999"/>
    <n v="180.1"/>
    <n v="180.1"/>
    <n v="128.9"/>
    <n v="128.9"/>
    <n v="111.8"/>
    <n v="111.8"/>
    <n v="141.6"/>
    <n v="141.6"/>
    <n v="129.5"/>
    <n v="129.5"/>
    <n v="155.6"/>
    <n v="155.6"/>
    <n v="147.69999999999999"/>
    <n v="147.69999999999999"/>
    <n v="167.2"/>
    <n v="167.2"/>
    <n v="144.69999999999999"/>
    <n v="144.69999999999999"/>
    <n v="131.9"/>
    <n v="131.9"/>
    <n v="142.69999999999999"/>
    <n v="142.69999999999999"/>
    <n v="150.6"/>
    <n v="150.6"/>
    <n v="127"/>
    <n v="127"/>
    <n v="137.69999999999999"/>
    <n v="137.69999999999999"/>
    <n v="140.80000000000001"/>
    <n v="140.80000000000001"/>
    <n v="120.6"/>
    <n v="120.6"/>
    <n v="135"/>
    <n v="135"/>
    <n v="150.4"/>
    <n v="150.4"/>
    <n v="135.1"/>
    <n v="135.1"/>
    <n v="134.5"/>
    <n v="134.5"/>
    <n v="143.30000000000001"/>
    <n v="143.30000000000001"/>
  </r>
  <r>
    <x v="2"/>
    <x v="6"/>
    <s v="August"/>
    <x v="78"/>
    <n v="142.1"/>
    <n v="142.1"/>
    <n v="158.30000000000001"/>
    <n v="158.30000000000001"/>
    <n v="140.80000000000001"/>
    <n v="140.80000000000001"/>
    <n v="144.9"/>
    <n v="144.9"/>
    <n v="119.9"/>
    <n v="119.9"/>
    <n v="153.9"/>
    <n v="153.9"/>
    <n v="189.1"/>
    <n v="189.1"/>
    <n v="129.80000000000001"/>
    <n v="129.80000000000001"/>
    <n v="112.7"/>
    <n v="112.7"/>
    <n v="142.5"/>
    <n v="142.5"/>
    <n v="129.80000000000001"/>
    <n v="129.80000000000001"/>
    <n v="156.19999999999999"/>
    <n v="156.19999999999999"/>
    <n v="149.1"/>
    <n v="149.1"/>
    <n v="167.9"/>
    <n v="167.9"/>
    <n v="145"/>
    <n v="145"/>
    <n v="132.19999999999999"/>
    <n v="132.19999999999999"/>
    <n v="143"/>
    <n v="143"/>
    <n v="151.6"/>
    <n v="151.6"/>
    <n v="125.5"/>
    <n v="125.5"/>
    <n v="138.1"/>
    <n v="138.1"/>
    <n v="141.5"/>
    <n v="141.5"/>
    <n v="120.8"/>
    <n v="120.8"/>
    <n v="135.4"/>
    <n v="135.4"/>
    <n v="151.5"/>
    <n v="151.5"/>
    <n v="137.80000000000001"/>
    <n v="137.80000000000001"/>
    <n v="135.30000000000001"/>
    <n v="135.30000000000001"/>
    <n v="144.19999999999999"/>
    <n v="144.19999999999999"/>
  </r>
  <r>
    <x v="2"/>
    <x v="6"/>
    <s v="September"/>
    <x v="79"/>
    <n v="142.69999999999999"/>
    <n v="142.69999999999999"/>
    <n v="158.69999999999999"/>
    <n v="158.69999999999999"/>
    <n v="141.6"/>
    <n v="141.6"/>
    <n v="144.9"/>
    <n v="144.9"/>
    <n v="120.8"/>
    <n v="120.8"/>
    <n v="149.80000000000001"/>
    <n v="149.80000000000001"/>
    <n v="192.4"/>
    <n v="192.4"/>
    <n v="130.30000000000001"/>
    <n v="130.30000000000001"/>
    <n v="114"/>
    <n v="114"/>
    <n v="143.80000000000001"/>
    <n v="143.80000000000001"/>
    <n v="130"/>
    <n v="130"/>
    <n v="156.4"/>
    <n v="156.4"/>
    <n v="149.5"/>
    <n v="149.5"/>
    <n v="168.6"/>
    <n v="168.6"/>
    <n v="145.30000000000001"/>
    <n v="145.30000000000001"/>
    <n v="132.19999999999999"/>
    <n v="132.19999999999999"/>
    <n v="143.30000000000001"/>
    <n v="143.30000000000001"/>
    <n v="152.19999999999999"/>
    <n v="152.19999999999999"/>
    <n v="126.6"/>
    <n v="126.6"/>
    <n v="138.30000000000001"/>
    <n v="138.30000000000001"/>
    <n v="141.9"/>
    <n v="141.9"/>
    <n v="121.2"/>
    <n v="121.2"/>
    <n v="135.9"/>
    <n v="135.9"/>
    <n v="151.6"/>
    <n v="151.6"/>
    <n v="139"/>
    <n v="139"/>
    <n v="135.69999999999999"/>
    <n v="135.69999999999999"/>
    <n v="144.69999999999999"/>
    <n v="144.69999999999999"/>
  </r>
  <r>
    <x v="2"/>
    <x v="6"/>
    <s v="October"/>
    <x v="80"/>
    <n v="143.5"/>
    <n v="143.5"/>
    <n v="159.80000000000001"/>
    <n v="159.80000000000001"/>
    <n v="144.69999999999999"/>
    <n v="144.69999999999999"/>
    <n v="145.6"/>
    <n v="145.6"/>
    <n v="121.1"/>
    <n v="121.1"/>
    <n v="150.6"/>
    <n v="150.6"/>
    <n v="207.2"/>
    <n v="207.2"/>
    <n v="131.19999999999999"/>
    <n v="131.19999999999999"/>
    <n v="114.8"/>
    <n v="114.8"/>
    <n v="145.19999999999999"/>
    <n v="145.19999999999999"/>
    <n v="130.19999999999999"/>
    <n v="130.19999999999999"/>
    <n v="156.80000000000001"/>
    <n v="156.80000000000001"/>
    <n v="151.9"/>
    <n v="151.9"/>
    <n v="169.3"/>
    <n v="169.3"/>
    <n v="145.9"/>
    <n v="145.9"/>
    <n v="132.4"/>
    <n v="132.4"/>
    <n v="143.9"/>
    <n v="143.9"/>
    <n v="153"/>
    <n v="153"/>
    <n v="128.9"/>
    <n v="128.9"/>
    <n v="138.69999999999999"/>
    <n v="138.69999999999999"/>
    <n v="142.4"/>
    <n v="142.4"/>
    <n v="121.5"/>
    <n v="121.5"/>
    <n v="136.19999999999999"/>
    <n v="136.19999999999999"/>
    <n v="151.69999999999999"/>
    <n v="151.69999999999999"/>
    <n v="139.5"/>
    <n v="139.5"/>
    <n v="136"/>
    <n v="136"/>
    <n v="146"/>
    <n v="146"/>
  </r>
  <r>
    <x v="2"/>
    <x v="6"/>
    <s v="November"/>
    <x v="81"/>
    <n v="144.1"/>
    <n v="144.1"/>
    <n v="162.4"/>
    <n v="162.4"/>
    <n v="148.4"/>
    <n v="148.4"/>
    <n v="145.9"/>
    <n v="145.9"/>
    <n v="121.5"/>
    <n v="121.5"/>
    <n v="148.80000000000001"/>
    <n v="148.80000000000001"/>
    <n v="215.7"/>
    <n v="215.7"/>
    <n v="134.6"/>
    <n v="134.6"/>
    <n v="115"/>
    <n v="115"/>
    <n v="146.30000000000001"/>
    <n v="146.30000000000001"/>
    <n v="130.5"/>
    <n v="130.5"/>
    <n v="157.19999999999999"/>
    <n v="157.19999999999999"/>
    <n v="153.6"/>
    <n v="153.6"/>
    <n v="169.9"/>
    <n v="169.9"/>
    <n v="146.30000000000001"/>
    <n v="146.30000000000001"/>
    <n v="132.6"/>
    <n v="132.6"/>
    <n v="144.19999999999999"/>
    <n v="144.19999999999999"/>
    <n v="153.5"/>
    <n v="153.5"/>
    <n v="132.19999999999999"/>
    <n v="132.19999999999999"/>
    <n v="139.1"/>
    <n v="139.1"/>
    <n v="142.80000000000001"/>
    <n v="142.80000000000001"/>
    <n v="121.7"/>
    <n v="121.7"/>
    <n v="136.69999999999999"/>
    <n v="136.69999999999999"/>
    <n v="151.80000000000001"/>
    <n v="151.80000000000001"/>
    <n v="139.80000000000001"/>
    <n v="139.80000000000001"/>
    <n v="136.30000000000001"/>
    <n v="136.30000000000001"/>
    <n v="147"/>
    <n v="147"/>
  </r>
  <r>
    <x v="2"/>
    <x v="6"/>
    <s v="December"/>
    <x v="82"/>
    <n v="144.9"/>
    <n v="144.9"/>
    <n v="164.5"/>
    <n v="164.5"/>
    <n v="153.69999999999999"/>
    <n v="153.69999999999999"/>
    <n v="147.5"/>
    <n v="147.5"/>
    <n v="122.7"/>
    <n v="122.7"/>
    <n v="147.19999999999999"/>
    <n v="147.19999999999999"/>
    <n v="231.5"/>
    <n v="231.5"/>
    <n v="137.19999999999999"/>
    <n v="137.19999999999999"/>
    <n v="114.7"/>
    <n v="114.7"/>
    <n v="148"/>
    <n v="148"/>
    <n v="130.80000000000001"/>
    <n v="130.80000000000001"/>
    <n v="157.69999999999999"/>
    <n v="157.69999999999999"/>
    <n v="156.30000000000001"/>
    <n v="156.30000000000001"/>
    <n v="170.4"/>
    <n v="170.4"/>
    <n v="146.80000000000001"/>
    <n v="146.80000000000001"/>
    <n v="132.80000000000001"/>
    <n v="132.80000000000001"/>
    <n v="144.6"/>
    <n v="144.6"/>
    <n v="152.80000000000001"/>
    <n v="152.80000000000001"/>
    <n v="133.6"/>
    <n v="133.6"/>
    <n v="139.80000000000001"/>
    <n v="139.80000000000001"/>
    <n v="143.19999999999999"/>
    <n v="143.19999999999999"/>
    <n v="125.2"/>
    <n v="125.2"/>
    <n v="136.80000000000001"/>
    <n v="136.80000000000001"/>
    <n v="151.9"/>
    <n v="151.9"/>
    <n v="140.19999999999999"/>
    <n v="140.19999999999999"/>
    <n v="137.69999999999999"/>
    <n v="137.69999999999999"/>
    <n v="148.30000000000001"/>
    <n v="148.30000000000001"/>
  </r>
  <r>
    <x v="2"/>
    <x v="7"/>
    <s v="January"/>
    <x v="83"/>
    <n v="145.6"/>
    <n v="145.6"/>
    <n v="167.6"/>
    <n v="167.6"/>
    <n v="157"/>
    <n v="157"/>
    <n v="149.30000000000001"/>
    <n v="149.30000000000001"/>
    <n v="126.3"/>
    <n v="126.3"/>
    <n v="144.4"/>
    <n v="144.4"/>
    <n v="207.8"/>
    <n v="207.8"/>
    <n v="139.1"/>
    <n v="139.1"/>
    <n v="114.8"/>
    <n v="114.8"/>
    <n v="149.5"/>
    <n v="149.5"/>
    <n v="131.1"/>
    <n v="131.1"/>
    <n v="158.5"/>
    <n v="158.5"/>
    <n v="154.4"/>
    <n v="154.4"/>
    <n v="170.8"/>
    <n v="170.8"/>
    <n v="147"/>
    <n v="147"/>
    <n v="133.19999999999999"/>
    <n v="133.19999999999999"/>
    <n v="144.9"/>
    <n v="144.9"/>
    <n v="153.9"/>
    <n v="153.9"/>
    <n v="135.1"/>
    <n v="135.1"/>
    <n v="140.1"/>
    <n v="140.1"/>
    <n v="143.80000000000001"/>
    <n v="143.80000000000001"/>
    <n v="126.1"/>
    <n v="126.1"/>
    <n v="137.19999999999999"/>
    <n v="137.19999999999999"/>
    <n v="152.1"/>
    <n v="152.1"/>
    <n v="142.1"/>
    <n v="142.1"/>
    <n v="138.4"/>
    <n v="138.4"/>
    <n v="148.19999999999999"/>
    <n v="148.19999999999999"/>
  </r>
  <r>
    <x v="2"/>
    <x v="7"/>
    <s v="February"/>
    <x v="84"/>
    <n v="146.19999999999999"/>
    <n v="146.19999999999999"/>
    <n v="167.6"/>
    <n v="167.6"/>
    <n v="153.1"/>
    <n v="153.1"/>
    <n v="150.69999999999999"/>
    <n v="150.69999999999999"/>
    <n v="127.4"/>
    <n v="127.4"/>
    <n v="143.1"/>
    <n v="143.1"/>
    <n v="181.7"/>
    <n v="181.7"/>
    <n v="139.6"/>
    <n v="139.6"/>
    <n v="114.6"/>
    <n v="114.6"/>
    <n v="150.4"/>
    <n v="150.4"/>
    <n v="131.5"/>
    <n v="131.5"/>
    <n v="159"/>
    <n v="159"/>
    <n v="151.69999999999999"/>
    <n v="151.69999999999999"/>
    <n v="172"/>
    <n v="172"/>
    <n v="147.30000000000001"/>
    <n v="147.30000000000001"/>
    <n v="133.5"/>
    <n v="133.5"/>
    <n v="145.19999999999999"/>
    <n v="145.19999999999999"/>
    <n v="154.80000000000001"/>
    <n v="154.80000000000001"/>
    <n v="138.9"/>
    <n v="138.9"/>
    <n v="140.4"/>
    <n v="140.4"/>
    <n v="144.4"/>
    <n v="144.4"/>
    <n v="125.2"/>
    <n v="125.2"/>
    <n v="137.69999999999999"/>
    <n v="137.69999999999999"/>
    <n v="152.19999999999999"/>
    <n v="152.19999999999999"/>
    <n v="143.5"/>
    <n v="143.5"/>
    <n v="138.4"/>
    <n v="138.4"/>
    <n v="147.69999999999999"/>
    <n v="147.69999999999999"/>
  </r>
  <r>
    <x v="2"/>
    <x v="7"/>
    <s v="March"/>
    <x v="85"/>
    <n v="146.5"/>
    <n v="146.5"/>
    <n v="167.5"/>
    <n v="167.5"/>
    <n v="148.9"/>
    <n v="148.9"/>
    <n v="151.1"/>
    <n v="151.1"/>
    <n v="127.5"/>
    <n v="127.5"/>
    <n v="143.30000000000001"/>
    <n v="143.30000000000001"/>
    <n v="167"/>
    <n v="167"/>
    <n v="139.69999999999999"/>
    <n v="139.69999999999999"/>
    <n v="114.4"/>
    <n v="114.4"/>
    <n v="151.5"/>
    <n v="151.5"/>
    <n v="131.9"/>
    <n v="131.9"/>
    <n v="159.1"/>
    <n v="159.1"/>
    <n v="150.1"/>
    <n v="150.1"/>
    <n v="173.3"/>
    <n v="173.3"/>
    <n v="147.69999999999999"/>
    <n v="147.69999999999999"/>
    <n v="133.80000000000001"/>
    <n v="133.80000000000001"/>
    <n v="145.6"/>
    <n v="145.6"/>
    <n v="154.5"/>
    <n v="154.5"/>
    <n v="141.4"/>
    <n v="141.4"/>
    <n v="140.80000000000001"/>
    <n v="140.80000000000001"/>
    <n v="145"/>
    <n v="145"/>
    <n v="124.6"/>
    <n v="124.6"/>
    <n v="137.9"/>
    <n v="137.9"/>
    <n v="152.5"/>
    <n v="152.5"/>
    <n v="145.30000000000001"/>
    <n v="145.30000000000001"/>
    <n v="138.69999999999999"/>
    <n v="138.69999999999999"/>
    <n v="147.30000000000001"/>
    <n v="147.30000000000001"/>
  </r>
  <r>
    <x v="2"/>
    <x v="7"/>
    <s v="April"/>
    <x v="86"/>
    <n v="151.80000000000001"/>
    <n v="151.80000000000001"/>
    <m/>
    <n v="167.5"/>
    <n v="151.9"/>
    <n v="151.9"/>
    <n v="155.5"/>
    <n v="155.5"/>
    <n v="131.6"/>
    <n v="131.6"/>
    <n v="152.9"/>
    <n v="152.9"/>
    <n v="180"/>
    <n v="180"/>
    <n v="150.80000000000001"/>
    <n v="150.80000000000001"/>
    <n v="121.2"/>
    <n v="121.2"/>
    <n v="154"/>
    <n v="154"/>
    <n v="133.5"/>
    <n v="133.5"/>
    <m/>
    <n v="159.1"/>
    <n v="153.5"/>
    <n v="153.5"/>
    <m/>
    <n v="173.3"/>
    <m/>
    <n v="147.69999999999999"/>
    <m/>
    <n v="133.80000000000001"/>
    <m/>
    <n v="145.6"/>
    <n v="155.6"/>
    <n v="155.6"/>
    <n v="137.1"/>
    <n v="137.1"/>
    <m/>
    <n v="140.80000000000001"/>
    <n v="144.80000000000001"/>
    <n v="144.80000000000001"/>
    <m/>
    <n v="124.6"/>
    <m/>
    <n v="137.9"/>
    <m/>
    <n v="152.5"/>
    <m/>
    <n v="145.30000000000001"/>
    <m/>
    <n v="138.69999999999999"/>
    <m/>
    <n v="147.30000000000001"/>
  </r>
  <r>
    <x v="2"/>
    <x v="7"/>
    <s v="May"/>
    <x v="87"/>
    <m/>
    <n v="152.25"/>
    <m/>
    <n v="197"/>
    <m/>
    <n v="153.25"/>
    <m/>
    <n v="154.44999999999999"/>
    <m/>
    <n v="132.25"/>
    <m/>
    <n v="152.35000000000002"/>
    <m/>
    <n v="175.6"/>
    <m/>
    <n v="151.4"/>
    <m/>
    <n v="118.75"/>
    <m/>
    <n v="156.4"/>
    <m/>
    <n v="134.55000000000001"/>
    <m/>
    <n v="161.69999999999999"/>
    <m/>
    <n v="155.25"/>
    <m/>
    <n v="186.7"/>
    <m/>
    <n v="149.1"/>
    <m/>
    <n v="136.6"/>
    <m/>
    <n v="147.19999999999999"/>
    <m/>
    <n v="155.14999999999998"/>
    <m/>
    <n v="137.1"/>
    <m/>
    <n v="140.4"/>
    <m/>
    <n v="146.44999999999999"/>
    <m/>
    <n v="129.30000000000001"/>
    <m/>
    <n v="144.5"/>
    <m/>
    <n v="152.5"/>
    <m/>
    <n v="152.19999999999999"/>
    <m/>
    <n v="142"/>
    <m/>
    <n v="150.80000000000001"/>
  </r>
  <r>
    <x v="2"/>
    <x v="7"/>
    <s v="June"/>
    <x v="88"/>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n v="186.7"/>
    <n v="186.7"/>
    <n v="149.1"/>
    <n v="149.1"/>
    <n v="136.6"/>
    <n v="136.6"/>
    <n v="147.19999999999999"/>
    <n v="147.19999999999999"/>
    <n v="154.69999999999999"/>
    <n v="154.69999999999999"/>
    <n v="137.1"/>
    <n v="137.1"/>
    <n v="140.4"/>
    <n v="140.4"/>
    <n v="148.1"/>
    <n v="148.1"/>
    <n v="129.30000000000001"/>
    <n v="129.30000000000001"/>
    <n v="144.5"/>
    <n v="144.5"/>
    <n v="152.5"/>
    <n v="152.5"/>
    <n v="152.19999999999999"/>
    <n v="152.19999999999999"/>
    <n v="142"/>
    <n v="142"/>
    <n v="150.80000000000001"/>
    <n v="150.80000000000001"/>
  </r>
  <r>
    <x v="2"/>
    <x v="7"/>
    <s v="July"/>
    <x v="89"/>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n v="186.7"/>
    <n v="186.7"/>
    <n v="149.1"/>
    <n v="149.1"/>
    <n v="136.6"/>
    <n v="136.6"/>
    <n v="147.19999999999999"/>
    <n v="147.19999999999999"/>
    <n v="154.69999999999999"/>
    <n v="154.69999999999999"/>
    <n v="137.1"/>
    <n v="137.1"/>
    <n v="140.4"/>
    <n v="140.4"/>
    <n v="148.1"/>
    <n v="148.1"/>
    <n v="129.30000000000001"/>
    <n v="129.30000000000001"/>
    <n v="144.5"/>
    <n v="144.5"/>
    <n v="152.5"/>
    <n v="152.5"/>
    <n v="152.19999999999999"/>
    <n v="152.19999999999999"/>
    <n v="142"/>
    <n v="142"/>
    <n v="150.80000000000001"/>
    <n v="150.80000000000001"/>
  </r>
  <r>
    <x v="2"/>
    <x v="7"/>
    <s v="August"/>
    <x v="90"/>
    <n v="151.6"/>
    <n v="151.6"/>
    <n v="197.8"/>
    <n v="197.8"/>
    <n v="154.5"/>
    <n v="154.5"/>
    <n v="153.4"/>
    <n v="153.4"/>
    <n v="133.4"/>
    <n v="133.4"/>
    <n v="154.5"/>
    <n v="154.5"/>
    <n v="191.9"/>
    <n v="191.9"/>
    <n v="151.30000000000001"/>
    <n v="151.30000000000001"/>
    <n v="116.8"/>
    <n v="116.8"/>
    <n v="160"/>
    <n v="160"/>
    <n v="136.5"/>
    <n v="136.5"/>
    <n v="163.30000000000001"/>
    <n v="163.30000000000001"/>
    <n v="159.9"/>
    <n v="159.9"/>
    <n v="187.2"/>
    <n v="187.2"/>
    <n v="150"/>
    <n v="150"/>
    <n v="135.19999999999999"/>
    <n v="135.19999999999999"/>
    <n v="147.80000000000001"/>
    <n v="147.80000000000001"/>
    <n v="155.5"/>
    <n v="155.5"/>
    <n v="138.30000000000001"/>
    <n v="138.30000000000001"/>
    <n v="144.5"/>
    <n v="144.5"/>
    <n v="148.69999999999999"/>
    <n v="148.69999999999999"/>
    <n v="133.9"/>
    <n v="133.9"/>
    <n v="141.19999999999999"/>
    <n v="141.19999999999999"/>
    <n v="155.5"/>
    <n v="155.5"/>
    <n v="155.19999999999999"/>
    <n v="155.19999999999999"/>
    <n v="144.80000000000001"/>
    <n v="144.80000000000001"/>
    <n v="152.9"/>
    <n v="152.9"/>
  </r>
  <r>
    <x v="2"/>
    <x v="7"/>
    <s v="September"/>
    <x v="91"/>
    <n v="151.5"/>
    <n v="151.5"/>
    <n v="193.1"/>
    <n v="193.1"/>
    <n v="157.30000000000001"/>
    <n v="157.30000000000001"/>
    <n v="153.9"/>
    <n v="153.9"/>
    <n v="134.4"/>
    <n v="134.4"/>
    <n v="155.4"/>
    <n v="155.4"/>
    <n v="202"/>
    <n v="202"/>
    <n v="150.80000000000001"/>
    <n v="150.80000000000001"/>
    <n v="118.9"/>
    <n v="118.9"/>
    <n v="160.9"/>
    <n v="160.9"/>
    <n v="137.69999999999999"/>
    <n v="137.69999999999999"/>
    <n v="164.4"/>
    <n v="164.4"/>
    <n v="161.30000000000001"/>
    <n v="161.30000000000001"/>
    <n v="188.7"/>
    <n v="188.7"/>
    <n v="150.19999999999999"/>
    <n v="150.19999999999999"/>
    <n v="136.30000000000001"/>
    <n v="136.30000000000001"/>
    <n v="148.1"/>
    <n v="148.1"/>
    <n v="156.30000000000001"/>
    <n v="156.30000000000001"/>
    <n v="137.19999999999999"/>
    <n v="137.19999999999999"/>
    <n v="145.4"/>
    <n v="145.4"/>
    <n v="150"/>
    <n v="150"/>
    <n v="135.1"/>
    <n v="135.1"/>
    <n v="141.80000000000001"/>
    <n v="141.80000000000001"/>
    <n v="154.9"/>
    <n v="154.9"/>
    <n v="159.80000000000001"/>
    <n v="159.80000000000001"/>
    <n v="146"/>
    <n v="146"/>
    <n v="154"/>
    <n v="154"/>
  </r>
  <r>
    <x v="2"/>
    <x v="7"/>
    <s v="October"/>
    <x v="92"/>
    <n v="150.6"/>
    <n v="150.6"/>
    <n v="193.7"/>
    <n v="193.7"/>
    <n v="164.8"/>
    <n v="164.8"/>
    <n v="153.69999999999999"/>
    <n v="153.69999999999999"/>
    <n v="135.69999999999999"/>
    <n v="135.69999999999999"/>
    <n v="155.69999999999999"/>
    <n v="155.69999999999999"/>
    <n v="226"/>
    <n v="226"/>
    <n v="152.19999999999999"/>
    <n v="152.19999999999999"/>
    <n v="118.1"/>
    <n v="118.1"/>
    <n v="161.30000000000001"/>
    <n v="161.30000000000001"/>
    <n v="139.19999999999999"/>
    <n v="139.19999999999999"/>
    <n v="164.8"/>
    <n v="164.8"/>
    <n v="164.4"/>
    <n v="164.4"/>
    <n v="188.7"/>
    <n v="188.7"/>
    <n v="150.5"/>
    <n v="150.5"/>
    <n v="136.1"/>
    <n v="136.1"/>
    <n v="148.30000000000001"/>
    <n v="148.30000000000001"/>
    <n v="156.5"/>
    <n v="156.5"/>
    <n v="137.1"/>
    <n v="137.1"/>
    <n v="145.1"/>
    <n v="145.1"/>
    <n v="151"/>
    <n v="151"/>
    <n v="135.4"/>
    <n v="135.4"/>
    <n v="142"/>
    <n v="142"/>
    <n v="155.69999999999999"/>
    <n v="155.69999999999999"/>
    <n v="158.1"/>
    <n v="158.1"/>
    <n v="146.19999999999999"/>
    <n v="146.19999999999999"/>
    <n v="155.19999999999999"/>
    <n v="155.19999999999999"/>
  </r>
  <r>
    <x v="2"/>
    <x v="7"/>
    <s v="November"/>
    <x v="93"/>
    <n v="149.69999999999999"/>
    <n v="149.69999999999999"/>
    <n v="195.5"/>
    <n v="195.5"/>
    <n v="176.9"/>
    <n v="176.9"/>
    <n v="153.9"/>
    <n v="153.9"/>
    <n v="138"/>
    <n v="138"/>
    <n v="150.5"/>
    <n v="150.5"/>
    <n v="245.3"/>
    <n v="245.3"/>
    <n v="158.69999999999999"/>
    <n v="158.69999999999999"/>
    <n v="117.2"/>
    <n v="117.2"/>
    <n v="161.4"/>
    <n v="161.4"/>
    <n v="141.5"/>
    <n v="141.5"/>
    <n v="165.1"/>
    <n v="165.1"/>
    <n v="167"/>
    <n v="167"/>
    <n v="188.8"/>
    <n v="188.8"/>
    <n v="151.1"/>
    <n v="151.1"/>
    <n v="136.4"/>
    <n v="136.4"/>
    <n v="148.80000000000001"/>
    <n v="148.80000000000001"/>
    <n v="158"/>
    <n v="158"/>
    <n v="137.30000000000001"/>
    <n v="137.30000000000001"/>
    <n v="145.1"/>
    <n v="145.1"/>
    <n v="152"/>
    <n v="152"/>
    <n v="135.19999999999999"/>
    <n v="135.19999999999999"/>
    <n v="144.4"/>
    <n v="144.4"/>
    <n v="156.4"/>
    <n v="156.4"/>
    <n v="157.9"/>
    <n v="157.9"/>
    <n v="146.6"/>
    <n v="146.6"/>
    <n v="156.69999999999999"/>
    <n v="156.69999999999999"/>
  </r>
  <r>
    <x v="2"/>
    <x v="7"/>
    <s v="December"/>
    <x v="94"/>
    <n v="149"/>
    <n v="149"/>
    <n v="195.7"/>
    <n v="195.7"/>
    <n v="178.3"/>
    <n v="178.3"/>
    <n v="154.19999999999999"/>
    <n v="154.19999999999999"/>
    <n v="140.69999999999999"/>
    <n v="140.69999999999999"/>
    <n v="149.69999999999999"/>
    <n v="149.69999999999999"/>
    <n v="240.9"/>
    <n v="240.9"/>
    <n v="161.5"/>
    <n v="161.5"/>
    <n v="117.1"/>
    <n v="117.1"/>
    <n v="161.9"/>
    <n v="161.9"/>
    <n v="143.30000000000001"/>
    <n v="143.30000000000001"/>
    <n v="166.1"/>
    <n v="166.1"/>
    <n v="167"/>
    <n v="167"/>
    <n v="190.2"/>
    <n v="190.2"/>
    <n v="151.9"/>
    <n v="151.9"/>
    <n v="136.69999999999999"/>
    <n v="136.69999999999999"/>
    <n v="149.6"/>
    <n v="149.6"/>
    <n v="158.4"/>
    <n v="158.4"/>
    <n v="137.9"/>
    <n v="137.9"/>
    <n v="145.5"/>
    <n v="145.5"/>
    <n v="152.9"/>
    <n v="152.9"/>
    <n v="135.5"/>
    <n v="135.5"/>
    <n v="144.30000000000001"/>
    <n v="144.30000000000001"/>
    <n v="156.9"/>
    <n v="156.9"/>
    <n v="157.9"/>
    <n v="157.9"/>
    <n v="146.9"/>
    <n v="146.9"/>
    <n v="156.9"/>
    <n v="156.9"/>
  </r>
  <r>
    <x v="2"/>
    <x v="8"/>
    <s v="January"/>
    <x v="95"/>
    <n v="148"/>
    <n v="148"/>
    <n v="194.8"/>
    <n v="194.8"/>
    <n v="178.4"/>
    <n v="178.4"/>
    <n v="154.4"/>
    <n v="154.4"/>
    <n v="144.1"/>
    <n v="144.1"/>
    <n v="152.6"/>
    <n v="152.6"/>
    <n v="206.8"/>
    <n v="206.8"/>
    <n v="162.1"/>
    <n v="162.1"/>
    <n v="116.3"/>
    <n v="116.3"/>
    <n v="163"/>
    <n v="163"/>
    <n v="145.9"/>
    <n v="145.9"/>
    <n v="167.2"/>
    <n v="167.2"/>
    <n v="163.4"/>
    <n v="163.4"/>
    <n v="191.8"/>
    <n v="191.8"/>
    <n v="152.5"/>
    <n v="152.5"/>
    <n v="137.30000000000001"/>
    <n v="137.30000000000001"/>
    <n v="150.19999999999999"/>
    <n v="150.19999999999999"/>
    <n v="157.69999999999999"/>
    <n v="157.69999999999999"/>
    <n v="142.9"/>
    <n v="142.9"/>
    <n v="145.69999999999999"/>
    <n v="145.69999999999999"/>
    <n v="154.1"/>
    <n v="154.1"/>
    <n v="136.9"/>
    <n v="136.9"/>
    <n v="145.4"/>
    <n v="145.4"/>
    <n v="156.1"/>
    <n v="156.1"/>
    <n v="157.69999999999999"/>
    <n v="157.69999999999999"/>
    <n v="147.6"/>
    <n v="147.6"/>
    <n v="156"/>
    <n v="156"/>
  </r>
  <r>
    <x v="2"/>
    <x v="8"/>
    <s v="February"/>
    <x v="96"/>
    <n v="147.6"/>
    <n v="147.6"/>
    <n v="191.2"/>
    <n v="191.2"/>
    <n v="169.9"/>
    <n v="169.9"/>
    <n v="155.1"/>
    <n v="155.1"/>
    <n v="151.4"/>
    <n v="151.4"/>
    <n v="154"/>
    <n v="154"/>
    <n v="180.2"/>
    <n v="180.2"/>
    <n v="159.80000000000001"/>
    <n v="159.80000000000001"/>
    <n v="114.9"/>
    <n v="114.9"/>
    <n v="162.5"/>
    <n v="162.5"/>
    <n v="149.19999999999999"/>
    <n v="149.19999999999999"/>
    <n v="169.4"/>
    <n v="169.4"/>
    <n v="160.80000000000001"/>
    <n v="160.80000000000001"/>
    <n v="193.3"/>
    <n v="193.3"/>
    <n v="154.19999999999999"/>
    <n v="154.19999999999999"/>
    <n v="138.19999999999999"/>
    <n v="138.19999999999999"/>
    <n v="151.80000000000001"/>
    <n v="151.80000000000001"/>
    <n v="159.80000000000001"/>
    <n v="159.80000000000001"/>
    <n v="149.1"/>
    <n v="149.1"/>
    <n v="146.5"/>
    <n v="146.5"/>
    <n v="156.30000000000001"/>
    <n v="156.30000000000001"/>
    <n v="140.5"/>
    <n v="140.5"/>
    <n v="147.30000000000001"/>
    <n v="147.30000000000001"/>
    <n v="156.6"/>
    <n v="156.6"/>
    <n v="156.69999999999999"/>
    <n v="156.69999999999999"/>
    <n v="149.30000000000001"/>
    <n v="149.30000000000001"/>
    <n v="156.5"/>
    <n v="156.5"/>
  </r>
  <r>
    <x v="2"/>
    <x v="8"/>
    <s v="March"/>
    <x v="97"/>
    <n v="147.5"/>
    <n v="147.5"/>
    <n v="197.5"/>
    <n v="197.5"/>
    <n v="164.7"/>
    <n v="164.7"/>
    <n v="155.6"/>
    <n v="155.6"/>
    <n v="156.4"/>
    <n v="156.4"/>
    <n v="157.30000000000001"/>
    <n v="157.30000000000001"/>
    <n v="166.1"/>
    <n v="166.1"/>
    <n v="161.1"/>
    <n v="161.1"/>
    <n v="114.3"/>
    <n v="114.3"/>
    <n v="162.6"/>
    <n v="162.6"/>
    <n v="150.69999999999999"/>
    <n v="150.69999999999999"/>
    <n v="170.3"/>
    <n v="170.3"/>
    <n v="160.4"/>
    <n v="160.4"/>
    <n v="193.5"/>
    <n v="193.5"/>
    <n v="155.1"/>
    <n v="155.1"/>
    <n v="138.69999999999999"/>
    <n v="138.69999999999999"/>
    <n v="152.6"/>
    <n v="152.6"/>
    <n v="159.9"/>
    <n v="159.9"/>
    <n v="154.80000000000001"/>
    <n v="154.80000000000001"/>
    <n v="147.19999999999999"/>
    <n v="147.19999999999999"/>
    <n v="156.9"/>
    <n v="156.9"/>
    <n v="141.69999999999999"/>
    <n v="141.69999999999999"/>
    <n v="148.6"/>
    <n v="148.6"/>
    <n v="157.6"/>
    <n v="157.6"/>
    <n v="154.9"/>
    <n v="154.9"/>
    <n v="150"/>
    <n v="150"/>
    <n v="156.9"/>
    <n v="156.9"/>
  </r>
  <r>
    <x v="2"/>
    <x v="8"/>
    <s v="April"/>
    <x v="98"/>
    <n v="147.6"/>
    <n v="147.6"/>
    <n v="202.5"/>
    <n v="202.5"/>
    <n v="166.4"/>
    <n v="166.4"/>
    <n v="156"/>
    <n v="156"/>
    <n v="161.4"/>
    <n v="161.4"/>
    <n v="168.8"/>
    <n v="168.8"/>
    <n v="161.6"/>
    <n v="161.6"/>
    <n v="162.80000000000001"/>
    <n v="162.80000000000001"/>
    <n v="114.8"/>
    <n v="114.8"/>
    <n v="162.80000000000001"/>
    <n v="162.80000000000001"/>
    <n v="151.5"/>
    <n v="151.5"/>
    <n v="171.4"/>
    <n v="171.4"/>
    <n v="162"/>
    <n v="162"/>
    <n v="194.4"/>
    <n v="194.4"/>
    <n v="155.9"/>
    <n v="155.9"/>
    <n v="139.30000000000001"/>
    <n v="139.30000000000001"/>
    <n v="153.4"/>
    <n v="153.4"/>
    <n v="161.4"/>
    <n v="161.4"/>
    <n v="154.9"/>
    <n v="154.9"/>
    <n v="147.6"/>
    <n v="147.6"/>
    <n v="157.5"/>
    <n v="157.5"/>
    <n v="142.1"/>
    <n v="142.1"/>
    <n v="149.1"/>
    <n v="149.1"/>
    <n v="157.6"/>
    <n v="157.6"/>
    <n v="156.6"/>
    <n v="156.6"/>
    <n v="150.5"/>
    <n v="150.5"/>
    <n v="158"/>
    <n v="158"/>
  </r>
  <r>
    <x v="2"/>
    <x v="8"/>
    <s v="May"/>
    <x v="99"/>
    <n v="148.80000000000001"/>
    <n v="148.80000000000001"/>
    <n v="204.3"/>
    <n v="204.3"/>
    <n v="173"/>
    <n v="173"/>
    <n v="156.5"/>
    <n v="156.5"/>
    <n v="168.8"/>
    <n v="168.8"/>
    <n v="172.5"/>
    <n v="172.5"/>
    <n v="166.5"/>
    <n v="166.5"/>
    <n v="165.9"/>
    <n v="165.9"/>
    <n v="115.9"/>
    <n v="115.9"/>
    <n v="165.2"/>
    <n v="165.2"/>
    <n v="152"/>
    <n v="152"/>
    <n v="171.1"/>
    <n v="171.1"/>
    <n v="164.2"/>
    <n v="164.2"/>
    <n v="198.2"/>
    <n v="198.2"/>
    <n v="156.5"/>
    <n v="156.5"/>
    <n v="140.19999999999999"/>
    <n v="140.19999999999999"/>
    <n v="154.1"/>
    <n v="154.1"/>
    <n v="161.6"/>
    <n v="161.6"/>
    <n v="155.5"/>
    <n v="155.5"/>
    <n v="150.1"/>
    <n v="150.1"/>
    <n v="160.4"/>
    <n v="160.4"/>
    <n v="145"/>
    <n v="145"/>
    <n v="152.6"/>
    <n v="152.6"/>
    <n v="156.6"/>
    <n v="156.6"/>
    <n v="157.5"/>
    <n v="157.5"/>
    <n v="152.30000000000001"/>
    <n v="152.30000000000001"/>
    <n v="159.5"/>
    <n v="159.5"/>
  </r>
  <r>
    <x v="2"/>
    <x v="8"/>
    <s v="June"/>
    <x v="100"/>
    <n v="149.19999999999999"/>
    <n v="149.19999999999999"/>
    <n v="205.5"/>
    <n v="205.5"/>
    <n v="182.8"/>
    <n v="182.8"/>
    <n v="156.5"/>
    <n v="156.5"/>
    <n v="172.2"/>
    <n v="172.2"/>
    <n v="171.5"/>
    <n v="171.5"/>
    <n v="176.2"/>
    <n v="176.2"/>
    <n v="166.9"/>
    <n v="166.9"/>
    <n v="116.1"/>
    <n v="116.1"/>
    <n v="165.5"/>
    <n v="165.5"/>
    <n v="152.30000000000001"/>
    <n v="152.30000000000001"/>
    <n v="173.3"/>
    <n v="173.3"/>
    <n v="166.2"/>
    <n v="166.2"/>
    <n v="195.6"/>
    <n v="195.6"/>
    <n v="157.30000000000001"/>
    <n v="157.30000000000001"/>
    <n v="140.5"/>
    <n v="140.5"/>
    <n v="154.80000000000001"/>
    <n v="154.80000000000001"/>
    <n v="160.5"/>
    <n v="160.5"/>
    <n v="156.1"/>
    <n v="156.1"/>
    <n v="149.80000000000001"/>
    <n v="149.80000000000001"/>
    <n v="160.80000000000001"/>
    <n v="160.80000000000001"/>
    <n v="147.5"/>
    <n v="147.5"/>
    <n v="150.69999999999999"/>
    <n v="150.69999999999999"/>
    <n v="158.1"/>
    <n v="158.1"/>
    <n v="158"/>
    <n v="158"/>
    <n v="153.4"/>
    <n v="153.4"/>
    <n v="160.4"/>
    <n v="160.4"/>
  </r>
  <r>
    <x v="2"/>
    <x v="8"/>
    <s v="July"/>
    <x v="101"/>
    <n v="149.1"/>
    <n v="149.1"/>
    <n v="210.9"/>
    <n v="210.9"/>
    <n v="185"/>
    <n v="185"/>
    <n v="158.19999999999999"/>
    <n v="158.19999999999999"/>
    <n v="170.6"/>
    <n v="170.6"/>
    <n v="170.9"/>
    <n v="170.9"/>
    <n v="186.4"/>
    <n v="186.4"/>
    <n v="164.7"/>
    <n v="164.7"/>
    <n v="115.7"/>
    <n v="115.7"/>
    <n v="165.5"/>
    <n v="165.5"/>
    <n v="153.4"/>
    <n v="153.4"/>
    <n v="173.5"/>
    <n v="173.5"/>
    <n v="167.9"/>
    <n v="167.9"/>
    <n v="195.5"/>
    <n v="195.5"/>
    <n v="157.9"/>
    <n v="157.9"/>
    <n v="141.9"/>
    <n v="141.9"/>
    <n v="155.5"/>
    <n v="155.5"/>
    <n v="161.5"/>
    <n v="161.5"/>
    <n v="157.69999999999999"/>
    <n v="157.69999999999999"/>
    <n v="150.69999999999999"/>
    <n v="150.69999999999999"/>
    <n v="161.5"/>
    <n v="161.5"/>
    <n v="149.5"/>
    <n v="149.5"/>
    <n v="151.19999999999999"/>
    <n v="151.19999999999999"/>
    <n v="160.30000000000001"/>
    <n v="160.30000000000001"/>
    <n v="159.6"/>
    <n v="159.6"/>
    <n v="155"/>
    <n v="155"/>
    <n v="161.80000000000001"/>
    <n v="161.80000000000001"/>
  </r>
  <r>
    <x v="2"/>
    <x v="8"/>
    <s v="August"/>
    <x v="102"/>
    <n v="149.30000000000001"/>
    <n v="149.30000000000001"/>
    <n v="207.4"/>
    <n v="207.4"/>
    <n v="174.1"/>
    <n v="174.1"/>
    <n v="159.19999999999999"/>
    <n v="159.19999999999999"/>
    <n v="175"/>
    <n v="175"/>
    <n v="161.30000000000001"/>
    <n v="161.30000000000001"/>
    <n v="183.3"/>
    <n v="183.3"/>
    <n v="164.5"/>
    <n v="164.5"/>
    <n v="120.4"/>
    <n v="120.4"/>
    <n v="166.2"/>
    <n v="166.2"/>
    <n v="154.80000000000001"/>
    <n v="154.80000000000001"/>
    <n v="175.1"/>
    <n v="175.1"/>
    <n v="167.3"/>
    <n v="167.3"/>
    <n v="196.5"/>
    <n v="196.5"/>
    <n v="159.80000000000001"/>
    <n v="159.80000000000001"/>
    <n v="143.6"/>
    <n v="143.6"/>
    <n v="157.30000000000001"/>
    <n v="157.30000000000001"/>
    <n v="162.1"/>
    <n v="162.1"/>
    <n v="160.69999999999999"/>
    <n v="160.69999999999999"/>
    <n v="153.19999999999999"/>
    <n v="153.19999999999999"/>
    <n v="162.80000000000001"/>
    <n v="162.80000000000001"/>
    <n v="150.4"/>
    <n v="150.4"/>
    <n v="153.69999999999999"/>
    <n v="153.69999999999999"/>
    <n v="160.4"/>
    <n v="160.4"/>
    <n v="159.6"/>
    <n v="159.6"/>
    <n v="156"/>
    <n v="156"/>
    <n v="162.30000000000001"/>
    <n v="162.30000000000001"/>
  </r>
  <r>
    <x v="2"/>
    <x v="8"/>
    <s v="September"/>
    <x v="103"/>
    <n v="149.30000000000001"/>
    <n v="149.30000000000001"/>
    <n v="207.4"/>
    <n v="207.4"/>
    <n v="174.1"/>
    <n v="174.1"/>
    <n v="159.1"/>
    <n v="159.1"/>
    <n v="175"/>
    <n v="175"/>
    <n v="161.19999999999999"/>
    <n v="161.19999999999999"/>
    <n v="183.5"/>
    <n v="183.5"/>
    <n v="164.5"/>
    <n v="164.5"/>
    <n v="120.4"/>
    <n v="120.4"/>
    <n v="166.2"/>
    <n v="166.2"/>
    <n v="154.80000000000001"/>
    <n v="154.80000000000001"/>
    <n v="175.1"/>
    <n v="175.1"/>
    <n v="167.3"/>
    <n v="167.3"/>
    <n v="196.5"/>
    <n v="196.5"/>
    <n v="159.80000000000001"/>
    <n v="159.80000000000001"/>
    <n v="143.6"/>
    <n v="143.6"/>
    <n v="157.4"/>
    <n v="157.4"/>
    <n v="162.1"/>
    <n v="162.1"/>
    <n v="160.80000000000001"/>
    <n v="160.80000000000001"/>
    <n v="153.30000000000001"/>
    <n v="153.30000000000001"/>
    <n v="162.80000000000001"/>
    <n v="162.80000000000001"/>
    <n v="150.5"/>
    <n v="150.5"/>
    <n v="153.9"/>
    <n v="153.9"/>
    <n v="160.30000000000001"/>
    <n v="160.30000000000001"/>
    <n v="159.6"/>
    <n v="159.6"/>
    <n v="156"/>
    <n v="156"/>
    <n v="162.30000000000001"/>
    <n v="162.30000000000001"/>
  </r>
  <r>
    <x v="2"/>
    <x v="8"/>
    <s v="October"/>
    <x v="104"/>
    <n v="150.1"/>
    <n v="150.1"/>
    <n v="208.4"/>
    <n v="208.4"/>
    <n v="173"/>
    <n v="173"/>
    <n v="159.19999999999999"/>
    <n v="159.19999999999999"/>
    <n v="176.6"/>
    <n v="176.6"/>
    <n v="159.30000000000001"/>
    <n v="159.30000000000001"/>
    <n v="214.4"/>
    <n v="214.4"/>
    <n v="165.3"/>
    <n v="165.3"/>
    <n v="122.5"/>
    <n v="122.5"/>
    <n v="166.8"/>
    <n v="166.8"/>
    <n v="155.4"/>
    <n v="155.4"/>
    <n v="175.9"/>
    <n v="175.9"/>
    <n v="171.5"/>
    <n v="171.5"/>
    <n v="197"/>
    <n v="197"/>
    <n v="160.80000000000001"/>
    <n v="160.80000000000001"/>
    <n v="144.4"/>
    <n v="144.4"/>
    <n v="158.30000000000001"/>
    <n v="158.30000000000001"/>
    <n v="163.6"/>
    <n v="163.6"/>
    <n v="162.19999999999999"/>
    <n v="162.19999999999999"/>
    <n v="154.30000000000001"/>
    <n v="154.30000000000001"/>
    <n v="163.5"/>
    <n v="163.5"/>
    <n v="152.19999999999999"/>
    <n v="152.19999999999999"/>
    <n v="155.1"/>
    <n v="155.1"/>
    <n v="160.30000000000001"/>
    <n v="160.30000000000001"/>
    <n v="160.30000000000001"/>
    <n v="160.30000000000001"/>
    <n v="157"/>
    <n v="157"/>
    <n v="164.6"/>
    <n v="164.6"/>
  </r>
  <r>
    <x v="2"/>
    <x v="8"/>
    <s v="November"/>
    <x v="105"/>
    <n v="151"/>
    <n v="151"/>
    <n v="204.9"/>
    <n v="204.9"/>
    <n v="175.4"/>
    <n v="175.4"/>
    <n v="159.6"/>
    <n v="159.6"/>
    <n v="175.8"/>
    <n v="175.8"/>
    <n v="160.30000000000001"/>
    <n v="160.30000000000001"/>
    <n v="229.1"/>
    <n v="229.1"/>
    <n v="165.1"/>
    <n v="165.1"/>
    <n v="123.1"/>
    <n v="123.1"/>
    <n v="167.2"/>
    <n v="167.2"/>
    <n v="156.1"/>
    <n v="156.1"/>
    <n v="176.8"/>
    <n v="176.8"/>
    <n v="173.5"/>
    <n v="173.5"/>
    <n v="197"/>
    <n v="197"/>
    <n v="162.30000000000001"/>
    <n v="162.30000000000001"/>
    <n v="145.30000000000001"/>
    <n v="145.30000000000001"/>
    <n v="159.69999999999999"/>
    <n v="159.69999999999999"/>
    <n v="164.2"/>
    <n v="164.2"/>
    <n v="161.6"/>
    <n v="161.6"/>
    <n v="155.19999999999999"/>
    <n v="155.19999999999999"/>
    <n v="164.2"/>
    <n v="164.2"/>
    <n v="151.19999999999999"/>
    <n v="151.19999999999999"/>
    <n v="156.69999999999999"/>
    <n v="156.69999999999999"/>
    <n v="160.80000000000001"/>
    <n v="160.80000000000001"/>
    <n v="161.80000000000001"/>
    <n v="161.80000000000001"/>
    <n v="157.30000000000001"/>
    <n v="157.30000000000001"/>
    <n v="165.6"/>
    <n v="165.6"/>
  </r>
  <r>
    <x v="2"/>
    <x v="8"/>
    <s v="December"/>
    <x v="106"/>
    <n v="151.6"/>
    <n v="151.6"/>
    <n v="202.2"/>
    <n v="202.2"/>
    <n v="180"/>
    <n v="180"/>
    <n v="160"/>
    <n v="160"/>
    <n v="173.5"/>
    <n v="173.5"/>
    <n v="158.30000000000001"/>
    <n v="158.30000000000001"/>
    <n v="219.5"/>
    <n v="219.5"/>
    <n v="164.2"/>
    <n v="164.2"/>
    <n v="121.9"/>
    <n v="121.9"/>
    <n v="168.2"/>
    <n v="168.2"/>
    <n v="156.5"/>
    <n v="156.5"/>
    <n v="178.2"/>
    <n v="178.2"/>
    <n v="172.2"/>
    <n v="172.2"/>
    <n v="196.8"/>
    <n v="196.8"/>
    <n v="163.30000000000001"/>
    <n v="163.30000000000001"/>
    <n v="146.69999999999999"/>
    <n v="146.69999999999999"/>
    <n v="160.69999999999999"/>
    <n v="160.69999999999999"/>
    <n v="163.4"/>
    <n v="163.4"/>
    <n v="161.69999999999999"/>
    <n v="161.69999999999999"/>
    <n v="156"/>
    <n v="156"/>
    <n v="165.1"/>
    <n v="165.1"/>
    <n v="151.80000000000001"/>
    <n v="151.80000000000001"/>
    <n v="157.6"/>
    <n v="157.6"/>
    <n v="160.6"/>
    <n v="160.6"/>
    <n v="162.4"/>
    <n v="162.4"/>
    <n v="157.80000000000001"/>
    <n v="157.80000000000001"/>
    <n v="165.2"/>
    <n v="165.2"/>
  </r>
  <r>
    <x v="2"/>
    <x v="9"/>
    <s v="January"/>
    <x v="107"/>
    <n v="152.19999999999999"/>
    <n v="152.19999999999999"/>
    <n v="202.1"/>
    <n v="202.1"/>
    <n v="180.1"/>
    <n v="180.1"/>
    <n v="160.4"/>
    <n v="160.4"/>
    <n v="171"/>
    <n v="171"/>
    <n v="156.5"/>
    <n v="156.5"/>
    <n v="203.6"/>
    <n v="203.6"/>
    <n v="163.80000000000001"/>
    <n v="163.80000000000001"/>
    <n v="121.3"/>
    <n v="121.3"/>
    <n v="169.8"/>
    <n v="169.8"/>
    <n v="156.6"/>
    <n v="156.6"/>
    <n v="179"/>
    <n v="179"/>
    <n v="170.3"/>
    <n v="170.3"/>
    <n v="196.4"/>
    <n v="196.4"/>
    <n v="164.7"/>
    <n v="164.7"/>
    <n v="148.5"/>
    <n v="148.5"/>
    <n v="162.19999999999999"/>
    <n v="162.19999999999999"/>
    <n v="164.5"/>
    <n v="164.5"/>
    <n v="161.6"/>
    <n v="161.6"/>
    <n v="156.80000000000001"/>
    <n v="156.80000000000001"/>
    <n v="166.1"/>
    <n v="166.1"/>
    <n v="152.69999999999999"/>
    <n v="152.69999999999999"/>
    <n v="158.4"/>
    <n v="158.4"/>
    <n v="161"/>
    <n v="161"/>
    <n v="162.80000000000001"/>
    <n v="162.80000000000001"/>
    <n v="158.6"/>
    <n v="158.6"/>
    <n v="165"/>
    <n v="165"/>
  </r>
  <r>
    <x v="2"/>
    <x v="9"/>
    <s v="February"/>
    <x v="108"/>
    <n v="152.5"/>
    <n v="152.5"/>
    <n v="205.2"/>
    <n v="205.2"/>
    <n v="176.4"/>
    <n v="176.4"/>
    <n v="160.6"/>
    <n v="160.6"/>
    <n v="171.5"/>
    <n v="171.5"/>
    <n v="156.4"/>
    <n v="156.4"/>
    <n v="198"/>
    <n v="198"/>
    <n v="163.19999999999999"/>
    <n v="163.19999999999999"/>
    <n v="120.6"/>
    <n v="120.6"/>
    <n v="172.2"/>
    <n v="172.2"/>
    <n v="156.69999999999999"/>
    <n v="156.69999999999999"/>
    <n v="180"/>
    <n v="180"/>
    <n v="170.2"/>
    <n v="170.2"/>
    <n v="196.5"/>
    <n v="196.5"/>
    <n v="165.7"/>
    <n v="165.7"/>
    <n v="150.4"/>
    <n v="150.4"/>
    <n v="163.4"/>
    <n v="163.4"/>
    <n v="165.5"/>
    <n v="165.5"/>
    <n v="163"/>
    <n v="163"/>
    <n v="157.4"/>
    <n v="157.4"/>
    <n v="167.2"/>
    <n v="167.2"/>
    <n v="153.1"/>
    <n v="153.1"/>
    <n v="159.5"/>
    <n v="159.5"/>
    <n v="162"/>
    <n v="162"/>
    <n v="164.2"/>
    <n v="164.2"/>
    <n v="159.4"/>
    <n v="159.4"/>
    <n v="165.5"/>
    <n v="165.5"/>
  </r>
  <r>
    <x v="2"/>
    <x v="9"/>
    <s v="March"/>
    <x v="109"/>
    <n v="153.69999999999999"/>
    <n v="153.69999999999999"/>
    <n v="215.8"/>
    <n v="215.8"/>
    <n v="167.7"/>
    <n v="167.7"/>
    <n v="162.6"/>
    <n v="162.6"/>
    <n v="180"/>
    <n v="180"/>
    <n v="159.6"/>
    <n v="159.6"/>
    <n v="188.4"/>
    <n v="188.4"/>
    <n v="163.4"/>
    <n v="163.4"/>
    <n v="120.3"/>
    <n v="120.3"/>
    <n v="174.7"/>
    <n v="174.7"/>
    <n v="157.1"/>
    <n v="157.1"/>
    <n v="181.5"/>
    <n v="181.5"/>
    <n v="171.5"/>
    <n v="171.5"/>
    <n v="197.5"/>
    <n v="197.5"/>
    <n v="167.1"/>
    <n v="167.1"/>
    <n v="152.6"/>
    <n v="152.6"/>
    <n v="164.9"/>
    <n v="164.9"/>
    <n v="165.3"/>
    <n v="165.3"/>
    <n v="164.5"/>
    <n v="164.5"/>
    <n v="158.6"/>
    <n v="158.6"/>
    <n v="168.2"/>
    <n v="168.2"/>
    <n v="154.19999999999999"/>
    <n v="154.19999999999999"/>
    <n v="160.80000000000001"/>
    <n v="160.80000000000001"/>
    <n v="162.69999999999999"/>
    <n v="162.69999999999999"/>
    <n v="166.8"/>
    <n v="166.8"/>
    <n v="160.6"/>
    <n v="160.6"/>
    <n v="166.5"/>
    <n v="166.5"/>
  </r>
  <r>
    <x v="2"/>
    <x v="9"/>
    <s v="April"/>
    <x v="110"/>
    <n v="155.4"/>
    <n v="155.4"/>
    <n v="215.8"/>
    <n v="215.8"/>
    <n v="164.6"/>
    <n v="164.6"/>
    <n v="164.2"/>
    <n v="164.2"/>
    <n v="186"/>
    <n v="186"/>
    <n v="175.9"/>
    <n v="175.9"/>
    <n v="190.7"/>
    <n v="190.7"/>
    <n v="164"/>
    <n v="164"/>
    <n v="120.5"/>
    <n v="120.5"/>
    <n v="178"/>
    <n v="178"/>
    <n v="157.5"/>
    <n v="157.5"/>
    <n v="183.3"/>
    <n v="183.3"/>
    <n v="174.5"/>
    <n v="174.5"/>
    <n v="197.1"/>
    <n v="197.1"/>
    <n v="168.4"/>
    <n v="168.4"/>
    <n v="154.5"/>
    <n v="154.5"/>
    <n v="166.3"/>
    <n v="166.3"/>
    <n v="167"/>
    <n v="167"/>
    <n v="170.5"/>
    <n v="170.5"/>
    <n v="159.80000000000001"/>
    <n v="159.80000000000001"/>
    <n v="169"/>
    <n v="169"/>
    <n v="159.30000000000001"/>
    <n v="159.30000000000001"/>
    <n v="162.19999999999999"/>
    <n v="162.19999999999999"/>
    <n v="164"/>
    <n v="164"/>
    <n v="168.4"/>
    <n v="168.4"/>
    <n v="163.1"/>
    <n v="163.1"/>
    <n v="169.2"/>
    <n v="169.2"/>
  </r>
  <r>
    <x v="2"/>
    <x v="9"/>
    <s v="May"/>
    <x v="111"/>
    <n v="156.69999999999999"/>
    <n v="156.69999999999999"/>
    <n v="221.2"/>
    <n v="221.2"/>
    <n v="164.1"/>
    <n v="164.1"/>
    <n v="165.4"/>
    <n v="165.4"/>
    <n v="189.5"/>
    <n v="189.5"/>
    <n v="174.5"/>
    <n v="174.5"/>
    <n v="203.2"/>
    <n v="203.2"/>
    <n v="164.1"/>
    <n v="164.1"/>
    <n v="121.2"/>
    <n v="121.2"/>
    <n v="181.4"/>
    <n v="181.4"/>
    <n v="158.5"/>
    <n v="158.5"/>
    <n v="184.9"/>
    <n v="184.9"/>
    <n v="177.5"/>
    <n v="177.5"/>
    <n v="197.5"/>
    <n v="197.5"/>
    <n v="170"/>
    <n v="170"/>
    <n v="155.9"/>
    <n v="155.9"/>
    <n v="167.8"/>
    <n v="167.8"/>
    <n v="167.5"/>
    <n v="167.5"/>
    <n v="173.5"/>
    <n v="173.5"/>
    <n v="161.1"/>
    <n v="161.1"/>
    <n v="170.1"/>
    <n v="170.1"/>
    <n v="159.4"/>
    <n v="159.4"/>
    <n v="163.19999999999999"/>
    <n v="163.19999999999999"/>
    <n v="165.2"/>
    <n v="165.2"/>
    <n v="168.2"/>
    <n v="168.2"/>
    <n v="163.80000000000001"/>
    <n v="163.80000000000001"/>
    <n v="170.8"/>
    <n v="170.8"/>
  </r>
  <r>
    <x v="2"/>
    <x v="9"/>
    <s v="June"/>
    <x v="112"/>
    <n v="157.5"/>
    <n v="157.5"/>
    <n v="223.4"/>
    <n v="223.4"/>
    <n v="172.8"/>
    <n v="172.8"/>
    <n v="166.4"/>
    <n v="166.4"/>
    <n v="188.6"/>
    <n v="188.6"/>
    <n v="174.1"/>
    <n v="174.1"/>
    <n v="211.5"/>
    <n v="211.5"/>
    <n v="163.6"/>
    <n v="163.6"/>
    <n v="121.4"/>
    <n v="121.4"/>
    <n v="183.5"/>
    <n v="183.5"/>
    <n v="159.1"/>
    <n v="159.1"/>
    <n v="186.3"/>
    <n v="186.3"/>
    <n v="179.3"/>
    <n v="179.3"/>
    <n v="198.3"/>
    <n v="198.3"/>
    <n v="171.6"/>
    <n v="171.6"/>
    <n v="157.4"/>
    <n v="157.4"/>
    <n v="169.4"/>
    <n v="169.4"/>
    <n v="166.8"/>
    <n v="166.8"/>
    <n v="174.9"/>
    <n v="174.9"/>
    <n v="162.1"/>
    <n v="162.1"/>
    <n v="170.9"/>
    <n v="170.9"/>
    <n v="157.19999999999999"/>
    <n v="157.19999999999999"/>
    <n v="164.1"/>
    <n v="164.1"/>
    <n v="166.5"/>
    <n v="166.5"/>
    <n v="169.2"/>
    <n v="169.2"/>
    <n v="163.80000000000001"/>
    <n v="163.80000000000001"/>
    <n v="171.4"/>
    <n v="171.4"/>
  </r>
  <r>
    <x v="2"/>
    <x v="9"/>
    <s v="July"/>
    <x v="113"/>
    <n v="159.30000000000001"/>
    <n v="159.30000000000001"/>
    <n v="217.1"/>
    <n v="217.1"/>
    <n v="176.6"/>
    <n v="176.6"/>
    <n v="167.1"/>
    <n v="167.1"/>
    <n v="184.8"/>
    <n v="184.8"/>
    <n v="179.5"/>
    <n v="179.5"/>
    <n v="208.5"/>
    <n v="208.5"/>
    <n v="164"/>
    <n v="164"/>
    <n v="121.5"/>
    <n v="121.5"/>
    <n v="186.3"/>
    <n v="186.3"/>
    <n v="159.80000000000001"/>
    <n v="159.80000000000001"/>
    <n v="187.7"/>
    <n v="187.7"/>
    <n v="179.4"/>
    <n v="179.4"/>
    <n v="198.6"/>
    <n v="198.6"/>
    <n v="172.7"/>
    <n v="172.7"/>
    <n v="158.69999999999999"/>
    <n v="158.69999999999999"/>
    <n v="170.6"/>
    <n v="170.6"/>
    <n v="167.8"/>
    <n v="167.8"/>
    <n v="179.5"/>
    <n v="179.5"/>
    <n v="163.1"/>
    <n v="163.1"/>
    <n v="171.7"/>
    <n v="171.7"/>
    <n v="157.4"/>
    <n v="157.4"/>
    <n v="164.6"/>
    <n v="164.6"/>
    <n v="169.1"/>
    <n v="169.1"/>
    <n v="169.8"/>
    <n v="169.8"/>
    <n v="164.7"/>
    <n v="164.7"/>
    <n v="172.3"/>
    <n v="172.3"/>
  </r>
  <r>
    <x v="2"/>
    <x v="9"/>
    <s v="August"/>
    <x v="114"/>
    <n v="162.1"/>
    <n v="162.1"/>
    <n v="210.9"/>
    <n v="210.9"/>
    <n v="170.6"/>
    <n v="170.6"/>
    <n v="168.4"/>
    <n v="168.4"/>
    <n v="182.5"/>
    <n v="182.5"/>
    <n v="177.1"/>
    <n v="177.1"/>
    <n v="213.1"/>
    <n v="213.1"/>
    <n v="167.3"/>
    <n v="167.3"/>
    <n v="122.2"/>
    <n v="122.2"/>
    <n v="189.7"/>
    <n v="189.7"/>
    <n v="160.5"/>
    <n v="160.5"/>
    <n v="188.9"/>
    <n v="188.9"/>
    <n v="180.4"/>
    <n v="180.4"/>
    <n v="198.7"/>
    <n v="198.7"/>
    <n v="173.7"/>
    <n v="173.7"/>
    <n v="160"/>
    <n v="160"/>
    <n v="171.6"/>
    <n v="171.6"/>
    <n v="169"/>
    <n v="169"/>
    <n v="178.4"/>
    <n v="178.4"/>
    <n v="164.2"/>
    <n v="164.2"/>
    <n v="172.6"/>
    <n v="172.6"/>
    <n v="157.69999999999999"/>
    <n v="157.69999999999999"/>
    <n v="165.1"/>
    <n v="165.1"/>
    <n v="169.9"/>
    <n v="169.9"/>
    <n v="171.4"/>
    <n v="171.4"/>
    <n v="165.4"/>
    <n v="165.4"/>
    <n v="173.1"/>
    <n v="173.1"/>
  </r>
  <r>
    <x v="2"/>
    <x v="9"/>
    <s v="September"/>
    <x v="115"/>
    <n v="164.9"/>
    <n v="164.9"/>
    <n v="213.7"/>
    <n v="213.7"/>
    <n v="170.9"/>
    <n v="170.9"/>
    <n v="170.1"/>
    <n v="170.1"/>
    <n v="179.3"/>
    <n v="179.3"/>
    <n v="167.5"/>
    <n v="167.5"/>
    <n v="220.8"/>
    <n v="220.8"/>
    <n v="169.2"/>
    <n v="169.2"/>
    <n v="123.1"/>
    <n v="123.1"/>
    <n v="193.6"/>
    <n v="193.6"/>
    <n v="161.1"/>
    <n v="161.1"/>
    <n v="190.4"/>
    <n v="190.4"/>
    <n v="181.8"/>
    <n v="181.8"/>
    <n v="199.7"/>
    <n v="199.7"/>
    <n v="175"/>
    <n v="175"/>
    <n v="161.69999999999999"/>
    <n v="161.69999999999999"/>
    <n v="173"/>
    <n v="173"/>
    <n v="169.5"/>
    <n v="169.5"/>
    <n v="179.2"/>
    <n v="179.2"/>
    <n v="165"/>
    <n v="165"/>
    <n v="173.8"/>
    <n v="173.8"/>
    <n v="158.19999999999999"/>
    <n v="158.19999999999999"/>
    <n v="165.8"/>
    <n v="165.8"/>
    <n v="170.9"/>
    <n v="170.9"/>
    <n v="171.1"/>
    <n v="171.1"/>
    <n v="166.1"/>
    <n v="166.1"/>
    <n v="174.1"/>
    <n v="174.1"/>
  </r>
  <r>
    <x v="2"/>
    <x v="9"/>
    <s v="October"/>
    <x v="116"/>
    <n v="166.4"/>
    <n v="166.4"/>
    <n v="214.9"/>
    <n v="214.9"/>
    <n v="171.9"/>
    <n v="171.9"/>
    <n v="171"/>
    <n v="171"/>
    <n v="177.7"/>
    <n v="177.7"/>
    <n v="165.7"/>
    <n v="165.7"/>
    <n v="228.6"/>
    <n v="228.6"/>
    <n v="169.9"/>
    <n v="169.9"/>
    <n v="123.4"/>
    <n v="123.4"/>
    <n v="196.4"/>
    <n v="196.4"/>
    <n v="161.6"/>
    <n v="161.6"/>
    <n v="191.5"/>
    <n v="191.5"/>
    <n v="183.3"/>
    <n v="183.3"/>
    <n v="200.1"/>
    <n v="200.1"/>
    <n v="175.5"/>
    <n v="175.5"/>
    <n v="162.6"/>
    <n v="162.6"/>
    <n v="173.6"/>
    <n v="173.6"/>
    <n v="171.2"/>
    <n v="171.2"/>
    <n v="180"/>
    <n v="180"/>
    <n v="166"/>
    <n v="166"/>
    <n v="174.7"/>
    <n v="174.7"/>
    <n v="158.80000000000001"/>
    <n v="158.80000000000001"/>
    <n v="166.3"/>
    <n v="166.3"/>
    <n v="171.2"/>
    <n v="171.2"/>
    <n v="172.3"/>
    <n v="172.3"/>
    <n v="166.8"/>
    <n v="166.8"/>
    <n v="175.3"/>
    <n v="175.3"/>
  </r>
  <r>
    <x v="2"/>
    <x v="9"/>
    <s v="November"/>
    <x v="117"/>
    <n v="168.4"/>
    <n v="168.4"/>
    <n v="213.4"/>
    <n v="213.4"/>
    <n v="183.2"/>
    <n v="183.2"/>
    <n v="172.3"/>
    <n v="172.3"/>
    <n v="180"/>
    <n v="180"/>
    <n v="162.6"/>
    <n v="162.6"/>
    <n v="205.5"/>
    <n v="205.5"/>
    <n v="171"/>
    <n v="171"/>
    <n v="123.4"/>
    <n v="123.4"/>
    <n v="198.8"/>
    <n v="198.8"/>
    <n v="162.1"/>
    <n v="162.1"/>
    <n v="192.4"/>
    <n v="192.4"/>
    <n v="181.3"/>
    <n v="181.3"/>
    <n v="200.6"/>
    <n v="200.6"/>
    <n v="176.7"/>
    <n v="176.7"/>
    <n v="163.5"/>
    <n v="163.5"/>
    <n v="174.7"/>
    <n v="174.7"/>
    <n v="171.8"/>
    <n v="171.8"/>
    <n v="180.3"/>
    <n v="180.3"/>
    <n v="166.9"/>
    <n v="166.9"/>
    <n v="175.8"/>
    <n v="175.8"/>
    <n v="158.9"/>
    <n v="158.9"/>
    <n v="166.7"/>
    <n v="166.7"/>
    <n v="171.5"/>
    <n v="171.5"/>
    <n v="173.8"/>
    <n v="173.8"/>
    <n v="167.4"/>
    <n v="167.4"/>
    <n v="174.1"/>
    <n v="174.1"/>
  </r>
  <r>
    <x v="2"/>
    <x v="9"/>
    <s v="December"/>
    <x v="118"/>
    <n v="170.2"/>
    <n v="170.2"/>
    <n v="212.9"/>
    <n v="212.9"/>
    <n v="191.9"/>
    <n v="191.9"/>
    <n v="173.9"/>
    <n v="173.9"/>
    <n v="179.1"/>
    <n v="179.1"/>
    <n v="159.5"/>
    <n v="159.5"/>
    <n v="178.7"/>
    <n v="178.7"/>
    <n v="171.3"/>
    <n v="171.3"/>
    <n v="123.1"/>
    <n v="123.1"/>
    <n v="200.5"/>
    <n v="200.5"/>
    <n v="162.80000000000001"/>
    <n v="162.80000000000001"/>
    <n v="193.3"/>
    <n v="193.3"/>
    <n v="178.6"/>
    <n v="178.6"/>
    <n v="201.1"/>
    <n v="201.1"/>
    <n v="177.7"/>
    <n v="177.7"/>
    <n v="164.5"/>
    <n v="164.5"/>
    <n v="175.7"/>
    <n v="175.7"/>
    <n v="170.7"/>
    <n v="170.7"/>
    <n v="180.6"/>
    <n v="180.6"/>
    <n v="167.3"/>
    <n v="167.3"/>
    <n v="177.2"/>
    <n v="177.2"/>
    <n v="159.4"/>
    <n v="159.4"/>
    <n v="167.1"/>
    <n v="167.1"/>
    <n v="171.8"/>
    <n v="171.8"/>
    <n v="176"/>
    <n v="176"/>
    <n v="168.2"/>
    <n v="168.2"/>
    <n v="174.1"/>
    <n v="174.1"/>
  </r>
  <r>
    <x v="2"/>
    <x v="10"/>
    <s v="January"/>
    <x v="119"/>
    <n v="173.3"/>
    <n v="173.3"/>
    <n v="215.2"/>
    <n v="215.2"/>
    <n v="197"/>
    <n v="197"/>
    <n v="175.2"/>
    <n v="175.2"/>
    <n v="178"/>
    <n v="178"/>
    <n v="160.5"/>
    <n v="160.5"/>
    <n v="175.3"/>
    <n v="175.3"/>
    <n v="171.2"/>
    <n v="171.2"/>
    <n v="122.7"/>
    <n v="122.7"/>
    <n v="204.3"/>
    <n v="204.3"/>
    <n v="163.69999999999999"/>
    <n v="163.69999999999999"/>
    <n v="194.3"/>
    <n v="194.3"/>
    <n v="179.5"/>
    <n v="179.5"/>
    <n v="201.6"/>
    <n v="201.6"/>
    <n v="178.7"/>
    <n v="178.7"/>
    <n v="165.3"/>
    <n v="165.3"/>
    <n v="176.6"/>
    <n v="176.6"/>
    <n v="172.1"/>
    <n v="172.1"/>
    <n v="180.1"/>
    <n v="180.1"/>
    <n v="168"/>
    <n v="168"/>
    <n v="178.5"/>
    <n v="178.5"/>
    <n v="159.5"/>
    <n v="159.5"/>
    <n v="167.8"/>
    <n v="167.8"/>
    <n v="171.8"/>
    <n v="171.8"/>
    <n v="178.8"/>
    <n v="178.8"/>
    <n v="168.9"/>
    <n v="168.9"/>
    <n v="174.9"/>
    <n v="174.9"/>
  </r>
  <r>
    <x v="2"/>
    <x v="10"/>
    <s v="February"/>
    <x v="120"/>
    <n v="174.7"/>
    <n v="174.7"/>
    <n v="212.2"/>
    <n v="212.2"/>
    <n v="177.2"/>
    <n v="177.2"/>
    <n v="177.9"/>
    <n v="177.9"/>
    <n v="172.2"/>
    <n v="172.2"/>
    <n v="172.1"/>
    <n v="172.1"/>
    <n v="175.8"/>
    <n v="175.8"/>
    <n v="172.2"/>
    <n v="172.2"/>
    <n v="121.9"/>
    <n v="121.9"/>
    <n v="204.8"/>
    <n v="204.8"/>
    <n v="164.9"/>
    <n v="164.9"/>
    <n v="196.6"/>
    <n v="196.6"/>
    <n v="180.7"/>
    <n v="180.7"/>
    <n v="202.7"/>
    <n v="202.7"/>
    <n v="180.3"/>
    <n v="180.3"/>
    <n v="167"/>
    <n v="167"/>
    <n v="178.2"/>
    <n v="178.2"/>
    <n v="173.5"/>
    <n v="173.5"/>
    <n v="182.8"/>
    <n v="182.8"/>
    <n v="169.2"/>
    <n v="169.2"/>
    <n v="180.8"/>
    <n v="180.8"/>
    <n v="159.80000000000001"/>
    <n v="159.80000000000001"/>
    <n v="168.4"/>
    <n v="168.4"/>
    <n v="172.5"/>
    <n v="172.5"/>
    <n v="181.4"/>
    <n v="181.4"/>
    <n v="170"/>
    <n v="170"/>
    <n v="176.3"/>
    <n v="176.3"/>
  </r>
  <r>
    <x v="2"/>
    <x v="10"/>
    <s v="March"/>
    <x v="121"/>
    <n v="174.7"/>
    <n v="174.7"/>
    <n v="212.2"/>
    <n v="212.2"/>
    <n v="177.2"/>
    <n v="177.2"/>
    <n v="177.9"/>
    <n v="177.9"/>
    <n v="172.2"/>
    <n v="172.2"/>
    <n v="172.1"/>
    <n v="172.1"/>
    <n v="175.9"/>
    <n v="175.9"/>
    <n v="172.2"/>
    <n v="172.2"/>
    <n v="121.9"/>
    <n v="121.9"/>
    <n v="204.8"/>
    <n v="204.8"/>
    <n v="164.9"/>
    <n v="164.9"/>
    <n v="196.6"/>
    <n v="196.6"/>
    <n v="180.8"/>
    <n v="180.8"/>
    <n v="202.7"/>
    <n v="202.7"/>
    <n v="180.2"/>
    <n v="180.2"/>
    <n v="167"/>
    <n v="167"/>
    <n v="178.2"/>
    <n v="178.2"/>
    <n v="173.5"/>
    <n v="173.5"/>
    <n v="182.6"/>
    <n v="182.6"/>
    <n v="169.2"/>
    <n v="169.2"/>
    <n v="180.8"/>
    <n v="180.8"/>
    <n v="159.80000000000001"/>
    <n v="159.80000000000001"/>
    <n v="168.4"/>
    <n v="168.4"/>
    <n v="172.5"/>
    <n v="172.5"/>
    <n v="181.5"/>
    <n v="181.5"/>
    <n v="170"/>
    <n v="170"/>
    <n v="176.3"/>
    <n v="176.3"/>
  </r>
  <r>
    <x v="2"/>
    <x v="10"/>
    <s v="April"/>
    <x v="122"/>
    <n v="174.8"/>
    <n v="174.8"/>
    <n v="213.7"/>
    <n v="213.7"/>
    <n v="172.4"/>
    <n v="172.4"/>
    <n v="178.8"/>
    <n v="178.8"/>
    <n v="168.7"/>
    <n v="168.7"/>
    <n v="179.2"/>
    <n v="179.2"/>
    <n v="179.9"/>
    <n v="179.9"/>
    <n v="174.7"/>
    <n v="174.7"/>
    <n v="123.1"/>
    <n v="123.1"/>
    <n v="207.8"/>
    <n v="207.8"/>
    <n v="165.5"/>
    <n v="165.5"/>
    <n v="197"/>
    <n v="197"/>
    <n v="182.1"/>
    <n v="182.1"/>
    <n v="203.5"/>
    <n v="203.5"/>
    <n v="181"/>
    <n v="181"/>
    <n v="167.7"/>
    <n v="167.7"/>
    <n v="178.9"/>
    <n v="178.9"/>
    <n v="175.2"/>
    <n v="175.2"/>
    <n v="182.1"/>
    <n v="182.1"/>
    <n v="169.6"/>
    <n v="169.6"/>
    <n v="181.5"/>
    <n v="181.5"/>
    <n v="160.1"/>
    <n v="160.1"/>
    <n v="168.8"/>
    <n v="168.8"/>
    <n v="174.2"/>
    <n v="174.2"/>
    <n v="184.4"/>
    <n v="184.4"/>
    <n v="170.9"/>
    <n v="170.9"/>
    <n v="177.4"/>
    <n v="177.4"/>
  </r>
  <r>
    <x v="2"/>
    <x v="10"/>
    <s v="May"/>
    <x v="123"/>
    <n v="174.7"/>
    <n v="174.7"/>
    <n v="219.4"/>
    <n v="219.4"/>
    <n v="176.7"/>
    <n v="176.7"/>
    <n v="179.4"/>
    <n v="179.4"/>
    <n v="164.4"/>
    <n v="164.4"/>
    <n v="175.8"/>
    <n v="175.8"/>
    <n v="185"/>
    <n v="185"/>
    <n v="176.9"/>
    <n v="176.9"/>
    <n v="124.2"/>
    <n v="124.2"/>
    <n v="211.9"/>
    <n v="211.9"/>
    <n v="165.9"/>
    <n v="165.9"/>
    <n v="197.7"/>
    <n v="197.7"/>
    <n v="183.1"/>
    <n v="183.1"/>
    <n v="204.2"/>
    <n v="204.2"/>
    <n v="181.3"/>
    <n v="181.3"/>
    <n v="168.1"/>
    <n v="168.1"/>
    <n v="179.3"/>
    <n v="179.3"/>
    <n v="175.6"/>
    <n v="175.6"/>
    <n v="183.4"/>
    <n v="183.4"/>
    <n v="170.1"/>
    <n v="170.1"/>
    <n v="182.2"/>
    <n v="182.2"/>
    <n v="160.4"/>
    <n v="160.4"/>
    <n v="169.2"/>
    <n v="169.2"/>
    <n v="174.8"/>
    <n v="174.8"/>
    <n v="185.6"/>
    <n v="185.6"/>
    <n v="171.6"/>
    <n v="171.6"/>
    <n v="178.2"/>
    <n v="178.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s v="January"/>
    <s v="January-2013"/>
    <n v="107.5"/>
    <n v="107.5"/>
    <n v="106.3"/>
    <n v="106.3"/>
    <n v="108.1"/>
    <n v="108.1"/>
    <n v="104.9"/>
    <n v="104.9"/>
    <n v="106.1"/>
    <n v="106.1"/>
    <n v="103.9"/>
    <n v="103.9"/>
    <n v="101.9"/>
    <n v="101.9"/>
    <n v="106.1"/>
    <n v="106.1"/>
    <n v="106.8"/>
    <n v="106.8"/>
    <n v="103.1"/>
    <n v="103.1"/>
    <n v="104.8"/>
    <n v="104.8"/>
    <n v="106.7"/>
    <n v="106.7"/>
    <n v="105.5"/>
    <n v="105.5"/>
    <n v="105.1"/>
    <n v="105.1"/>
    <n v="106.5"/>
    <n v="106.5"/>
    <n v="105.8"/>
    <n v="105.8"/>
    <n v="106.4"/>
    <n v="106.4"/>
    <n v="100.3"/>
    <n v="100.3"/>
    <n v="105.5"/>
    <n v="105.5"/>
    <n v="104.8"/>
    <n v="104.8"/>
    <n v="104"/>
    <n v="104"/>
    <n v="103.3"/>
    <n v="103.3"/>
    <n v="103.4"/>
    <n v="103.4"/>
    <n v="103.8"/>
    <n v="103.8"/>
    <n v="104.7"/>
    <n v="104.7"/>
    <n v="104"/>
    <n v="104"/>
    <n v="105.1"/>
    <n v="105.1"/>
  </r>
  <r>
    <x v="0"/>
    <x v="0"/>
    <s v="February"/>
    <s v="February-2013"/>
    <n v="109.2"/>
    <n v="109.2"/>
    <n v="108.7"/>
    <n v="108.7"/>
    <n v="110.2"/>
    <n v="110.2"/>
    <n v="105.4"/>
    <n v="105.4"/>
    <n v="106.7"/>
    <n v="106.7"/>
    <n v="104"/>
    <n v="104"/>
    <n v="102.4"/>
    <n v="102.4"/>
    <n v="105.9"/>
    <n v="105.9"/>
    <n v="105.7"/>
    <n v="105.7"/>
    <n v="103.1"/>
    <n v="103.1"/>
    <n v="105.1"/>
    <n v="105.1"/>
    <n v="107.7"/>
    <n v="107.7"/>
    <n v="106.3"/>
    <n v="106.3"/>
    <n v="105.6"/>
    <n v="105.6"/>
    <n v="107.1"/>
    <n v="107.1"/>
    <n v="106.3"/>
    <n v="106.3"/>
    <n v="107"/>
    <n v="107"/>
    <n v="100.4"/>
    <n v="100.4"/>
    <n v="106.2"/>
    <n v="106.2"/>
    <n v="105.2"/>
    <n v="105.2"/>
    <n v="104.4"/>
    <n v="104.4"/>
    <n v="103.9"/>
    <n v="103.9"/>
    <n v="104"/>
    <n v="104"/>
    <n v="104.1"/>
    <n v="104.1"/>
    <n v="104.6"/>
    <n v="104.6"/>
    <n v="104.4"/>
    <n v="104.4"/>
    <n v="105.8"/>
    <n v="105.8"/>
  </r>
  <r>
    <x v="0"/>
    <x v="0"/>
    <s v="March"/>
    <s v="March-2013"/>
    <n v="110.2"/>
    <n v="110.2"/>
    <n v="108.8"/>
    <n v="108.8"/>
    <n v="109.9"/>
    <n v="109.9"/>
    <n v="105.6"/>
    <n v="105.6"/>
    <n v="106.2"/>
    <n v="106.2"/>
    <n v="105.7"/>
    <n v="105.7"/>
    <n v="101.4"/>
    <n v="101.4"/>
    <n v="105.7"/>
    <n v="105.7"/>
    <n v="105"/>
    <n v="105"/>
    <n v="103.3"/>
    <n v="103.3"/>
    <n v="105.6"/>
    <n v="105.6"/>
    <n v="108.2"/>
    <n v="108.2"/>
    <n v="106.6"/>
    <n v="106.6"/>
    <n v="106.5"/>
    <n v="106.5"/>
    <n v="107.6"/>
    <n v="107.6"/>
    <n v="106.8"/>
    <n v="106.8"/>
    <n v="107.5"/>
    <n v="107.5"/>
    <n v="100.4"/>
    <n v="100.4"/>
    <n v="106.1"/>
    <n v="106.1"/>
    <n v="105.6"/>
    <n v="105.6"/>
    <n v="104.7"/>
    <n v="104.7"/>
    <n v="104.6"/>
    <n v="104.6"/>
    <n v="104"/>
    <n v="104"/>
    <n v="104.3"/>
    <n v="104.3"/>
    <n v="104.3"/>
    <n v="104.3"/>
    <n v="104.6"/>
    <n v="104.6"/>
    <n v="106"/>
    <n v="106"/>
  </r>
  <r>
    <x v="0"/>
    <x v="0"/>
    <s v="April"/>
    <s v="April-2013"/>
    <n v="110.2"/>
    <n v="110.2"/>
    <n v="109.5"/>
    <n v="109.5"/>
    <n v="106.9"/>
    <n v="106.9"/>
    <n v="106.3"/>
    <n v="106.3"/>
    <n v="105.7"/>
    <n v="105.7"/>
    <n v="108.3"/>
    <n v="108.3"/>
    <n v="103.4"/>
    <n v="103.4"/>
    <n v="105.7"/>
    <n v="105.7"/>
    <n v="104.2"/>
    <n v="104.2"/>
    <n v="103.2"/>
    <n v="103.2"/>
    <n v="106.5"/>
    <n v="106.5"/>
    <n v="108.8"/>
    <n v="108.8"/>
    <n v="107.1"/>
    <n v="107.1"/>
    <n v="107.1"/>
    <n v="107.1"/>
    <n v="108.1"/>
    <n v="108.1"/>
    <n v="107.4"/>
    <n v="107.4"/>
    <n v="108"/>
    <n v="108"/>
    <n v="100.5"/>
    <n v="100.5"/>
    <n v="106.5"/>
    <n v="106.5"/>
    <n v="106.1"/>
    <n v="106.1"/>
    <n v="105.1"/>
    <n v="105.1"/>
    <n v="104.4"/>
    <n v="104.4"/>
    <n v="104.5"/>
    <n v="104.5"/>
    <n v="104.8"/>
    <n v="104.8"/>
    <n v="102.7"/>
    <n v="102.7"/>
    <n v="104.6"/>
    <n v="104.6"/>
    <n v="106.4"/>
    <n v="106.4"/>
  </r>
  <r>
    <x v="0"/>
    <x v="0"/>
    <s v="May"/>
    <s v="May-2013"/>
    <n v="110.9"/>
    <n v="110.9"/>
    <n v="109.8"/>
    <n v="109.8"/>
    <n v="105.9"/>
    <n v="105.9"/>
    <n v="107.5"/>
    <n v="107.5"/>
    <n v="105.3"/>
    <n v="105.3"/>
    <n v="108.1"/>
    <n v="108.1"/>
    <n v="107.3"/>
    <n v="107.3"/>
    <n v="106.1"/>
    <n v="106.1"/>
    <n v="103.7"/>
    <n v="103.7"/>
    <n v="104"/>
    <n v="104"/>
    <n v="107.4"/>
    <n v="107.4"/>
    <n v="109.9"/>
    <n v="109.9"/>
    <n v="108.1"/>
    <n v="108.1"/>
    <n v="108.1"/>
    <n v="108.1"/>
    <n v="108.8"/>
    <n v="108.8"/>
    <n v="107.9"/>
    <n v="107.9"/>
    <n v="108.6"/>
    <n v="108.6"/>
    <n v="100.5"/>
    <n v="100.5"/>
    <n v="107.5"/>
    <n v="107.5"/>
    <n v="106.8"/>
    <n v="106.8"/>
    <n v="105.7"/>
    <n v="105.7"/>
    <n v="104.1"/>
    <n v="104.1"/>
    <n v="105"/>
    <n v="105"/>
    <n v="105.5"/>
    <n v="105.5"/>
    <n v="102.1"/>
    <n v="102.1"/>
    <n v="104.8"/>
    <n v="104.8"/>
    <n v="107.2"/>
    <n v="107.2"/>
  </r>
  <r>
    <x v="0"/>
    <x v="0"/>
    <s v="June"/>
    <s v="June-2013"/>
    <n v="112.3"/>
    <n v="112.3"/>
    <n v="112.1"/>
    <n v="112.1"/>
    <n v="108.1"/>
    <n v="108.1"/>
    <n v="108.3"/>
    <n v="108.3"/>
    <n v="105.9"/>
    <n v="105.9"/>
    <n v="109.2"/>
    <n v="109.2"/>
    <n v="118"/>
    <n v="118"/>
    <n v="106.8"/>
    <n v="106.8"/>
    <n v="104.1"/>
    <n v="104.1"/>
    <n v="105.4"/>
    <n v="105.4"/>
    <n v="108.2"/>
    <n v="108.2"/>
    <n v="111"/>
    <n v="111"/>
    <n v="110.6"/>
    <n v="110.6"/>
    <n v="109"/>
    <n v="109"/>
    <n v="109.7"/>
    <n v="109.7"/>
    <n v="108.8"/>
    <n v="108.8"/>
    <n v="109.5"/>
    <n v="109.5"/>
    <n v="106.6"/>
    <n v="106.6"/>
    <n v="108.5"/>
    <n v="108.5"/>
    <n v="107.5"/>
    <n v="107.5"/>
    <n v="106.3"/>
    <n v="106.3"/>
    <n v="105"/>
    <n v="105"/>
    <n v="105.6"/>
    <n v="105.6"/>
    <n v="106.5"/>
    <n v="106.5"/>
    <n v="102.5"/>
    <n v="102.5"/>
    <n v="105.5"/>
    <n v="105.5"/>
    <n v="108.9"/>
    <n v="108.9"/>
  </r>
  <r>
    <x v="0"/>
    <x v="0"/>
    <s v="July"/>
    <s v="July-2013"/>
    <n v="113.4"/>
    <n v="113.4"/>
    <n v="114.9"/>
    <n v="114.9"/>
    <n v="110.5"/>
    <n v="110.5"/>
    <n v="109.3"/>
    <n v="109.3"/>
    <n v="106.2"/>
    <n v="106.2"/>
    <n v="110.3"/>
    <n v="110.3"/>
    <n v="129.19999999999999"/>
    <n v="129.19999999999999"/>
    <n v="107.1"/>
    <n v="107.1"/>
    <n v="104.3"/>
    <n v="104.3"/>
    <n v="106.4"/>
    <n v="106.4"/>
    <n v="109.1"/>
    <n v="109.1"/>
    <n v="112.1"/>
    <n v="112.1"/>
    <n v="113.1"/>
    <n v="113.1"/>
    <n v="109.8"/>
    <n v="109.8"/>
    <n v="110.5"/>
    <n v="110.5"/>
    <n v="109.5"/>
    <n v="109.5"/>
    <n v="110.3"/>
    <n v="110.3"/>
    <n v="107.7"/>
    <n v="107.7"/>
    <n v="109.5"/>
    <n v="109.5"/>
    <n v="108.3"/>
    <n v="108.3"/>
    <n v="106.9"/>
    <n v="106.9"/>
    <n v="106.8"/>
    <n v="106.8"/>
    <n v="106.4"/>
    <n v="106.4"/>
    <n v="107.8"/>
    <n v="107.8"/>
    <n v="102.5"/>
    <n v="102.5"/>
    <n v="106.5"/>
    <n v="106.5"/>
    <n v="110.7"/>
    <n v="110.7"/>
  </r>
  <r>
    <x v="0"/>
    <x v="0"/>
    <s v="August"/>
    <s v="August-2013"/>
    <n v="114.3"/>
    <n v="114.3"/>
    <n v="115.4"/>
    <n v="115.4"/>
    <n v="111.1"/>
    <n v="111.1"/>
    <n v="110"/>
    <n v="110"/>
    <n v="106.4"/>
    <n v="106.4"/>
    <n v="110.8"/>
    <n v="110.8"/>
    <n v="138.9"/>
    <n v="138.9"/>
    <n v="107.4"/>
    <n v="107.4"/>
    <n v="104.1"/>
    <n v="104.1"/>
    <n v="106.9"/>
    <n v="106.9"/>
    <n v="109.7"/>
    <n v="109.7"/>
    <n v="112.6"/>
    <n v="112.6"/>
    <n v="114.9"/>
    <n v="114.9"/>
    <n v="110.7"/>
    <n v="110.7"/>
    <n v="111.3"/>
    <n v="111.3"/>
    <n v="110.2"/>
    <n v="110.2"/>
    <n v="111.1"/>
    <n v="111.1"/>
    <n v="108.9"/>
    <n v="108.9"/>
    <n v="109.9"/>
    <n v="109.9"/>
    <n v="108.7"/>
    <n v="108.7"/>
    <n v="107.5"/>
    <n v="107.5"/>
    <n v="107.8"/>
    <n v="107.8"/>
    <n v="106.8"/>
    <n v="106.8"/>
    <n v="108.7"/>
    <n v="108.7"/>
    <n v="105"/>
    <n v="105"/>
    <n v="107.5"/>
    <n v="107.5"/>
    <n v="112.1"/>
    <n v="112.1"/>
  </r>
  <r>
    <x v="0"/>
    <x v="0"/>
    <s v="September"/>
    <s v="September-2013"/>
    <n v="115.4"/>
    <n v="115.4"/>
    <n v="115.7"/>
    <n v="115.7"/>
    <n v="111.7"/>
    <n v="111.7"/>
    <n v="111"/>
    <n v="111"/>
    <n v="107.4"/>
    <n v="107.4"/>
    <n v="110.9"/>
    <n v="110.9"/>
    <n v="154"/>
    <n v="154"/>
    <n v="108.1"/>
    <n v="108.1"/>
    <n v="104.2"/>
    <n v="104.2"/>
    <n v="107.9"/>
    <n v="107.9"/>
    <n v="110.4"/>
    <n v="110.4"/>
    <n v="114"/>
    <n v="114"/>
    <n v="117.8"/>
    <n v="117.8"/>
    <n v="111.7"/>
    <n v="111.7"/>
    <n v="112.7"/>
    <n v="112.7"/>
    <n v="111.4"/>
    <n v="111.4"/>
    <n v="112.5"/>
    <n v="112.5"/>
    <n v="109.7"/>
    <n v="109.7"/>
    <n v="111.1"/>
    <n v="111.1"/>
    <n v="109.6"/>
    <n v="109.6"/>
    <n v="108.3"/>
    <n v="108.3"/>
    <n v="109.3"/>
    <n v="109.3"/>
    <n v="107.7"/>
    <n v="107.7"/>
    <n v="109.8"/>
    <n v="109.8"/>
    <n v="106.7"/>
    <n v="106.7"/>
    <n v="108.7"/>
    <n v="108.7"/>
    <n v="114.2"/>
    <n v="114.2"/>
  </r>
  <r>
    <x v="0"/>
    <x v="0"/>
    <s v="October"/>
    <s v="October-2013"/>
    <n v="116.3"/>
    <n v="116.3"/>
    <n v="115.4"/>
    <n v="115.4"/>
    <n v="112.6"/>
    <n v="112.6"/>
    <n v="111.7"/>
    <n v="111.7"/>
    <n v="107.7"/>
    <n v="107.7"/>
    <n v="113.2"/>
    <n v="113.2"/>
    <n v="164.9"/>
    <n v="164.9"/>
    <n v="108.3"/>
    <n v="108.3"/>
    <n v="103.9"/>
    <n v="103.9"/>
    <n v="108.2"/>
    <n v="108.2"/>
    <n v="111.1"/>
    <n v="111.1"/>
    <n v="114.9"/>
    <n v="114.9"/>
    <n v="119.8"/>
    <n v="119.8"/>
    <n v="112.2"/>
    <n v="112.2"/>
    <n v="113.6"/>
    <n v="113.6"/>
    <n v="112.3"/>
    <n v="112.3"/>
    <n v="113.4"/>
    <n v="113.4"/>
    <n v="110.5"/>
    <n v="110.5"/>
    <n v="111.6"/>
    <n v="111.6"/>
    <n v="110.4"/>
    <n v="110.4"/>
    <n v="108.9"/>
    <n v="108.9"/>
    <n v="109.3"/>
    <n v="109.3"/>
    <n v="108.3"/>
    <n v="108.3"/>
    <n v="110.2"/>
    <n v="110.2"/>
    <n v="107.5"/>
    <n v="107.5"/>
    <n v="109.1"/>
    <n v="109.1"/>
    <n v="115.5"/>
    <n v="115.5"/>
  </r>
  <r>
    <x v="0"/>
    <x v="0"/>
    <s v="November"/>
    <s v="November-2013"/>
    <n v="117.3"/>
    <n v="117.3"/>
    <n v="114.9"/>
    <n v="114.9"/>
    <n v="116.2"/>
    <n v="116.2"/>
    <n v="112.8"/>
    <n v="112.8"/>
    <n v="108.9"/>
    <n v="108.9"/>
    <n v="116.6"/>
    <n v="116.6"/>
    <n v="178.1"/>
    <n v="178.1"/>
    <n v="109.1"/>
    <n v="109.1"/>
    <n v="103.6"/>
    <n v="103.6"/>
    <n v="109"/>
    <n v="109"/>
    <n v="111.8"/>
    <n v="111.8"/>
    <n v="116"/>
    <n v="116"/>
    <n v="122.5"/>
    <n v="122.5"/>
    <n v="112.8"/>
    <n v="112.8"/>
    <n v="114.6"/>
    <n v="114.6"/>
    <n v="113.1"/>
    <n v="113.1"/>
    <n v="114.4"/>
    <n v="114.4"/>
    <n v="111.1"/>
    <n v="111.1"/>
    <n v="112.6"/>
    <n v="112.6"/>
    <n v="111.3"/>
    <n v="111.3"/>
    <n v="109.7"/>
    <n v="109.7"/>
    <n v="109.6"/>
    <n v="109.6"/>
    <n v="108.7"/>
    <n v="108.7"/>
    <n v="111"/>
    <n v="111"/>
    <n v="108.2"/>
    <n v="108.2"/>
    <n v="109.8"/>
    <n v="109.8"/>
    <n v="117.4"/>
    <n v="117.4"/>
  </r>
  <r>
    <x v="0"/>
    <x v="0"/>
    <s v="December"/>
    <s v="December-2013"/>
    <n v="118.4"/>
    <n v="118.4"/>
    <n v="115.9"/>
    <n v="115.9"/>
    <n v="120.4"/>
    <n v="120.4"/>
    <n v="113.8"/>
    <n v="113.8"/>
    <n v="109.5"/>
    <n v="109.5"/>
    <n v="115.5"/>
    <n v="115.5"/>
    <n v="145.69999999999999"/>
    <n v="145.69999999999999"/>
    <n v="109.5"/>
    <n v="109.5"/>
    <n v="102.9"/>
    <n v="102.9"/>
    <n v="109.8"/>
    <n v="109.8"/>
    <n v="112.1"/>
    <n v="112.1"/>
    <n v="116.8"/>
    <n v="116.8"/>
    <n v="118.7"/>
    <n v="118.7"/>
    <n v="113.6"/>
    <n v="113.6"/>
    <n v="115.8"/>
    <n v="115.8"/>
    <n v="114"/>
    <n v="114"/>
    <n v="115.5"/>
    <n v="115.5"/>
    <n v="110.7"/>
    <n v="110.7"/>
    <n v="112.8"/>
    <n v="112.8"/>
    <n v="112.1"/>
    <n v="112.1"/>
    <n v="110.1"/>
    <n v="110.1"/>
    <n v="109.9"/>
    <n v="109.9"/>
    <n v="109.2"/>
    <n v="109.2"/>
    <n v="111.6"/>
    <n v="111.6"/>
    <n v="108.1"/>
    <n v="108.1"/>
    <n v="110.1"/>
    <n v="110.1"/>
    <n v="115.5"/>
    <n v="115.5"/>
  </r>
  <r>
    <x v="0"/>
    <x v="1"/>
    <s v="January"/>
    <s v="January-2014"/>
    <n v="118.9"/>
    <n v="118.9"/>
    <n v="117.1"/>
    <n v="117.1"/>
    <n v="120.5"/>
    <n v="120.5"/>
    <n v="114.4"/>
    <n v="114.4"/>
    <n v="109"/>
    <n v="109"/>
    <n v="115.5"/>
    <n v="115.5"/>
    <n v="123.9"/>
    <n v="123.9"/>
    <n v="109.6"/>
    <n v="109.6"/>
    <n v="101.8"/>
    <n v="101.8"/>
    <n v="110.2"/>
    <n v="110.2"/>
    <n v="112.4"/>
    <n v="112.4"/>
    <n v="117.3"/>
    <n v="117.3"/>
    <n v="116"/>
    <n v="116"/>
    <n v="114"/>
    <n v="114"/>
    <n v="116.5"/>
    <n v="116.5"/>
    <n v="114.5"/>
    <n v="114.5"/>
    <n v="116.2"/>
    <n v="116.2"/>
    <n v="111.6"/>
    <n v="111.6"/>
    <n v="113"/>
    <n v="113"/>
    <n v="112.6"/>
    <n v="112.6"/>
    <n v="110.6"/>
    <n v="110.6"/>
    <n v="110.5"/>
    <n v="110.5"/>
    <n v="109.6"/>
    <n v="109.6"/>
    <n v="111.8"/>
    <n v="111.8"/>
    <n v="108.3"/>
    <n v="108.3"/>
    <n v="110.6"/>
    <n v="110.6"/>
    <n v="114.2"/>
    <n v="114.2"/>
  </r>
  <r>
    <x v="0"/>
    <x v="1"/>
    <s v="February"/>
    <s v="February-2014"/>
    <n v="119.4"/>
    <n v="119.4"/>
    <n v="117.7"/>
    <n v="117.7"/>
    <n v="121.2"/>
    <n v="121.2"/>
    <n v="115"/>
    <n v="115"/>
    <n v="109"/>
    <n v="109"/>
    <n v="116.6"/>
    <n v="116.6"/>
    <n v="116"/>
    <n v="116"/>
    <n v="109.8"/>
    <n v="109.8"/>
    <n v="101.1"/>
    <n v="101.1"/>
    <n v="110.4"/>
    <n v="110.4"/>
    <n v="112.9"/>
    <n v="112.9"/>
    <n v="117.8"/>
    <n v="117.8"/>
    <n v="115.3"/>
    <n v="115.3"/>
    <n v="114.2"/>
    <n v="114.2"/>
    <n v="117.1"/>
    <n v="117.1"/>
    <n v="114.5"/>
    <n v="114.5"/>
    <n v="116.7"/>
    <n v="116.7"/>
    <n v="112.5"/>
    <n v="112.5"/>
    <n v="113.2"/>
    <n v="113.2"/>
    <n v="112.9"/>
    <n v="112.9"/>
    <n v="110.9"/>
    <n v="110.9"/>
    <n v="110.8"/>
    <n v="110.8"/>
    <n v="109.9"/>
    <n v="109.9"/>
    <n v="112"/>
    <n v="112"/>
    <n v="108.7"/>
    <n v="108.7"/>
    <n v="110.9"/>
    <n v="110.9"/>
    <n v="114"/>
    <n v="114"/>
  </r>
  <r>
    <x v="0"/>
    <x v="1"/>
    <s v="March"/>
    <s v="March-2014"/>
    <n v="120.1"/>
    <n v="120.1"/>
    <n v="118.1"/>
    <n v="118.1"/>
    <n v="120.7"/>
    <n v="120.7"/>
    <n v="116.1"/>
    <n v="116.1"/>
    <n v="109.3"/>
    <n v="109.3"/>
    <n v="119.6"/>
    <n v="119.6"/>
    <n v="117.9"/>
    <n v="117.9"/>
    <n v="110.2"/>
    <n v="110.2"/>
    <n v="101.2"/>
    <n v="101.2"/>
    <n v="110.7"/>
    <n v="110.7"/>
    <n v="113"/>
    <n v="113"/>
    <n v="118.3"/>
    <n v="118.3"/>
    <n v="116.2"/>
    <n v="116.2"/>
    <n v="114.6"/>
    <n v="114.6"/>
    <n v="117.5"/>
    <n v="117.5"/>
    <n v="114.9"/>
    <n v="114.9"/>
    <n v="117.2"/>
    <n v="117.2"/>
    <n v="113.2"/>
    <n v="113.2"/>
    <n v="113.4"/>
    <n v="113.4"/>
    <n v="113.4"/>
    <n v="113.4"/>
    <n v="111.4"/>
    <n v="111.4"/>
    <n v="111.2"/>
    <n v="111.2"/>
    <n v="110.2"/>
    <n v="110.2"/>
    <n v="112.4"/>
    <n v="112.4"/>
    <n v="108.9"/>
    <n v="108.9"/>
    <n v="111.3"/>
    <n v="111.3"/>
    <n v="114.6"/>
    <n v="114.6"/>
  </r>
  <r>
    <x v="0"/>
    <x v="1"/>
    <s v="April"/>
    <s v="April-2014"/>
    <n v="120.2"/>
    <n v="120.2"/>
    <n v="118.9"/>
    <n v="118.9"/>
    <n v="118.1"/>
    <n v="118.1"/>
    <n v="117"/>
    <n v="117"/>
    <n v="109.7"/>
    <n v="109.7"/>
    <n v="125.5"/>
    <n v="125.5"/>
    <n v="120.5"/>
    <n v="120.5"/>
    <n v="111"/>
    <n v="111"/>
    <n v="102.6"/>
    <n v="102.6"/>
    <n v="111.2"/>
    <n v="111.2"/>
    <n v="113.5"/>
    <n v="113.5"/>
    <n v="118.7"/>
    <n v="118.7"/>
    <n v="117.2"/>
    <n v="117.2"/>
    <n v="115.4"/>
    <n v="115.4"/>
    <n v="118.1"/>
    <n v="118.1"/>
    <n v="116.1"/>
    <n v="116.1"/>
    <n v="117.8"/>
    <n v="117.8"/>
    <n v="113.9"/>
    <n v="113.9"/>
    <n v="113.4"/>
    <n v="113.4"/>
    <n v="113.7"/>
    <n v="113.7"/>
    <n v="111.8"/>
    <n v="111.8"/>
    <n v="111.2"/>
    <n v="111.2"/>
    <n v="110.5"/>
    <n v="110.5"/>
    <n v="113"/>
    <n v="113"/>
    <n v="108.9"/>
    <n v="108.9"/>
    <n v="111.5"/>
    <n v="111.5"/>
    <n v="115.4"/>
    <n v="115.4"/>
  </r>
  <r>
    <x v="0"/>
    <x v="1"/>
    <s v="May"/>
    <s v="May-2014"/>
    <n v="120.3"/>
    <n v="120.3"/>
    <n v="120.2"/>
    <n v="120.2"/>
    <n v="116.9"/>
    <n v="116.9"/>
    <n v="118"/>
    <n v="118"/>
    <n v="110.1"/>
    <n v="110.1"/>
    <n v="126.3"/>
    <n v="126.3"/>
    <n v="123.9"/>
    <n v="123.9"/>
    <n v="111.5"/>
    <n v="111.5"/>
    <n v="103.5"/>
    <n v="103.5"/>
    <n v="111.6"/>
    <n v="111.6"/>
    <n v="114.2"/>
    <n v="114.2"/>
    <n v="119.2"/>
    <n v="119.2"/>
    <n v="118.2"/>
    <n v="118.2"/>
    <n v="116.3"/>
    <n v="116.3"/>
    <n v="118.7"/>
    <n v="118.7"/>
    <n v="116.8"/>
    <n v="116.8"/>
    <n v="118.5"/>
    <n v="118.5"/>
    <n v="114.3"/>
    <n v="114.3"/>
    <n v="113.4"/>
    <n v="113.4"/>
    <n v="114.1"/>
    <n v="114.1"/>
    <n v="112.1"/>
    <n v="112.1"/>
    <n v="111.4"/>
    <n v="111.4"/>
    <n v="110.9"/>
    <n v="110.9"/>
    <n v="113.1"/>
    <n v="113.1"/>
    <n v="108.9"/>
    <n v="108.9"/>
    <n v="111.8"/>
    <n v="111.8"/>
    <n v="116"/>
    <n v="116"/>
  </r>
  <r>
    <x v="0"/>
    <x v="1"/>
    <s v="June"/>
    <s v="June-2014"/>
    <n v="120.7"/>
    <n v="120.7"/>
    <n v="121.6"/>
    <n v="121.6"/>
    <n v="116.1"/>
    <n v="116.1"/>
    <n v="119.3"/>
    <n v="119.3"/>
    <n v="110.3"/>
    <n v="110.3"/>
    <n v="125.8"/>
    <n v="125.8"/>
    <n v="129.30000000000001"/>
    <n v="129.30000000000001"/>
    <n v="112.2"/>
    <n v="112.2"/>
    <n v="103.6"/>
    <n v="103.6"/>
    <n v="112.3"/>
    <n v="112.3"/>
    <n v="114.9"/>
    <n v="114.9"/>
    <n v="120.1"/>
    <n v="120.1"/>
    <n v="119.5"/>
    <n v="119.5"/>
    <n v="117.3"/>
    <n v="117.3"/>
    <n v="119.7"/>
    <n v="119.7"/>
    <n v="117.3"/>
    <n v="117.3"/>
    <n v="119.3"/>
    <n v="119.3"/>
    <n v="113.9"/>
    <n v="113.9"/>
    <n v="114.4"/>
    <n v="114.4"/>
    <n v="114.9"/>
    <n v="114.9"/>
    <n v="112.8"/>
    <n v="112.8"/>
    <n v="112.2"/>
    <n v="112.2"/>
    <n v="111.4"/>
    <n v="111.4"/>
    <n v="114.3"/>
    <n v="114.3"/>
    <n v="108"/>
    <n v="108"/>
    <n v="112.3"/>
    <n v="112.3"/>
    <n v="117"/>
    <n v="117"/>
  </r>
  <r>
    <x v="0"/>
    <x v="1"/>
    <s v="July"/>
    <s v="July-2014"/>
    <n v="121.7"/>
    <n v="121.7"/>
    <n v="122.5"/>
    <n v="122.5"/>
    <n v="117.7"/>
    <n v="117.7"/>
    <n v="120.6"/>
    <n v="120.6"/>
    <n v="110.4"/>
    <n v="110.4"/>
    <n v="129.1"/>
    <n v="129.1"/>
    <n v="150.1"/>
    <n v="150.1"/>
    <n v="113.2"/>
    <n v="113.2"/>
    <n v="104.8"/>
    <n v="104.8"/>
    <n v="113.3"/>
    <n v="113.3"/>
    <n v="115.6"/>
    <n v="115.6"/>
    <n v="120.9"/>
    <n v="120.9"/>
    <n v="123.3"/>
    <n v="123.3"/>
    <n v="118"/>
    <n v="118"/>
    <n v="120.7"/>
    <n v="120.7"/>
    <n v="118.3"/>
    <n v="118.3"/>
    <n v="120.3"/>
    <n v="120.3"/>
    <n v="114.8"/>
    <n v="114.8"/>
    <n v="115.3"/>
    <n v="115.3"/>
    <n v="115.4"/>
    <n v="115.4"/>
    <n v="113.4"/>
    <n v="113.4"/>
    <n v="113.2"/>
    <n v="113.2"/>
    <n v="111.8"/>
    <n v="111.8"/>
    <n v="115.5"/>
    <n v="115.5"/>
    <n v="108.8"/>
    <n v="108.8"/>
    <n v="113.1"/>
    <n v="113.1"/>
    <n v="119.5"/>
    <n v="119.5"/>
  </r>
  <r>
    <x v="0"/>
    <x v="1"/>
    <s v="August"/>
    <s v="August-2014"/>
    <n v="121.8"/>
    <n v="121.8"/>
    <n v="122.8"/>
    <n v="122.8"/>
    <n v="117.8"/>
    <n v="117.8"/>
    <n v="121.9"/>
    <n v="121.9"/>
    <n v="110.6"/>
    <n v="110.6"/>
    <n v="129.69999999999999"/>
    <n v="129.69999999999999"/>
    <n v="161.1"/>
    <n v="161.1"/>
    <n v="114.1"/>
    <n v="114.1"/>
    <n v="105.1"/>
    <n v="105.1"/>
    <n v="114.6"/>
    <n v="114.6"/>
    <n v="115.8"/>
    <n v="115.8"/>
    <n v="121.7"/>
    <n v="121.7"/>
    <n v="125.3"/>
    <n v="125.3"/>
    <n v="118.8"/>
    <n v="118.8"/>
    <n v="120.9"/>
    <n v="120.9"/>
    <n v="118.8"/>
    <n v="118.8"/>
    <n v="120.7"/>
    <n v="120.7"/>
    <n v="115.5"/>
    <n v="115.5"/>
    <n v="115.4"/>
    <n v="115.4"/>
    <n v="115.9"/>
    <n v="115.9"/>
    <n v="114"/>
    <n v="114"/>
    <n v="113.2"/>
    <n v="113.2"/>
    <n v="112.2"/>
    <n v="112.2"/>
    <n v="116.2"/>
    <n v="116.2"/>
    <n v="109.4"/>
    <n v="109.4"/>
    <n v="113.5"/>
    <n v="113.5"/>
    <n v="120.7"/>
    <n v="120.7"/>
  </r>
  <r>
    <x v="0"/>
    <x v="1"/>
    <s v="September"/>
    <s v="September-2014"/>
    <n v="122.3"/>
    <n v="122.3"/>
    <n v="122.4"/>
    <n v="122.4"/>
    <n v="117.8"/>
    <n v="117.8"/>
    <n v="122.7"/>
    <n v="122.7"/>
    <n v="110.4"/>
    <n v="110.4"/>
    <n v="129.80000000000001"/>
    <n v="129.80000000000001"/>
    <n v="158.80000000000001"/>
    <n v="158.80000000000001"/>
    <n v="115"/>
    <n v="115"/>
    <n v="104.7"/>
    <n v="104.7"/>
    <n v="114.9"/>
    <n v="114.9"/>
    <n v="116.5"/>
    <n v="116.5"/>
    <n v="122.6"/>
    <n v="122.6"/>
    <n v="125.3"/>
    <n v="125.3"/>
    <n v="119.5"/>
    <n v="119.5"/>
    <n v="121.7"/>
    <n v="121.7"/>
    <n v="119.2"/>
    <n v="119.2"/>
    <n v="121.3"/>
    <n v="121.3"/>
    <n v="116.1"/>
    <n v="116.1"/>
    <n v="115.8"/>
    <n v="115.8"/>
    <n v="116.7"/>
    <n v="116.7"/>
    <n v="114.5"/>
    <n v="114.5"/>
    <n v="112.8"/>
    <n v="112.8"/>
    <n v="112.6"/>
    <n v="112.6"/>
    <n v="116.6"/>
    <n v="116.6"/>
    <n v="109.1"/>
    <n v="109.1"/>
    <n v="113.7"/>
    <n v="113.7"/>
    <n v="120.9"/>
    <n v="120.9"/>
  </r>
  <r>
    <x v="0"/>
    <x v="1"/>
    <s v="October"/>
    <s v="October-2014"/>
    <n v="122.6"/>
    <n v="122.6"/>
    <n v="122.5"/>
    <n v="122.5"/>
    <n v="118.3"/>
    <n v="118.3"/>
    <n v="123.2"/>
    <n v="123.2"/>
    <n v="110.5"/>
    <n v="110.5"/>
    <n v="128.9"/>
    <n v="128.9"/>
    <n v="155.30000000000001"/>
    <n v="155.30000000000001"/>
    <n v="115.5"/>
    <n v="115.5"/>
    <n v="104"/>
    <n v="104"/>
    <n v="115.3"/>
    <n v="115.3"/>
    <n v="116.8"/>
    <n v="116.8"/>
    <n v="123.2"/>
    <n v="123.2"/>
    <n v="125.1"/>
    <n v="125.1"/>
    <n v="120"/>
    <n v="120"/>
    <n v="122.7"/>
    <n v="122.7"/>
    <n v="120.3"/>
    <n v="120.3"/>
    <n v="122.3"/>
    <n v="122.3"/>
    <n v="116.7"/>
    <n v="116.7"/>
    <n v="116.4"/>
    <n v="116.4"/>
    <n v="117.5"/>
    <n v="117.5"/>
    <n v="115.3"/>
    <n v="115.3"/>
    <n v="112.6"/>
    <n v="112.6"/>
    <n v="113"/>
    <n v="113"/>
    <n v="116.9"/>
    <n v="116.9"/>
    <n v="109.3"/>
    <n v="109.3"/>
    <n v="114"/>
    <n v="114"/>
    <n v="121"/>
    <n v="121"/>
  </r>
  <r>
    <x v="0"/>
    <x v="1"/>
    <s v="November"/>
    <s v="November-2014"/>
    <n v="122.7"/>
    <n v="122.7"/>
    <n v="122.6"/>
    <n v="122.6"/>
    <n v="119.9"/>
    <n v="119.9"/>
    <n v="124"/>
    <n v="124"/>
    <n v="110.5"/>
    <n v="110.5"/>
    <n v="128.80000000000001"/>
    <n v="128.80000000000001"/>
    <n v="152"/>
    <n v="152"/>
    <n v="116.2"/>
    <n v="116.2"/>
    <n v="103.3"/>
    <n v="103.3"/>
    <n v="115.8"/>
    <n v="115.8"/>
    <n v="116.8"/>
    <n v="116.8"/>
    <n v="124.5"/>
    <n v="124.5"/>
    <n v="124.9"/>
    <n v="124.9"/>
    <n v="120.8"/>
    <n v="120.8"/>
    <n v="123.3"/>
    <n v="123.3"/>
    <n v="120.5"/>
    <n v="120.5"/>
    <n v="122.9"/>
    <n v="122.9"/>
    <n v="117.1"/>
    <n v="117.1"/>
    <n v="117.3"/>
    <n v="117.3"/>
    <n v="118.1"/>
    <n v="118.1"/>
    <n v="115.9"/>
    <n v="115.9"/>
    <n v="112"/>
    <n v="112"/>
    <n v="113.3"/>
    <n v="113.3"/>
    <n v="117.2"/>
    <n v="117.2"/>
    <n v="108.8"/>
    <n v="108.8"/>
    <n v="114.1"/>
    <n v="114.1"/>
    <n v="121.1"/>
    <n v="121.1"/>
  </r>
  <r>
    <x v="0"/>
    <x v="1"/>
    <s v="December"/>
    <s v="December-2014"/>
    <n v="122.4"/>
    <n v="122.4"/>
    <n v="122.4"/>
    <n v="122.4"/>
    <n v="121.8"/>
    <n v="121.8"/>
    <n v="124.2"/>
    <n v="124.2"/>
    <n v="110.2"/>
    <n v="110.2"/>
    <n v="128.6"/>
    <n v="128.6"/>
    <n v="140.30000000000001"/>
    <n v="140.30000000000001"/>
    <n v="116.3"/>
    <n v="116.3"/>
    <n v="102"/>
    <n v="102"/>
    <n v="116"/>
    <n v="116"/>
    <n v="117.3"/>
    <n v="117.3"/>
    <n v="124.8"/>
    <n v="124.8"/>
    <n v="123.3"/>
    <n v="123.3"/>
    <n v="121.7"/>
    <n v="121.7"/>
    <n v="123.8"/>
    <n v="123.8"/>
    <n v="120.6"/>
    <n v="120.6"/>
    <n v="123.3"/>
    <n v="123.3"/>
    <n v="116.5"/>
    <n v="116.5"/>
    <n v="117.4"/>
    <n v="117.4"/>
    <n v="118.2"/>
    <n v="118.2"/>
    <n v="116.2"/>
    <n v="116.2"/>
    <n v="111.5"/>
    <n v="111.5"/>
    <n v="113.3"/>
    <n v="113.3"/>
    <n v="117.7"/>
    <n v="117.7"/>
    <n v="109.4"/>
    <n v="109.4"/>
    <n v="114.2"/>
    <n v="114.2"/>
    <n v="120.3"/>
    <n v="120.3"/>
  </r>
  <r>
    <x v="0"/>
    <x v="2"/>
    <s v="January"/>
    <s v="January-2015"/>
    <n v="123.1"/>
    <n v="123.1"/>
    <n v="123.1"/>
    <n v="123.1"/>
    <n v="122.1"/>
    <n v="122.1"/>
    <n v="124.9"/>
    <n v="124.9"/>
    <n v="111"/>
    <n v="111"/>
    <n v="130.4"/>
    <n v="130.4"/>
    <n v="132.30000000000001"/>
    <n v="132.30000000000001"/>
    <n v="117.2"/>
    <n v="117.2"/>
    <n v="100.5"/>
    <n v="100.5"/>
    <n v="117.2"/>
    <n v="117.2"/>
    <n v="117.9"/>
    <n v="117.9"/>
    <n v="125.6"/>
    <n v="125.6"/>
    <n v="122.8"/>
    <n v="122.8"/>
    <n v="122.7"/>
    <n v="122.7"/>
    <n v="124.4"/>
    <n v="124.4"/>
    <n v="121.6"/>
    <n v="121.6"/>
    <n v="124"/>
    <n v="124"/>
    <n v="117.3"/>
    <n v="117.3"/>
    <n v="118.4"/>
    <n v="118.4"/>
    <n v="118.9"/>
    <n v="118.9"/>
    <n v="116.6"/>
    <n v="116.6"/>
    <n v="111"/>
    <n v="111"/>
    <n v="114"/>
    <n v="114"/>
    <n v="118.2"/>
    <n v="118.2"/>
    <n v="110.2"/>
    <n v="110.2"/>
    <n v="114.5"/>
    <n v="114.5"/>
    <n v="120.3"/>
    <n v="120.3"/>
  </r>
  <r>
    <x v="0"/>
    <x v="2"/>
    <s v="February"/>
    <s v="February-2015"/>
    <n v="123.4"/>
    <n v="123.4"/>
    <n v="124.4"/>
    <n v="124.4"/>
    <n v="122.1"/>
    <n v="122.1"/>
    <n v="125.8"/>
    <n v="125.8"/>
    <n v="111.5"/>
    <n v="111.5"/>
    <n v="129.4"/>
    <n v="129.4"/>
    <n v="128.19999999999999"/>
    <n v="128.19999999999999"/>
    <n v="118.8"/>
    <n v="118.8"/>
    <n v="100"/>
    <n v="100"/>
    <n v="118.6"/>
    <n v="118.6"/>
    <n v="118.8"/>
    <n v="118.8"/>
    <n v="126.8"/>
    <n v="126.8"/>
    <n v="122.8"/>
    <n v="122.8"/>
    <n v="124.2"/>
    <n v="124.2"/>
    <n v="125.4"/>
    <n v="125.4"/>
    <n v="122.7"/>
    <n v="122.7"/>
    <n v="125"/>
    <n v="125"/>
    <n v="118.1"/>
    <n v="118.1"/>
    <n v="120"/>
    <n v="120"/>
    <n v="119.6"/>
    <n v="119.6"/>
    <n v="117.7"/>
    <n v="117.7"/>
    <n v="110.9"/>
    <n v="110.9"/>
    <n v="114.8"/>
    <n v="114.8"/>
    <n v="118.7"/>
    <n v="118.7"/>
    <n v="110.8"/>
    <n v="110.8"/>
    <n v="115"/>
    <n v="115"/>
    <n v="120.6"/>
    <n v="120.6"/>
  </r>
  <r>
    <x v="0"/>
    <x v="2"/>
    <s v="March"/>
    <s v="March-2015"/>
    <n v="123.3"/>
    <n v="123.3"/>
    <n v="124.7"/>
    <n v="124.7"/>
    <n v="118.9"/>
    <n v="118.9"/>
    <n v="126"/>
    <n v="126"/>
    <n v="111.8"/>
    <n v="111.8"/>
    <n v="130.9"/>
    <n v="130.9"/>
    <n v="128"/>
    <n v="128"/>
    <n v="119.9"/>
    <n v="119.9"/>
    <n v="98.9"/>
    <n v="98.9"/>
    <n v="119.4"/>
    <n v="119.4"/>
    <n v="118.9"/>
    <n v="118.9"/>
    <n v="127.7"/>
    <n v="127.7"/>
    <n v="123.1"/>
    <n v="123.1"/>
    <n v="124.7"/>
    <n v="124.7"/>
    <n v="126"/>
    <n v="126"/>
    <n v="122.9"/>
    <n v="122.9"/>
    <n v="125.5"/>
    <n v="125.5"/>
    <n v="118.6"/>
    <n v="118.6"/>
    <n v="120.6"/>
    <n v="120.6"/>
    <n v="120.2"/>
    <n v="120.2"/>
    <n v="118.2"/>
    <n v="118.2"/>
    <n v="111.6"/>
    <n v="111.6"/>
    <n v="115.5"/>
    <n v="115.5"/>
    <n v="119.4"/>
    <n v="119.4"/>
    <n v="110.8"/>
    <n v="110.8"/>
    <n v="115.5"/>
    <n v="115.5"/>
    <n v="121.1"/>
    <n v="121.1"/>
  </r>
  <r>
    <x v="0"/>
    <x v="2"/>
    <s v="April"/>
    <s v="April-2015"/>
    <n v="123.3"/>
    <n v="123.3"/>
    <n v="125.5"/>
    <n v="125.5"/>
    <n v="117.2"/>
    <n v="117.2"/>
    <n v="126.8"/>
    <n v="126.8"/>
    <n v="111.9"/>
    <n v="111.9"/>
    <n v="134.19999999999999"/>
    <n v="134.19999999999999"/>
    <n v="127.5"/>
    <n v="127.5"/>
    <n v="121.5"/>
    <n v="121.5"/>
    <n v="97.8"/>
    <n v="97.8"/>
    <n v="119.8"/>
    <n v="119.8"/>
    <n v="119.4"/>
    <n v="119.4"/>
    <n v="128.69999999999999"/>
    <n v="128.69999999999999"/>
    <n v="123.6"/>
    <n v="123.6"/>
    <n v="125.7"/>
    <n v="125.7"/>
    <n v="126.4"/>
    <n v="126.4"/>
    <n v="123.3"/>
    <n v="123.3"/>
    <n v="126"/>
    <n v="126"/>
    <n v="119.2"/>
    <n v="119.2"/>
    <n v="121.2"/>
    <n v="121.2"/>
    <n v="120.9"/>
    <n v="120.9"/>
    <n v="118.6"/>
    <n v="118.6"/>
    <n v="111.9"/>
    <n v="111.9"/>
    <n v="116.2"/>
    <n v="116.2"/>
    <n v="119.9"/>
    <n v="119.9"/>
    <n v="111.6"/>
    <n v="111.6"/>
    <n v="116"/>
    <n v="116"/>
    <n v="121.5"/>
    <n v="121.5"/>
  </r>
  <r>
    <x v="0"/>
    <x v="2"/>
    <s v="May"/>
    <s v="May-2015"/>
    <n v="123.5"/>
    <n v="123.5"/>
    <n v="127.1"/>
    <n v="127.1"/>
    <n v="117.3"/>
    <n v="117.3"/>
    <n v="127.7"/>
    <n v="127.7"/>
    <n v="112.5"/>
    <n v="112.5"/>
    <n v="134.1"/>
    <n v="134.1"/>
    <n v="128.5"/>
    <n v="128.5"/>
    <n v="124.3"/>
    <n v="124.3"/>
    <n v="97.6"/>
    <n v="97.6"/>
    <n v="120.7"/>
    <n v="120.7"/>
    <n v="120.2"/>
    <n v="120.2"/>
    <n v="129.80000000000001"/>
    <n v="129.80000000000001"/>
    <n v="124.4"/>
    <n v="124.4"/>
    <n v="126.7"/>
    <n v="126.7"/>
    <n v="127.3"/>
    <n v="127.3"/>
    <n v="124.1"/>
    <n v="124.1"/>
    <n v="126.8"/>
    <n v="126.8"/>
    <n v="119.6"/>
    <n v="119.6"/>
    <n v="121.9"/>
    <n v="121.9"/>
    <n v="121.5"/>
    <n v="121.5"/>
    <n v="119.4"/>
    <n v="119.4"/>
    <n v="113.3"/>
    <n v="113.3"/>
    <n v="116.7"/>
    <n v="116.7"/>
    <n v="120.5"/>
    <n v="120.5"/>
    <n v="112.3"/>
    <n v="112.3"/>
    <n v="116.9"/>
    <n v="116.9"/>
    <n v="122.4"/>
    <n v="122.4"/>
  </r>
  <r>
    <x v="0"/>
    <x v="2"/>
    <s v="June"/>
    <s v="June-2015"/>
    <n v="124.1"/>
    <n v="124.1"/>
    <n v="130.4"/>
    <n v="130.4"/>
    <n v="122.1"/>
    <n v="122.1"/>
    <n v="128.69999999999999"/>
    <n v="128.69999999999999"/>
    <n v="114.1"/>
    <n v="114.1"/>
    <n v="133.19999999999999"/>
    <n v="133.19999999999999"/>
    <n v="135.19999999999999"/>
    <n v="135.19999999999999"/>
    <n v="131.9"/>
    <n v="131.9"/>
    <n v="96.3"/>
    <n v="96.3"/>
    <n v="123"/>
    <n v="123"/>
    <n v="121.1"/>
    <n v="121.1"/>
    <n v="131.19999999999999"/>
    <n v="131.19999999999999"/>
    <n v="126.6"/>
    <n v="126.6"/>
    <n v="128.19999999999999"/>
    <n v="128.19999999999999"/>
    <n v="128.4"/>
    <n v="128.4"/>
    <n v="125.1"/>
    <n v="125.1"/>
    <n v="128"/>
    <n v="128"/>
    <n v="119"/>
    <n v="119"/>
    <n v="122.6"/>
    <n v="122.6"/>
    <n v="122.8"/>
    <n v="122.8"/>
    <n v="120.4"/>
    <n v="120.4"/>
    <n v="114.2"/>
    <n v="114.2"/>
    <n v="117.9"/>
    <n v="117.9"/>
    <n v="122"/>
    <n v="122"/>
    <n v="113"/>
    <n v="113"/>
    <n v="117.9"/>
    <n v="117.9"/>
    <n v="124.1"/>
    <n v="124.1"/>
  </r>
  <r>
    <x v="0"/>
    <x v="2"/>
    <s v="July"/>
    <s v="July-2015"/>
    <n v="124"/>
    <n v="124"/>
    <n v="131.5"/>
    <n v="131.5"/>
    <n v="122"/>
    <n v="122"/>
    <n v="128.69999999999999"/>
    <n v="128.69999999999999"/>
    <n v="113.5"/>
    <n v="113.5"/>
    <n v="133.30000000000001"/>
    <n v="133.30000000000001"/>
    <n v="140.80000000000001"/>
    <n v="140.80000000000001"/>
    <n v="133.80000000000001"/>
    <n v="133.80000000000001"/>
    <n v="94.1"/>
    <n v="94.1"/>
    <n v="123.4"/>
    <n v="123.4"/>
    <n v="121"/>
    <n v="121"/>
    <n v="131.69999999999999"/>
    <n v="131.69999999999999"/>
    <n v="127.5"/>
    <n v="127.5"/>
    <n v="129.4"/>
    <n v="129.4"/>
    <n v="128.80000000000001"/>
    <n v="128.80000000000001"/>
    <n v="125.5"/>
    <n v="125.5"/>
    <n v="128.30000000000001"/>
    <n v="128.30000000000001"/>
    <n v="119.9"/>
    <n v="119.9"/>
    <n v="123"/>
    <n v="123"/>
    <n v="123"/>
    <n v="123"/>
    <n v="120.8"/>
    <n v="120.8"/>
    <n v="114.1"/>
    <n v="114.1"/>
    <n v="118"/>
    <n v="118"/>
    <n v="122.9"/>
    <n v="122.9"/>
    <n v="112.7"/>
    <n v="112.7"/>
    <n v="118.1"/>
    <n v="118.1"/>
    <n v="124.7"/>
    <n v="124.7"/>
  </r>
  <r>
    <x v="0"/>
    <x v="2"/>
    <s v="August"/>
    <s v="August-2015"/>
    <n v="124.7"/>
    <n v="124.7"/>
    <n v="131.30000000000001"/>
    <n v="131.30000000000001"/>
    <n v="121.3"/>
    <n v="121.3"/>
    <n v="128.80000000000001"/>
    <n v="128.80000000000001"/>
    <n v="114"/>
    <n v="114"/>
    <n v="134.19999999999999"/>
    <n v="134.19999999999999"/>
    <n v="153.6"/>
    <n v="153.6"/>
    <n v="137.9"/>
    <n v="137.9"/>
    <n v="93.1"/>
    <n v="93.1"/>
    <n v="123.9"/>
    <n v="123.9"/>
    <n v="121.5"/>
    <n v="121.5"/>
    <n v="132.5"/>
    <n v="132.5"/>
    <n v="129.80000000000001"/>
    <n v="129.80000000000001"/>
    <n v="130.1"/>
    <n v="130.1"/>
    <n v="129.5"/>
    <n v="129.5"/>
    <n v="126.3"/>
    <n v="126.3"/>
    <n v="129"/>
    <n v="129"/>
    <n v="120.9"/>
    <n v="120.9"/>
    <n v="123.8"/>
    <n v="123.8"/>
    <n v="123.7"/>
    <n v="123.7"/>
    <n v="121.1"/>
    <n v="121.1"/>
    <n v="113.6"/>
    <n v="113.6"/>
    <n v="118.5"/>
    <n v="118.5"/>
    <n v="123.6"/>
    <n v="123.6"/>
    <n v="112.5"/>
    <n v="112.5"/>
    <n v="118.2"/>
    <n v="118.2"/>
    <n v="126.1"/>
    <n v="126.1"/>
  </r>
  <r>
    <x v="0"/>
    <x v="2"/>
    <s v="September"/>
    <s v="September-2015"/>
    <n v="125.1"/>
    <n v="125.1"/>
    <n v="131.1"/>
    <n v="131.1"/>
    <n v="120.7"/>
    <n v="120.7"/>
    <n v="129.19999999999999"/>
    <n v="129.19999999999999"/>
    <n v="114.7"/>
    <n v="114.7"/>
    <n v="132.30000000000001"/>
    <n v="132.30000000000001"/>
    <n v="158.9"/>
    <n v="158.9"/>
    <n v="142.1"/>
    <n v="142.1"/>
    <n v="92.5"/>
    <n v="92.5"/>
    <n v="125.4"/>
    <n v="125.4"/>
    <n v="121.9"/>
    <n v="121.9"/>
    <n v="132.69999999999999"/>
    <n v="132.69999999999999"/>
    <n v="131"/>
    <n v="131"/>
    <n v="131"/>
    <n v="131"/>
    <n v="130.4"/>
    <n v="130.4"/>
    <n v="126.8"/>
    <n v="126.8"/>
    <n v="129.9"/>
    <n v="129.9"/>
    <n v="121.6"/>
    <n v="121.6"/>
    <n v="123.7"/>
    <n v="123.7"/>
    <n v="124.5"/>
    <n v="124.5"/>
    <n v="121.4"/>
    <n v="121.4"/>
    <n v="113.8"/>
    <n v="113.8"/>
    <n v="119.6"/>
    <n v="119.6"/>
    <n v="124.5"/>
    <n v="124.5"/>
    <n v="113.7"/>
    <n v="113.7"/>
    <n v="118.8"/>
    <n v="118.8"/>
    <n v="127"/>
    <n v="127"/>
  </r>
  <r>
    <x v="0"/>
    <x v="2"/>
    <s v="October"/>
    <s v="October-2015"/>
    <n v="125.6"/>
    <n v="125.6"/>
    <n v="130.4"/>
    <n v="130.4"/>
    <n v="120.8"/>
    <n v="120.8"/>
    <n v="129.4"/>
    <n v="129.4"/>
    <n v="115.8"/>
    <n v="115.8"/>
    <n v="133.19999999999999"/>
    <n v="133.19999999999999"/>
    <n v="157.69999999999999"/>
    <n v="157.69999999999999"/>
    <n v="154.19999999999999"/>
    <n v="154.19999999999999"/>
    <n v="93.7"/>
    <n v="93.7"/>
    <n v="126.6"/>
    <n v="126.6"/>
    <n v="122.3"/>
    <n v="122.3"/>
    <n v="133.1"/>
    <n v="133.1"/>
    <n v="131.80000000000001"/>
    <n v="131.80000000000001"/>
    <n v="131.5"/>
    <n v="131.5"/>
    <n v="131.1"/>
    <n v="131.1"/>
    <n v="127.3"/>
    <n v="127.3"/>
    <n v="130.6"/>
    <n v="130.6"/>
    <n v="122.4"/>
    <n v="122.4"/>
    <n v="124.4"/>
    <n v="124.4"/>
    <n v="125.1"/>
    <n v="125.1"/>
    <n v="122"/>
    <n v="122"/>
    <n v="113.8"/>
    <n v="113.8"/>
    <n v="120.1"/>
    <n v="120.1"/>
    <n v="125.1"/>
    <n v="125.1"/>
    <n v="114.2"/>
    <n v="114.2"/>
    <n v="119.2"/>
    <n v="119.2"/>
    <n v="127.7"/>
    <n v="127.7"/>
  </r>
  <r>
    <x v="0"/>
    <x v="2"/>
    <s v="November"/>
    <s v="November-2015"/>
    <n v="126.1"/>
    <n v="126.1"/>
    <n v="130.6"/>
    <n v="130.6"/>
    <n v="121.7"/>
    <n v="121.7"/>
    <n v="129.5"/>
    <n v="129.5"/>
    <n v="117.8"/>
    <n v="117.8"/>
    <n v="132.1"/>
    <n v="132.1"/>
    <n v="155.19999999999999"/>
    <n v="155.19999999999999"/>
    <n v="160.80000000000001"/>
    <n v="160.80000000000001"/>
    <n v="94.5"/>
    <n v="94.5"/>
    <n v="128.30000000000001"/>
    <n v="128.30000000000001"/>
    <n v="123.1"/>
    <n v="123.1"/>
    <n v="134.19999999999999"/>
    <n v="134.19999999999999"/>
    <n v="132.4"/>
    <n v="132.4"/>
    <n v="132.19999999999999"/>
    <n v="132.19999999999999"/>
    <n v="132.1"/>
    <n v="132.1"/>
    <n v="128.19999999999999"/>
    <n v="128.19999999999999"/>
    <n v="131.5"/>
    <n v="131.5"/>
    <n v="122.9"/>
    <n v="122.9"/>
    <n v="125.6"/>
    <n v="125.6"/>
    <n v="125.6"/>
    <n v="125.6"/>
    <n v="122.6"/>
    <n v="122.6"/>
    <n v="114"/>
    <n v="114"/>
    <n v="120.9"/>
    <n v="120.9"/>
    <n v="125.8"/>
    <n v="125.8"/>
    <n v="114.2"/>
    <n v="114.2"/>
    <n v="119.6"/>
    <n v="119.6"/>
    <n v="128.30000000000001"/>
    <n v="128.30000000000001"/>
  </r>
  <r>
    <x v="0"/>
    <x v="2"/>
    <s v="December"/>
    <s v="December-2015"/>
    <n v="126.3"/>
    <n v="126.3"/>
    <n v="131.30000000000001"/>
    <n v="131.30000000000001"/>
    <n v="123.3"/>
    <n v="123.3"/>
    <n v="129.80000000000001"/>
    <n v="129.80000000000001"/>
    <n v="118.3"/>
    <n v="118.3"/>
    <n v="131.6"/>
    <n v="131.6"/>
    <n v="145.5"/>
    <n v="145.5"/>
    <n v="162.1"/>
    <n v="162.1"/>
    <n v="95.4"/>
    <n v="95.4"/>
    <n v="128.9"/>
    <n v="128.9"/>
    <n v="123.3"/>
    <n v="123.3"/>
    <n v="135.1"/>
    <n v="135.1"/>
    <n v="131.4"/>
    <n v="131.4"/>
    <n v="133.1"/>
    <n v="133.1"/>
    <n v="132.5"/>
    <n v="132.5"/>
    <n v="128.5"/>
    <n v="128.5"/>
    <n v="131.9"/>
    <n v="131.9"/>
    <n v="122.4"/>
    <n v="122.4"/>
    <n v="125.7"/>
    <n v="125.7"/>
    <n v="126"/>
    <n v="126"/>
    <n v="123.1"/>
    <n v="123.1"/>
    <n v="114"/>
    <n v="114"/>
    <n v="121.6"/>
    <n v="121.6"/>
    <n v="125.6"/>
    <n v="125.6"/>
    <n v="114.1"/>
    <n v="114.1"/>
    <n v="119.8"/>
    <n v="119.8"/>
    <n v="127.9"/>
    <n v="127.9"/>
  </r>
  <r>
    <x v="0"/>
    <x v="3"/>
    <s v="January"/>
    <s v="January-2016"/>
    <n v="126.8"/>
    <n v="126.8"/>
    <n v="133.19999999999999"/>
    <n v="133.19999999999999"/>
    <n v="126.5"/>
    <n v="126.5"/>
    <n v="130.30000000000001"/>
    <n v="130.30000000000001"/>
    <n v="118.9"/>
    <n v="118.9"/>
    <n v="131.6"/>
    <n v="131.6"/>
    <n v="140.1"/>
    <n v="140.1"/>
    <n v="163.80000000000001"/>
    <n v="163.80000000000001"/>
    <n v="97.7"/>
    <n v="97.7"/>
    <n v="129.6"/>
    <n v="129.6"/>
    <n v="124.3"/>
    <n v="124.3"/>
    <n v="135.9"/>
    <n v="135.9"/>
    <n v="131.4"/>
    <n v="131.4"/>
    <n v="133.6"/>
    <n v="133.6"/>
    <n v="133.19999999999999"/>
    <n v="133.19999999999999"/>
    <n v="128.9"/>
    <n v="128.9"/>
    <n v="132.6"/>
    <n v="132.6"/>
    <n v="123.4"/>
    <n v="123.4"/>
    <n v="126.2"/>
    <n v="126.2"/>
    <n v="126.6"/>
    <n v="126.6"/>
    <n v="123.7"/>
    <n v="123.7"/>
    <n v="113.6"/>
    <n v="113.6"/>
    <n v="121.4"/>
    <n v="121.4"/>
    <n v="126.2"/>
    <n v="126.2"/>
    <n v="114.9"/>
    <n v="114.9"/>
    <n v="120.1"/>
    <n v="120.1"/>
    <n v="128.1"/>
    <n v="128.1"/>
  </r>
  <r>
    <x v="0"/>
    <x v="3"/>
    <s v="February"/>
    <s v="February-2016"/>
    <n v="127.1"/>
    <n v="127.1"/>
    <n v="133.69999999999999"/>
    <n v="133.69999999999999"/>
    <n v="127.7"/>
    <n v="127.7"/>
    <n v="130.69999999999999"/>
    <n v="130.69999999999999"/>
    <n v="118.5"/>
    <n v="118.5"/>
    <n v="130.4"/>
    <n v="130.4"/>
    <n v="130.9"/>
    <n v="130.9"/>
    <n v="162.80000000000001"/>
    <n v="162.80000000000001"/>
    <n v="98.7"/>
    <n v="98.7"/>
    <n v="130.6"/>
    <n v="130.6"/>
    <n v="124.8"/>
    <n v="124.8"/>
    <n v="136.4"/>
    <n v="136.4"/>
    <n v="130.30000000000001"/>
    <n v="130.30000000000001"/>
    <n v="134.4"/>
    <n v="134.4"/>
    <n v="133.9"/>
    <n v="133.9"/>
    <n v="129.80000000000001"/>
    <n v="129.80000000000001"/>
    <n v="133.4"/>
    <n v="133.4"/>
    <n v="124.4"/>
    <n v="124.4"/>
    <n v="127.5"/>
    <n v="127.5"/>
    <n v="127.1"/>
    <n v="127.1"/>
    <n v="124.3"/>
    <n v="124.3"/>
    <n v="113.9"/>
    <n v="113.9"/>
    <n v="122.3"/>
    <n v="122.3"/>
    <n v="127.1"/>
    <n v="127.1"/>
    <n v="116.8"/>
    <n v="116.8"/>
    <n v="120.9"/>
    <n v="120.9"/>
    <n v="127.9"/>
    <n v="127.9"/>
  </r>
  <r>
    <x v="0"/>
    <x v="3"/>
    <s v="March"/>
    <s v="March-2016"/>
    <n v="127.3"/>
    <n v="127.3"/>
    <n v="134.4"/>
    <n v="134.4"/>
    <n v="125.1"/>
    <n v="125.1"/>
    <n v="130.5"/>
    <n v="130.5"/>
    <n v="118.3"/>
    <n v="118.3"/>
    <n v="131.69999999999999"/>
    <n v="131.69999999999999"/>
    <n v="130.69999999999999"/>
    <n v="130.69999999999999"/>
    <n v="161.19999999999999"/>
    <n v="161.19999999999999"/>
    <n v="100.4"/>
    <n v="100.4"/>
    <n v="130.80000000000001"/>
    <n v="130.80000000000001"/>
    <n v="124.9"/>
    <n v="124.9"/>
    <n v="137"/>
    <n v="137"/>
    <n v="130.4"/>
    <n v="130.4"/>
    <n v="135"/>
    <n v="135"/>
    <n v="134.4"/>
    <n v="134.4"/>
    <n v="130.19999999999999"/>
    <n v="130.19999999999999"/>
    <n v="133.80000000000001"/>
    <n v="133.80000000000001"/>
    <n v="124.9"/>
    <n v="124.9"/>
    <n v="127"/>
    <n v="127"/>
    <n v="127.7"/>
    <n v="127.7"/>
    <n v="124.8"/>
    <n v="124.8"/>
    <n v="113.6"/>
    <n v="113.6"/>
    <n v="122.5"/>
    <n v="122.5"/>
    <n v="127.5"/>
    <n v="127.5"/>
    <n v="117.4"/>
    <n v="117.4"/>
    <n v="121.1"/>
    <n v="121.1"/>
    <n v="128"/>
    <n v="128"/>
  </r>
  <r>
    <x v="0"/>
    <x v="3"/>
    <s v="April"/>
    <s v="April-2016"/>
    <n v="127.4"/>
    <n v="127.4"/>
    <n v="135.4"/>
    <n v="135.4"/>
    <n v="123.4"/>
    <n v="123.4"/>
    <n v="131.30000000000001"/>
    <n v="131.30000000000001"/>
    <n v="118.2"/>
    <n v="118.2"/>
    <n v="138.1"/>
    <n v="138.1"/>
    <n v="134.1"/>
    <n v="134.1"/>
    <n v="162.69999999999999"/>
    <n v="162.69999999999999"/>
    <n v="105"/>
    <n v="105"/>
    <n v="131.4"/>
    <n v="131.4"/>
    <n v="125.4"/>
    <n v="125.4"/>
    <n v="137.4"/>
    <n v="137.4"/>
    <n v="131.80000000000001"/>
    <n v="131.80000000000001"/>
    <n v="135.5"/>
    <n v="135.5"/>
    <n v="135"/>
    <n v="135"/>
    <n v="130.6"/>
    <n v="130.6"/>
    <n v="134.4"/>
    <n v="134.4"/>
    <n v="125.6"/>
    <n v="125.6"/>
    <n v="127"/>
    <n v="127"/>
    <n v="128"/>
    <n v="128"/>
    <n v="125.2"/>
    <n v="125.2"/>
    <n v="114.4"/>
    <n v="114.4"/>
    <n v="123.2"/>
    <n v="123.2"/>
    <n v="127.9"/>
    <n v="127.9"/>
    <n v="118.4"/>
    <n v="118.4"/>
    <n v="121.7"/>
    <n v="121.7"/>
    <n v="129"/>
    <n v="129"/>
  </r>
  <r>
    <x v="0"/>
    <x v="3"/>
    <s v="May"/>
    <s v="May-2016"/>
    <n v="127.6"/>
    <n v="127.6"/>
    <n v="137.5"/>
    <n v="137.5"/>
    <n v="124.4"/>
    <n v="124.4"/>
    <n v="132.4"/>
    <n v="132.4"/>
    <n v="118.2"/>
    <n v="118.2"/>
    <n v="138.1"/>
    <n v="138.1"/>
    <n v="141.80000000000001"/>
    <n v="141.80000000000001"/>
    <n v="166"/>
    <n v="166"/>
    <n v="107.5"/>
    <n v="107.5"/>
    <n v="132.19999999999999"/>
    <n v="132.19999999999999"/>
    <n v="126.1"/>
    <n v="126.1"/>
    <n v="138.30000000000001"/>
    <n v="138.30000000000001"/>
    <n v="133.6"/>
    <n v="133.6"/>
    <n v="136"/>
    <n v="136"/>
    <n v="135.4"/>
    <n v="135.4"/>
    <n v="131.1"/>
    <n v="131.1"/>
    <n v="134.80000000000001"/>
    <n v="134.80000000000001"/>
    <n v="126"/>
    <n v="126"/>
    <n v="127.4"/>
    <n v="127.4"/>
    <n v="128.5"/>
    <n v="128.5"/>
    <n v="125.8"/>
    <n v="125.8"/>
    <n v="115.1"/>
    <n v="115.1"/>
    <n v="123.6"/>
    <n v="123.6"/>
    <n v="129.1"/>
    <n v="129.1"/>
    <n v="119.7"/>
    <n v="119.7"/>
    <n v="122.5"/>
    <n v="122.5"/>
    <n v="130.30000000000001"/>
    <n v="130.30000000000001"/>
  </r>
  <r>
    <x v="0"/>
    <x v="3"/>
    <s v="June"/>
    <s v="June-2016"/>
    <n v="128.6"/>
    <n v="128.6"/>
    <n v="138.6"/>
    <n v="138.6"/>
    <n v="126.6"/>
    <n v="126.6"/>
    <n v="133.6"/>
    <n v="133.6"/>
    <n v="118.6"/>
    <n v="118.6"/>
    <n v="137.4"/>
    <n v="137.4"/>
    <n v="152.5"/>
    <n v="152.5"/>
    <n v="169.2"/>
    <n v="169.2"/>
    <n v="108.8"/>
    <n v="108.8"/>
    <n v="133.1"/>
    <n v="133.1"/>
    <n v="126.4"/>
    <n v="126.4"/>
    <n v="139.19999999999999"/>
    <n v="139.19999999999999"/>
    <n v="136"/>
    <n v="136"/>
    <n v="137.19999999999999"/>
    <n v="137.19999999999999"/>
    <n v="136.30000000000001"/>
    <n v="136.30000000000001"/>
    <n v="131.6"/>
    <n v="131.6"/>
    <n v="135.6"/>
    <n v="135.6"/>
    <n v="125.5"/>
    <n v="125.5"/>
    <n v="128"/>
    <n v="128"/>
    <n v="129.30000000000001"/>
    <n v="129.30000000000001"/>
    <n v="126.2"/>
    <n v="126.2"/>
    <n v="116.3"/>
    <n v="116.3"/>
    <n v="124.1"/>
    <n v="124.1"/>
    <n v="130.19999999999999"/>
    <n v="130.19999999999999"/>
    <n v="119.9"/>
    <n v="119.9"/>
    <n v="123.3"/>
    <n v="123.3"/>
    <n v="131.9"/>
    <n v="131.9"/>
  </r>
  <r>
    <x v="0"/>
    <x v="3"/>
    <s v="July"/>
    <s v="July-2016"/>
    <n v="129.30000000000001"/>
    <n v="129.30000000000001"/>
    <n v="139.5"/>
    <n v="139.5"/>
    <n v="129.6"/>
    <n v="129.6"/>
    <n v="134.5"/>
    <n v="134.5"/>
    <n v="119.5"/>
    <n v="119.5"/>
    <n v="138.5"/>
    <n v="138.5"/>
    <n v="158.19999999999999"/>
    <n v="158.19999999999999"/>
    <n v="171.8"/>
    <n v="171.8"/>
    <n v="110.3"/>
    <n v="110.3"/>
    <n v="134.30000000000001"/>
    <n v="134.30000000000001"/>
    <n v="127.3"/>
    <n v="127.3"/>
    <n v="139.9"/>
    <n v="139.9"/>
    <n v="137.6"/>
    <n v="137.6"/>
    <n v="138"/>
    <n v="138"/>
    <n v="137.19999999999999"/>
    <n v="137.19999999999999"/>
    <n v="132.19999999999999"/>
    <n v="132.19999999999999"/>
    <n v="136.5"/>
    <n v="136.5"/>
    <n v="126.4"/>
    <n v="126.4"/>
    <n v="128.19999999999999"/>
    <n v="128.19999999999999"/>
    <n v="130"/>
    <n v="130"/>
    <n v="126.7"/>
    <n v="126.7"/>
    <n v="116.4"/>
    <n v="116.4"/>
    <n v="125.2"/>
    <n v="125.2"/>
    <n v="130.80000000000001"/>
    <n v="130.80000000000001"/>
    <n v="120.9"/>
    <n v="120.9"/>
    <n v="123.8"/>
    <n v="123.8"/>
    <n v="133"/>
    <n v="133"/>
  </r>
  <r>
    <x v="0"/>
    <x v="3"/>
    <s v="August"/>
    <s v="August-2016"/>
    <n v="130.1"/>
    <n v="130.1"/>
    <n v="138.80000000000001"/>
    <n v="138.80000000000001"/>
    <n v="130.30000000000001"/>
    <n v="130.30000000000001"/>
    <n v="135.30000000000001"/>
    <n v="135.30000000000001"/>
    <n v="119.9"/>
    <n v="119.9"/>
    <n v="140.19999999999999"/>
    <n v="140.19999999999999"/>
    <n v="156.9"/>
    <n v="156.9"/>
    <n v="172.2"/>
    <n v="172.2"/>
    <n v="112.1"/>
    <n v="112.1"/>
    <n v="134.9"/>
    <n v="134.9"/>
    <n v="128.1"/>
    <n v="128.1"/>
    <n v="140.69999999999999"/>
    <n v="140.69999999999999"/>
    <n v="138"/>
    <n v="138"/>
    <n v="138.9"/>
    <n v="138.9"/>
    <n v="137.80000000000001"/>
    <n v="137.80000000000001"/>
    <n v="133"/>
    <n v="133"/>
    <n v="137.1"/>
    <n v="137.1"/>
    <n v="127.3"/>
    <n v="127.3"/>
    <n v="129.1"/>
    <n v="129.1"/>
    <n v="130.6"/>
    <n v="130.6"/>
    <n v="127"/>
    <n v="127"/>
    <n v="116"/>
    <n v="116"/>
    <n v="125.5"/>
    <n v="125.5"/>
    <n v="131.9"/>
    <n v="131.9"/>
    <n v="122"/>
    <n v="122"/>
    <n v="124.2"/>
    <n v="124.2"/>
    <n v="133.5"/>
    <n v="133.5"/>
  </r>
  <r>
    <x v="0"/>
    <x v="3"/>
    <s v="September"/>
    <s v="September-2016"/>
    <n v="130.80000000000001"/>
    <n v="130.80000000000001"/>
    <n v="138.19999999999999"/>
    <n v="138.19999999999999"/>
    <n v="130.5"/>
    <n v="130.5"/>
    <n v="135.5"/>
    <n v="135.5"/>
    <n v="120.2"/>
    <n v="120.2"/>
    <n v="139.19999999999999"/>
    <n v="139.19999999999999"/>
    <n v="149.5"/>
    <n v="149.5"/>
    <n v="170.4"/>
    <n v="170.4"/>
    <n v="113.1"/>
    <n v="113.1"/>
    <n v="135.80000000000001"/>
    <n v="135.80000000000001"/>
    <n v="128.80000000000001"/>
    <n v="128.80000000000001"/>
    <n v="141.5"/>
    <n v="141.5"/>
    <n v="137.19999999999999"/>
    <n v="137.19999999999999"/>
    <n v="139.9"/>
    <n v="139.9"/>
    <n v="138.5"/>
    <n v="138.5"/>
    <n v="133.5"/>
    <n v="133.5"/>
    <n v="137.80000000000001"/>
    <n v="137.80000000000001"/>
    <n v="127.9"/>
    <n v="127.9"/>
    <n v="129.69999999999999"/>
    <n v="129.69999999999999"/>
    <n v="131.1"/>
    <n v="131.1"/>
    <n v="127.8"/>
    <n v="127.8"/>
    <n v="117"/>
    <n v="117"/>
    <n v="125.7"/>
    <n v="125.7"/>
    <n v="132.19999999999999"/>
    <n v="132.19999999999999"/>
    <n v="122.8"/>
    <n v="122.8"/>
    <n v="124.9"/>
    <n v="124.9"/>
    <n v="133.4"/>
    <n v="133.4"/>
  </r>
  <r>
    <x v="0"/>
    <x v="3"/>
    <s v="October"/>
    <s v="October-2016"/>
    <n v="131.30000000000001"/>
    <n v="131.30000000000001"/>
    <n v="137.6"/>
    <n v="137.6"/>
    <n v="130.1"/>
    <n v="130.1"/>
    <n v="136"/>
    <n v="136"/>
    <n v="120.8"/>
    <n v="120.8"/>
    <n v="138.4"/>
    <n v="138.4"/>
    <n v="149.19999999999999"/>
    <n v="149.19999999999999"/>
    <n v="170.2"/>
    <n v="170.2"/>
    <n v="113.4"/>
    <n v="113.4"/>
    <n v="136.30000000000001"/>
    <n v="136.30000000000001"/>
    <n v="128.69999999999999"/>
    <n v="128.69999999999999"/>
    <n v="142.4"/>
    <n v="142.4"/>
    <n v="137.4"/>
    <n v="137.4"/>
    <n v="140.9"/>
    <n v="140.9"/>
    <n v="139.6"/>
    <n v="139.6"/>
    <n v="134.30000000000001"/>
    <n v="134.30000000000001"/>
    <n v="138.80000000000001"/>
    <n v="138.80000000000001"/>
    <n v="128.69999999999999"/>
    <n v="128.69999999999999"/>
    <n v="129.80000000000001"/>
    <n v="129.80000000000001"/>
    <n v="131.80000000000001"/>
    <n v="131.80000000000001"/>
    <n v="128.69999999999999"/>
    <n v="128.69999999999999"/>
    <n v="117.8"/>
    <n v="117.8"/>
    <n v="126.5"/>
    <n v="126.5"/>
    <n v="133"/>
    <n v="133"/>
    <n v="123"/>
    <n v="123"/>
    <n v="125.7"/>
    <n v="125.7"/>
    <n v="133.80000000000001"/>
    <n v="133.80000000000001"/>
  </r>
  <r>
    <x v="0"/>
    <x v="3"/>
    <s v="November"/>
    <s v="November-2016"/>
    <n v="132"/>
    <n v="132"/>
    <n v="137.4"/>
    <n v="137.4"/>
    <n v="130.6"/>
    <n v="130.6"/>
    <n v="136.19999999999999"/>
    <n v="136.19999999999999"/>
    <n v="121.1"/>
    <n v="121.1"/>
    <n v="136.9"/>
    <n v="136.9"/>
    <n v="141.80000000000001"/>
    <n v="141.80000000000001"/>
    <n v="170"/>
    <n v="170"/>
    <n v="113.4"/>
    <n v="113.4"/>
    <n v="136.80000000000001"/>
    <n v="136.80000000000001"/>
    <n v="128.69999999999999"/>
    <n v="128.69999999999999"/>
    <n v="143.1"/>
    <n v="143.1"/>
    <n v="136.6"/>
    <n v="136.6"/>
    <n v="141.19999999999999"/>
    <n v="141.19999999999999"/>
    <n v="139.9"/>
    <n v="139.9"/>
    <n v="134.5"/>
    <n v="134.5"/>
    <n v="139.19999999999999"/>
    <n v="139.19999999999999"/>
    <n v="129.1"/>
    <n v="129.1"/>
    <n v="130.30000000000001"/>
    <n v="130.30000000000001"/>
    <n v="132.1"/>
    <n v="132.1"/>
    <n v="129.1"/>
    <n v="129.1"/>
    <n v="118.2"/>
    <n v="118.2"/>
    <n v="126.9"/>
    <n v="126.9"/>
    <n v="133.69999999999999"/>
    <n v="133.69999999999999"/>
    <n v="123.5"/>
    <n v="123.5"/>
    <n v="126.1"/>
    <n v="126.1"/>
    <n v="133.6"/>
    <n v="133.6"/>
  </r>
  <r>
    <x v="0"/>
    <x v="3"/>
    <s v="December"/>
    <s v="December-2016"/>
    <n v="132.6"/>
    <n v="132.6"/>
    <n v="137.30000000000001"/>
    <n v="137.30000000000001"/>
    <n v="131.6"/>
    <n v="131.6"/>
    <n v="136.30000000000001"/>
    <n v="136.30000000000001"/>
    <n v="121.6"/>
    <n v="121.6"/>
    <n v="135.6"/>
    <n v="135.6"/>
    <n v="127.5"/>
    <n v="127.5"/>
    <n v="167.9"/>
    <n v="167.9"/>
    <n v="113.8"/>
    <n v="113.8"/>
    <n v="137.5"/>
    <n v="137.5"/>
    <n v="129.1"/>
    <n v="129.1"/>
    <n v="143.6"/>
    <n v="143.6"/>
    <n v="134.69999999999999"/>
    <n v="134.69999999999999"/>
    <n v="142.4"/>
    <n v="142.4"/>
    <n v="140.4"/>
    <n v="140.4"/>
    <n v="135.19999999999999"/>
    <n v="135.19999999999999"/>
    <n v="139.69999999999999"/>
    <n v="139.69999999999999"/>
    <n v="128.5"/>
    <n v="128.5"/>
    <n v="132"/>
    <n v="132"/>
    <n v="132.9"/>
    <n v="132.9"/>
    <n v="129.69999999999999"/>
    <n v="129.69999999999999"/>
    <n v="118.6"/>
    <n v="118.6"/>
    <n v="127.3"/>
    <n v="127.3"/>
    <n v="134.19999999999999"/>
    <n v="134.19999999999999"/>
    <n v="121.9"/>
    <n v="121.9"/>
    <n v="126.3"/>
    <n v="126.3"/>
    <n v="132.80000000000001"/>
    <n v="132.80000000000001"/>
  </r>
  <r>
    <x v="0"/>
    <x v="4"/>
    <s v="January"/>
    <s v="January-2017"/>
    <n v="133.1"/>
    <n v="133.1"/>
    <n v="137.80000000000001"/>
    <n v="137.80000000000001"/>
    <n v="131.9"/>
    <n v="131.9"/>
    <n v="136.69999999999999"/>
    <n v="136.69999999999999"/>
    <n v="122"/>
    <n v="122"/>
    <n v="136"/>
    <n v="136"/>
    <n v="119.8"/>
    <n v="119.8"/>
    <n v="161.69999999999999"/>
    <n v="161.69999999999999"/>
    <n v="114.8"/>
    <n v="114.8"/>
    <n v="136.9"/>
    <n v="136.9"/>
    <n v="129"/>
    <n v="129"/>
    <n v="143.9"/>
    <n v="143.9"/>
    <n v="133.69999999999999"/>
    <n v="133.69999999999999"/>
    <n v="143.1"/>
    <n v="143.1"/>
    <n v="140.69999999999999"/>
    <n v="140.69999999999999"/>
    <n v="135.80000000000001"/>
    <n v="135.80000000000001"/>
    <n v="140"/>
    <n v="140"/>
    <n v="129.6"/>
    <n v="129.6"/>
    <n v="132.1"/>
    <n v="132.1"/>
    <n v="133.19999999999999"/>
    <n v="133.19999999999999"/>
    <n v="129.9"/>
    <n v="129.9"/>
    <n v="119.1"/>
    <n v="119.1"/>
    <n v="127"/>
    <n v="127"/>
    <n v="134.6"/>
    <n v="134.6"/>
    <n v="122.3"/>
    <n v="122.3"/>
    <n v="126.6"/>
    <n v="126.6"/>
    <n v="132.4"/>
    <n v="132.4"/>
  </r>
  <r>
    <x v="0"/>
    <x v="4"/>
    <s v="February"/>
    <s v="February-2017"/>
    <n v="133.30000000000001"/>
    <n v="133.30000000000001"/>
    <n v="138.30000000000001"/>
    <n v="138.30000000000001"/>
    <n v="129.30000000000001"/>
    <n v="129.30000000000001"/>
    <n v="137.19999999999999"/>
    <n v="137.19999999999999"/>
    <n v="122.1"/>
    <n v="122.1"/>
    <n v="138.69999999999999"/>
    <n v="138.69999999999999"/>
    <n v="119.1"/>
    <n v="119.1"/>
    <n v="156.9"/>
    <n v="156.9"/>
    <n v="116.2"/>
    <n v="116.2"/>
    <n v="136"/>
    <n v="136"/>
    <n v="129.4"/>
    <n v="129.4"/>
    <n v="144.4"/>
    <n v="144.4"/>
    <n v="133.6"/>
    <n v="133.6"/>
    <n v="143.69999999999999"/>
    <n v="143.69999999999999"/>
    <n v="140.9"/>
    <n v="140.9"/>
    <n v="135.80000000000001"/>
    <n v="135.80000000000001"/>
    <n v="140.19999999999999"/>
    <n v="140.19999999999999"/>
    <n v="130.5"/>
    <n v="130.5"/>
    <n v="133.19999999999999"/>
    <n v="133.19999999999999"/>
    <n v="133.6"/>
    <n v="133.6"/>
    <n v="130.1"/>
    <n v="130.1"/>
    <n v="119.5"/>
    <n v="119.5"/>
    <n v="127.7"/>
    <n v="127.7"/>
    <n v="134.9"/>
    <n v="134.9"/>
    <n v="123.2"/>
    <n v="123.2"/>
    <n v="127"/>
    <n v="127"/>
    <n v="132.6"/>
    <n v="132.6"/>
  </r>
  <r>
    <x v="0"/>
    <x v="4"/>
    <s v="March"/>
    <s v="March-2017"/>
    <n v="133.6"/>
    <n v="133.6"/>
    <n v="138.80000000000001"/>
    <n v="138.80000000000001"/>
    <n v="128.80000000000001"/>
    <n v="128.80000000000001"/>
    <n v="137.19999999999999"/>
    <n v="137.19999999999999"/>
    <n v="121.6"/>
    <n v="121.6"/>
    <n v="139.69999999999999"/>
    <n v="139.69999999999999"/>
    <n v="119.7"/>
    <n v="119.7"/>
    <n v="148"/>
    <n v="148"/>
    <n v="116.9"/>
    <n v="116.9"/>
    <n v="135.6"/>
    <n v="135.6"/>
    <n v="129.80000000000001"/>
    <n v="129.80000000000001"/>
    <n v="145.4"/>
    <n v="145.4"/>
    <n v="133.4"/>
    <n v="133.4"/>
    <n v="144.19999999999999"/>
    <n v="144.19999999999999"/>
    <n v="141.6"/>
    <n v="141.6"/>
    <n v="136.19999999999999"/>
    <n v="136.19999999999999"/>
    <n v="140.80000000000001"/>
    <n v="140.80000000000001"/>
    <n v="131.1"/>
    <n v="131.1"/>
    <n v="134.19999999999999"/>
    <n v="134.19999999999999"/>
    <n v="134.1"/>
    <n v="134.1"/>
    <n v="130.6"/>
    <n v="130.6"/>
    <n v="119.8"/>
    <n v="119.8"/>
    <n v="128.30000000000001"/>
    <n v="128.30000000000001"/>
    <n v="135.19999999999999"/>
    <n v="135.19999999999999"/>
    <n v="123.3"/>
    <n v="123.3"/>
    <n v="127.4"/>
    <n v="127.4"/>
    <n v="132.80000000000001"/>
    <n v="132.80000000000001"/>
  </r>
  <r>
    <x v="0"/>
    <x v="4"/>
    <s v="April"/>
    <s v="April-2017"/>
    <n v="133.19999999999999"/>
    <n v="133.19999999999999"/>
    <n v="138.69999999999999"/>
    <n v="138.69999999999999"/>
    <n v="127.1"/>
    <n v="127.1"/>
    <n v="137.69999999999999"/>
    <n v="137.69999999999999"/>
    <n v="121.3"/>
    <n v="121.3"/>
    <n v="141.80000000000001"/>
    <n v="141.80000000000001"/>
    <n v="121.5"/>
    <n v="121.5"/>
    <n v="144.5"/>
    <n v="144.5"/>
    <n v="117.4"/>
    <n v="117.4"/>
    <n v="134.1"/>
    <n v="134.1"/>
    <n v="130"/>
    <n v="130"/>
    <n v="145.5"/>
    <n v="145.5"/>
    <n v="133.5"/>
    <n v="133.5"/>
    <n v="144.4"/>
    <n v="144.4"/>
    <n v="142.4"/>
    <n v="142.4"/>
    <n v="136.80000000000001"/>
    <n v="136.80000000000001"/>
    <n v="141.6"/>
    <n v="141.6"/>
    <n v="131.69999999999999"/>
    <n v="131.69999999999999"/>
    <n v="135"/>
    <n v="135"/>
    <n v="134.30000000000001"/>
    <n v="134.30000000000001"/>
    <n v="131"/>
    <n v="131"/>
    <n v="119.2"/>
    <n v="119.2"/>
    <n v="128.30000000000001"/>
    <n v="128.30000000000001"/>
    <n v="135.69999999999999"/>
    <n v="135.69999999999999"/>
    <n v="123.7"/>
    <n v="123.7"/>
    <n v="127.5"/>
    <n v="127.5"/>
    <n v="132.9"/>
    <n v="132.9"/>
  </r>
  <r>
    <x v="0"/>
    <x v="4"/>
    <s v="May"/>
    <s v="May-2017"/>
    <n v="133.1"/>
    <n v="133.1"/>
    <n v="140.30000000000001"/>
    <n v="140.30000000000001"/>
    <n v="126.8"/>
    <n v="126.8"/>
    <n v="138.19999999999999"/>
    <n v="138.19999999999999"/>
    <n v="120.8"/>
    <n v="120.8"/>
    <n v="140.19999999999999"/>
    <n v="140.19999999999999"/>
    <n v="123.8"/>
    <n v="123.8"/>
    <n v="141.80000000000001"/>
    <n v="141.80000000000001"/>
    <n v="118.6"/>
    <n v="118.6"/>
    <n v="134"/>
    <n v="134"/>
    <n v="130.30000000000001"/>
    <n v="130.30000000000001"/>
    <n v="145.80000000000001"/>
    <n v="145.80000000000001"/>
    <n v="133.80000000000001"/>
    <n v="133.80000000000001"/>
    <n v="145.5"/>
    <n v="145.5"/>
    <n v="142.5"/>
    <n v="142.5"/>
    <n v="137.30000000000001"/>
    <n v="137.30000000000001"/>
    <n v="141.80000000000001"/>
    <n v="141.80000000000001"/>
    <n v="132.1"/>
    <n v="132.1"/>
    <n v="135"/>
    <n v="135"/>
    <n v="134.9"/>
    <n v="134.9"/>
    <n v="131.4"/>
    <n v="131.4"/>
    <n v="119.4"/>
    <n v="119.4"/>
    <n v="129.4"/>
    <n v="129.4"/>
    <n v="136.30000000000001"/>
    <n v="136.30000000000001"/>
    <n v="123.7"/>
    <n v="123.7"/>
    <n v="127.9"/>
    <n v="127.9"/>
    <n v="133.30000000000001"/>
    <n v="133.30000000000001"/>
  </r>
  <r>
    <x v="0"/>
    <x v="4"/>
    <s v="June"/>
    <s v="June-2017"/>
    <n v="133.5"/>
    <n v="133.5"/>
    <n v="143.69999999999999"/>
    <n v="143.69999999999999"/>
    <n v="128"/>
    <n v="128"/>
    <n v="138.6"/>
    <n v="138.6"/>
    <n v="120.9"/>
    <n v="120.9"/>
    <n v="140.9"/>
    <n v="140.9"/>
    <n v="128.80000000000001"/>
    <n v="128.80000000000001"/>
    <n v="140.19999999999999"/>
    <n v="140.19999999999999"/>
    <n v="118.9"/>
    <n v="118.9"/>
    <n v="133.5"/>
    <n v="133.5"/>
    <n v="130.4"/>
    <n v="130.4"/>
    <n v="146.5"/>
    <n v="146.5"/>
    <n v="134.9"/>
    <n v="134.9"/>
    <n v="145.80000000000001"/>
    <n v="145.80000000000001"/>
    <n v="143.1"/>
    <n v="143.1"/>
    <n v="137.69999999999999"/>
    <n v="137.69999999999999"/>
    <n v="142.30000000000001"/>
    <n v="142.30000000000001"/>
    <n v="131.4"/>
    <n v="131.4"/>
    <n v="134.80000000000001"/>
    <n v="134.80000000000001"/>
    <n v="135.19999999999999"/>
    <n v="135.19999999999999"/>
    <n v="131.30000000000001"/>
    <n v="131.30000000000001"/>
    <n v="119.4"/>
    <n v="119.4"/>
    <n v="129.80000000000001"/>
    <n v="129.80000000000001"/>
    <n v="136.9"/>
    <n v="136.9"/>
    <n v="124.1"/>
    <n v="124.1"/>
    <n v="128.1"/>
    <n v="128.1"/>
    <n v="133.9"/>
    <n v="133.9"/>
  </r>
  <r>
    <x v="0"/>
    <x v="4"/>
    <s v="July"/>
    <s v="July-2017"/>
    <n v="134"/>
    <n v="134"/>
    <n v="144.19999999999999"/>
    <n v="144.19999999999999"/>
    <n v="129.80000000000001"/>
    <n v="129.80000000000001"/>
    <n v="139"/>
    <n v="139"/>
    <n v="120.9"/>
    <n v="120.9"/>
    <n v="143.9"/>
    <n v="143.9"/>
    <n v="151.5"/>
    <n v="151.5"/>
    <n v="138.1"/>
    <n v="138.1"/>
    <n v="120"/>
    <n v="120"/>
    <n v="133.9"/>
    <n v="133.9"/>
    <n v="131.4"/>
    <n v="131.4"/>
    <n v="147.69999999999999"/>
    <n v="147.69999999999999"/>
    <n v="138.5"/>
    <n v="138.5"/>
    <n v="147.4"/>
    <n v="147.4"/>
    <n v="144.30000000000001"/>
    <n v="144.30000000000001"/>
    <n v="138.1"/>
    <n v="138.1"/>
    <n v="143.5"/>
    <n v="143.5"/>
    <n v="132.6"/>
    <n v="132.6"/>
    <n v="135.30000000000001"/>
    <n v="135.30000000000001"/>
    <n v="136.1"/>
    <n v="136.1"/>
    <n v="132.1"/>
    <n v="132.1"/>
    <n v="119.1"/>
    <n v="119.1"/>
    <n v="130.6"/>
    <n v="130.6"/>
    <n v="138.6"/>
    <n v="138.6"/>
    <n v="124.4"/>
    <n v="124.4"/>
    <n v="128.6"/>
    <n v="128.6"/>
    <n v="136.19999999999999"/>
    <n v="136.19999999999999"/>
  </r>
  <r>
    <x v="0"/>
    <x v="4"/>
    <s v="August"/>
    <s v="August-2017"/>
    <n v="134.80000000000001"/>
    <n v="134.80000000000001"/>
    <n v="143.1"/>
    <n v="143.1"/>
    <n v="130"/>
    <n v="130"/>
    <n v="139.4"/>
    <n v="139.4"/>
    <n v="120.5"/>
    <n v="120.5"/>
    <n v="148"/>
    <n v="148"/>
    <n v="162.9"/>
    <n v="162.9"/>
    <n v="137.4"/>
    <n v="137.4"/>
    <n v="120.8"/>
    <n v="120.8"/>
    <n v="134.69999999999999"/>
    <n v="134.69999999999999"/>
    <n v="131.6"/>
    <n v="131.6"/>
    <n v="148.69999999999999"/>
    <n v="148.69999999999999"/>
    <n v="140.6"/>
    <n v="140.6"/>
    <n v="149"/>
    <n v="149"/>
    <n v="145.30000000000001"/>
    <n v="145.30000000000001"/>
    <n v="139.19999999999999"/>
    <n v="139.19999999999999"/>
    <n v="144.5"/>
    <n v="144.5"/>
    <n v="134.4"/>
    <n v="134.4"/>
    <n v="136.4"/>
    <n v="136.4"/>
    <n v="137.30000000000001"/>
    <n v="137.30000000000001"/>
    <n v="133"/>
    <n v="133"/>
    <n v="120.3"/>
    <n v="120.3"/>
    <n v="131.5"/>
    <n v="131.5"/>
    <n v="140.19999999999999"/>
    <n v="140.19999999999999"/>
    <n v="125.4"/>
    <n v="125.4"/>
    <n v="129.69999999999999"/>
    <n v="129.69999999999999"/>
    <n v="137.80000000000001"/>
    <n v="137.80000000000001"/>
  </r>
  <r>
    <x v="0"/>
    <x v="4"/>
    <s v="September"/>
    <s v="September-2017"/>
    <n v="135.19999999999999"/>
    <n v="135.19999999999999"/>
    <n v="142"/>
    <n v="142"/>
    <n v="130.5"/>
    <n v="130.5"/>
    <n v="140.19999999999999"/>
    <n v="140.19999999999999"/>
    <n v="120.7"/>
    <n v="120.7"/>
    <n v="147.80000000000001"/>
    <n v="147.80000000000001"/>
    <n v="154.5"/>
    <n v="154.5"/>
    <n v="137.1"/>
    <n v="137.1"/>
    <n v="121"/>
    <n v="121"/>
    <n v="134.69999999999999"/>
    <n v="134.69999999999999"/>
    <n v="131.69999999999999"/>
    <n v="131.69999999999999"/>
    <n v="149.30000000000001"/>
    <n v="149.30000000000001"/>
    <n v="139.6"/>
    <n v="139.6"/>
    <n v="149.80000000000001"/>
    <n v="149.80000000000001"/>
    <n v="146.1"/>
    <n v="146.1"/>
    <n v="139.69999999999999"/>
    <n v="139.69999999999999"/>
    <n v="145.19999999999999"/>
    <n v="145.19999999999999"/>
    <n v="135.69999999999999"/>
    <n v="135.69999999999999"/>
    <n v="137.4"/>
    <n v="137.4"/>
    <n v="137.9"/>
    <n v="137.9"/>
    <n v="133.4"/>
    <n v="133.4"/>
    <n v="121.2"/>
    <n v="121.2"/>
    <n v="132.30000000000001"/>
    <n v="132.30000000000001"/>
    <n v="139.6"/>
    <n v="139.6"/>
    <n v="126.7"/>
    <n v="126.7"/>
    <n v="130.30000000000001"/>
    <n v="130.30000000000001"/>
    <n v="137.6"/>
    <n v="137.6"/>
  </r>
  <r>
    <x v="0"/>
    <x v="4"/>
    <s v="October"/>
    <s v="October-2017"/>
    <n v="135.9"/>
    <n v="135.9"/>
    <n v="141.9"/>
    <n v="141.9"/>
    <n v="131"/>
    <n v="131"/>
    <n v="141.5"/>
    <n v="141.5"/>
    <n v="121.4"/>
    <n v="121.4"/>
    <n v="146.69999999999999"/>
    <n v="146.69999999999999"/>
    <n v="157.1"/>
    <n v="157.1"/>
    <n v="136.4"/>
    <n v="136.4"/>
    <n v="121.4"/>
    <n v="121.4"/>
    <n v="135.6"/>
    <n v="135.6"/>
    <n v="131.30000000000001"/>
    <n v="131.30000000000001"/>
    <n v="150.30000000000001"/>
    <n v="150.30000000000001"/>
    <n v="140.4"/>
    <n v="140.4"/>
    <n v="150.5"/>
    <n v="150.5"/>
    <n v="147.19999999999999"/>
    <n v="147.19999999999999"/>
    <n v="140.6"/>
    <n v="140.6"/>
    <n v="146.19999999999999"/>
    <n v="146.19999999999999"/>
    <n v="137.30000000000001"/>
    <n v="137.30000000000001"/>
    <n v="138.1"/>
    <n v="138.1"/>
    <n v="138.4"/>
    <n v="138.4"/>
    <n v="134.19999999999999"/>
    <n v="134.19999999999999"/>
    <n v="121"/>
    <n v="121"/>
    <n v="133"/>
    <n v="133"/>
    <n v="140.1"/>
    <n v="140.1"/>
    <n v="127.4"/>
    <n v="127.4"/>
    <n v="130.69999999999999"/>
    <n v="130.69999999999999"/>
    <n v="138.30000000000001"/>
    <n v="138.30000000000001"/>
  </r>
  <r>
    <x v="0"/>
    <x v="4"/>
    <s v="November"/>
    <s v="November-2017"/>
    <n v="136.30000000000001"/>
    <n v="136.30000000000001"/>
    <n v="142.5"/>
    <n v="142.5"/>
    <n v="140.5"/>
    <n v="140.5"/>
    <n v="141.5"/>
    <n v="141.5"/>
    <n v="121.6"/>
    <n v="121.6"/>
    <n v="147.30000000000001"/>
    <n v="147.30000000000001"/>
    <n v="168"/>
    <n v="168"/>
    <n v="135.80000000000001"/>
    <n v="135.80000000000001"/>
    <n v="122.5"/>
    <n v="122.5"/>
    <n v="136"/>
    <n v="136"/>
    <n v="131.9"/>
    <n v="131.9"/>
    <n v="151.4"/>
    <n v="151.4"/>
    <n v="142.4"/>
    <n v="142.4"/>
    <n v="152.1"/>
    <n v="152.1"/>
    <n v="148.19999999999999"/>
    <n v="148.19999999999999"/>
    <n v="141.5"/>
    <n v="141.5"/>
    <n v="147.30000000000001"/>
    <n v="147.30000000000001"/>
    <n v="138.6"/>
    <n v="138.6"/>
    <n v="141.1"/>
    <n v="141.1"/>
    <n v="139.4"/>
    <n v="139.4"/>
    <n v="135.80000000000001"/>
    <n v="135.80000000000001"/>
    <n v="121.6"/>
    <n v="121.6"/>
    <n v="133.69999999999999"/>
    <n v="133.69999999999999"/>
    <n v="141.5"/>
    <n v="141.5"/>
    <n v="128.1"/>
    <n v="128.1"/>
    <n v="131.69999999999999"/>
    <n v="131.69999999999999"/>
    <n v="140"/>
    <n v="140"/>
  </r>
  <r>
    <x v="0"/>
    <x v="4"/>
    <s v="December"/>
    <s v="December-2017"/>
    <n v="136.4"/>
    <n v="136.4"/>
    <n v="143.69999999999999"/>
    <n v="143.69999999999999"/>
    <n v="144.80000000000001"/>
    <n v="144.80000000000001"/>
    <n v="141.9"/>
    <n v="141.9"/>
    <n v="123.1"/>
    <n v="123.1"/>
    <n v="147.19999999999999"/>
    <n v="147.19999999999999"/>
    <n v="161"/>
    <n v="161"/>
    <n v="133.80000000000001"/>
    <n v="133.80000000000001"/>
    <n v="121.9"/>
    <n v="121.9"/>
    <n v="135.80000000000001"/>
    <n v="135.80000000000001"/>
    <n v="131.1"/>
    <n v="131.1"/>
    <n v="151.4"/>
    <n v="151.4"/>
    <n v="141.5"/>
    <n v="141.5"/>
    <n v="153.19999999999999"/>
    <n v="153.19999999999999"/>
    <n v="148"/>
    <n v="148"/>
    <n v="141.9"/>
    <n v="141.9"/>
    <n v="147.19999999999999"/>
    <n v="147.19999999999999"/>
    <n v="139.1"/>
    <n v="139.1"/>
    <n v="142.6"/>
    <n v="142.6"/>
    <n v="139.5"/>
    <n v="139.5"/>
    <n v="136.1"/>
    <n v="136.1"/>
    <n v="122"/>
    <n v="122"/>
    <n v="133.4"/>
    <n v="133.4"/>
    <n v="141.1"/>
    <n v="141.1"/>
    <n v="127.8"/>
    <n v="127.8"/>
    <n v="131.9"/>
    <n v="131.9"/>
    <n v="139.80000000000001"/>
    <n v="139.80000000000001"/>
  </r>
  <r>
    <x v="0"/>
    <x v="5"/>
    <s v="January"/>
    <s v="January-2018"/>
    <n v="136.6"/>
    <n v="136.6"/>
    <n v="144.4"/>
    <n v="144.4"/>
    <n v="143.80000000000001"/>
    <n v="143.80000000000001"/>
    <n v="142"/>
    <n v="142"/>
    <n v="123.2"/>
    <n v="123.2"/>
    <n v="147.9"/>
    <n v="147.9"/>
    <n v="152.1"/>
    <n v="152.1"/>
    <n v="131.80000000000001"/>
    <n v="131.80000000000001"/>
    <n v="119.5"/>
    <n v="119.5"/>
    <n v="136"/>
    <n v="136"/>
    <n v="131.19999999999999"/>
    <n v="131.19999999999999"/>
    <n v="151.80000000000001"/>
    <n v="151.80000000000001"/>
    <n v="140.4"/>
    <n v="140.4"/>
    <n v="153.6"/>
    <n v="153.6"/>
    <n v="148.30000000000001"/>
    <n v="148.30000000000001"/>
    <n v="142.30000000000001"/>
    <n v="142.30000000000001"/>
    <n v="147.5"/>
    <n v="147.5"/>
    <n v="140.4"/>
    <n v="140.4"/>
    <n v="142.30000000000001"/>
    <n v="142.30000000000001"/>
    <n v="139.80000000000001"/>
    <n v="139.80000000000001"/>
    <n v="136"/>
    <n v="136"/>
    <n v="122.7"/>
    <n v="122.7"/>
    <n v="134.30000000000001"/>
    <n v="134.30000000000001"/>
    <n v="141.6"/>
    <n v="141.6"/>
    <n v="128.6"/>
    <n v="128.6"/>
    <n v="132.30000000000001"/>
    <n v="132.30000000000001"/>
    <n v="139.30000000000001"/>
    <n v="139.30000000000001"/>
  </r>
  <r>
    <x v="0"/>
    <x v="5"/>
    <s v="February"/>
    <s v="February-2018"/>
    <n v="136.4"/>
    <n v="136.4"/>
    <n v="143.69999999999999"/>
    <n v="143.69999999999999"/>
    <n v="140.6"/>
    <n v="140.6"/>
    <n v="141.5"/>
    <n v="141.5"/>
    <n v="122.9"/>
    <n v="122.9"/>
    <n v="149.4"/>
    <n v="149.4"/>
    <n v="142.4"/>
    <n v="142.4"/>
    <n v="130.19999999999999"/>
    <n v="130.19999999999999"/>
    <n v="117.9"/>
    <n v="117.9"/>
    <n v="135.6"/>
    <n v="135.6"/>
    <n v="130.5"/>
    <n v="130.5"/>
    <n v="151.69999999999999"/>
    <n v="151.69999999999999"/>
    <n v="138.69999999999999"/>
    <n v="138.69999999999999"/>
    <n v="153.30000000000001"/>
    <n v="153.30000000000001"/>
    <n v="148.69999999999999"/>
    <n v="148.69999999999999"/>
    <n v="142.4"/>
    <n v="142.4"/>
    <n v="147.80000000000001"/>
    <n v="147.80000000000001"/>
    <n v="141.30000000000001"/>
    <n v="141.30000000000001"/>
    <n v="142.4"/>
    <n v="142.4"/>
    <n v="139.9"/>
    <n v="139.9"/>
    <n v="136.19999999999999"/>
    <n v="136.19999999999999"/>
    <n v="123.3"/>
    <n v="123.3"/>
    <n v="134.30000000000001"/>
    <n v="134.30000000000001"/>
    <n v="141.5"/>
    <n v="141.5"/>
    <n v="128.80000000000001"/>
    <n v="128.80000000000001"/>
    <n v="132.5"/>
    <n v="132.5"/>
    <n v="138.5"/>
    <n v="138.5"/>
  </r>
  <r>
    <x v="0"/>
    <x v="5"/>
    <s v="March"/>
    <s v="March-2018"/>
    <n v="136.80000000000001"/>
    <n v="136.80000000000001"/>
    <n v="143.80000000000001"/>
    <n v="143.80000000000001"/>
    <n v="140"/>
    <n v="140"/>
    <n v="142"/>
    <n v="142"/>
    <n v="123.2"/>
    <n v="123.2"/>
    <n v="152.9"/>
    <n v="152.9"/>
    <n v="138"/>
    <n v="138"/>
    <n v="129.30000000000001"/>
    <n v="129.30000000000001"/>
    <n v="117.1"/>
    <n v="117.1"/>
    <n v="136.30000000000001"/>
    <n v="136.30000000000001"/>
    <n v="131.19999999999999"/>
    <n v="131.19999999999999"/>
    <n v="152.80000000000001"/>
    <n v="152.80000000000001"/>
    <n v="138.6"/>
    <n v="138.6"/>
    <n v="155.1"/>
    <n v="155.1"/>
    <n v="149.19999999999999"/>
    <n v="149.19999999999999"/>
    <n v="143"/>
    <n v="143"/>
    <n v="148.30000000000001"/>
    <n v="148.30000000000001"/>
    <n v="142"/>
    <n v="142"/>
    <n v="142.6"/>
    <n v="142.6"/>
    <n v="139.9"/>
    <n v="139.9"/>
    <n v="136.69999999999999"/>
    <n v="136.69999999999999"/>
    <n v="124.6"/>
    <n v="124.6"/>
    <n v="135.1"/>
    <n v="135.1"/>
    <n v="142.69999999999999"/>
    <n v="142.69999999999999"/>
    <n v="129.30000000000001"/>
    <n v="129.30000000000001"/>
    <n v="133.30000000000001"/>
    <n v="133.30000000000001"/>
    <n v="138.69999999999999"/>
    <n v="138.69999999999999"/>
  </r>
  <r>
    <x v="0"/>
    <x v="5"/>
    <s v="April"/>
    <s v="April-2018"/>
    <n v="137.1"/>
    <n v="137.1"/>
    <n v="144.5"/>
    <n v="144.5"/>
    <n v="135.9"/>
    <n v="135.9"/>
    <n v="142.4"/>
    <n v="142.4"/>
    <n v="123.5"/>
    <n v="123.5"/>
    <n v="156.4"/>
    <n v="156.4"/>
    <n v="135.1"/>
    <n v="135.1"/>
    <n v="128.4"/>
    <n v="128.4"/>
    <n v="115.2"/>
    <n v="115.2"/>
    <n v="137.19999999999999"/>
    <n v="137.19999999999999"/>
    <n v="131.9"/>
    <n v="131.9"/>
    <n v="153.80000000000001"/>
    <n v="153.80000000000001"/>
    <n v="138.6"/>
    <n v="138.6"/>
    <n v="156.1"/>
    <n v="156.1"/>
    <n v="150.1"/>
    <n v="150.1"/>
    <n v="143.30000000000001"/>
    <n v="143.30000000000001"/>
    <n v="149.1"/>
    <n v="149.1"/>
    <n v="142.9"/>
    <n v="142.9"/>
    <n v="143.80000000000001"/>
    <n v="143.80000000000001"/>
    <n v="140.9"/>
    <n v="140.9"/>
    <n v="137.6"/>
    <n v="137.6"/>
    <n v="125.3"/>
    <n v="125.3"/>
    <n v="136"/>
    <n v="136"/>
    <n v="143.69999999999999"/>
    <n v="143.69999999999999"/>
    <n v="130.4"/>
    <n v="130.4"/>
    <n v="134.19999999999999"/>
    <n v="134.19999999999999"/>
    <n v="139.1"/>
    <n v="139.1"/>
  </r>
  <r>
    <x v="0"/>
    <x v="5"/>
    <s v="May"/>
    <s v="May-2018"/>
    <n v="137.4"/>
    <n v="137.4"/>
    <n v="145.69999999999999"/>
    <n v="145.69999999999999"/>
    <n v="135.5"/>
    <n v="135.5"/>
    <n v="142.9"/>
    <n v="142.9"/>
    <n v="123.6"/>
    <n v="123.6"/>
    <n v="157.5"/>
    <n v="157.5"/>
    <n v="137.80000000000001"/>
    <n v="137.80000000000001"/>
    <n v="127.2"/>
    <n v="127.2"/>
    <n v="111.8"/>
    <n v="111.8"/>
    <n v="137.4"/>
    <n v="137.4"/>
    <n v="132.19999999999999"/>
    <n v="132.19999999999999"/>
    <n v="154.30000000000001"/>
    <n v="154.30000000000001"/>
    <n v="139.1"/>
    <n v="139.1"/>
    <n v="157"/>
    <n v="157"/>
    <n v="150.80000000000001"/>
    <n v="150.80000000000001"/>
    <n v="144.1"/>
    <n v="144.1"/>
    <n v="149.80000000000001"/>
    <n v="149.80000000000001"/>
    <n v="143.19999999999999"/>
    <n v="143.19999999999999"/>
    <n v="144.30000000000001"/>
    <n v="144.30000000000001"/>
    <n v="141.80000000000001"/>
    <n v="141.80000000000001"/>
    <n v="138.4"/>
    <n v="138.4"/>
    <n v="126.4"/>
    <n v="126.4"/>
    <n v="136.80000000000001"/>
    <n v="136.80000000000001"/>
    <n v="144.4"/>
    <n v="144.4"/>
    <n v="131.19999999999999"/>
    <n v="131.19999999999999"/>
    <n v="135.1"/>
    <n v="135.1"/>
    <n v="139.80000000000001"/>
    <n v="139.80000000000001"/>
  </r>
  <r>
    <x v="0"/>
    <x v="5"/>
    <s v="June"/>
    <s v="June-2018"/>
    <n v="137.6"/>
    <n v="137.6"/>
    <n v="148.1"/>
    <n v="148.1"/>
    <n v="136.69999999999999"/>
    <n v="136.69999999999999"/>
    <n v="143.19999999999999"/>
    <n v="143.19999999999999"/>
    <n v="124"/>
    <n v="124"/>
    <n v="154.1"/>
    <n v="154.1"/>
    <n v="143.5"/>
    <n v="143.5"/>
    <n v="126"/>
    <n v="126"/>
    <n v="112.4"/>
    <n v="112.4"/>
    <n v="137.6"/>
    <n v="137.6"/>
    <n v="132.80000000000001"/>
    <n v="132.80000000000001"/>
    <n v="154.30000000000001"/>
    <n v="154.30000000000001"/>
    <n v="140"/>
    <n v="140"/>
    <n v="157.30000000000001"/>
    <n v="157.30000000000001"/>
    <n v="151.30000000000001"/>
    <n v="151.30000000000001"/>
    <n v="144.69999999999999"/>
    <n v="144.69999999999999"/>
    <n v="150.30000000000001"/>
    <n v="150.30000000000001"/>
    <n v="142.5"/>
    <n v="142.5"/>
    <n v="145.1"/>
    <n v="145.1"/>
    <n v="142.19999999999999"/>
    <n v="142.19999999999999"/>
    <n v="138.4"/>
    <n v="138.4"/>
    <n v="127.4"/>
    <n v="127.4"/>
    <n v="137.80000000000001"/>
    <n v="137.80000000000001"/>
    <n v="145.1"/>
    <n v="145.1"/>
    <n v="131.4"/>
    <n v="131.4"/>
    <n v="135.6"/>
    <n v="135.6"/>
    <n v="140.5"/>
    <n v="140.5"/>
  </r>
  <r>
    <x v="0"/>
    <x v="5"/>
    <s v="July"/>
    <s v="July-2018"/>
    <n v="138.4"/>
    <n v="138.4"/>
    <n v="149.30000000000001"/>
    <n v="149.30000000000001"/>
    <n v="139.30000000000001"/>
    <n v="139.30000000000001"/>
    <n v="143.4"/>
    <n v="143.4"/>
    <n v="124.1"/>
    <n v="124.1"/>
    <n v="153.30000000000001"/>
    <n v="153.30000000000001"/>
    <n v="154.19999999999999"/>
    <n v="154.19999999999999"/>
    <n v="126.4"/>
    <n v="126.4"/>
    <n v="114.3"/>
    <n v="114.3"/>
    <n v="138.19999999999999"/>
    <n v="138.19999999999999"/>
    <n v="132.80000000000001"/>
    <n v="132.80000000000001"/>
    <n v="154.80000000000001"/>
    <n v="154.80000000000001"/>
    <n v="142"/>
    <n v="142"/>
    <n v="156.1"/>
    <n v="156.1"/>
    <n v="151.5"/>
    <n v="151.5"/>
    <n v="145.1"/>
    <n v="145.1"/>
    <n v="150.6"/>
    <n v="150.6"/>
    <n v="143.6"/>
    <n v="143.6"/>
    <n v="146.80000000000001"/>
    <n v="146.80000000000001"/>
    <n v="143.1"/>
    <n v="143.1"/>
    <n v="139"/>
    <n v="139"/>
    <n v="127.5"/>
    <n v="127.5"/>
    <n v="138.4"/>
    <n v="138.4"/>
    <n v="145.80000000000001"/>
    <n v="145.80000000000001"/>
    <n v="131.4"/>
    <n v="131.4"/>
    <n v="136"/>
    <n v="136"/>
    <n v="141.80000000000001"/>
    <n v="141.80000000000001"/>
  </r>
  <r>
    <x v="0"/>
    <x v="5"/>
    <s v="August"/>
    <s v="August-2018"/>
    <n v="139.19999999999999"/>
    <n v="139.19999999999999"/>
    <n v="148.80000000000001"/>
    <n v="148.80000000000001"/>
    <n v="139.1"/>
    <n v="139.1"/>
    <n v="143.5"/>
    <n v="143.5"/>
    <n v="125"/>
    <n v="125"/>
    <n v="154.4"/>
    <n v="154.4"/>
    <n v="156.30000000000001"/>
    <n v="156.30000000000001"/>
    <n v="126.8"/>
    <n v="126.8"/>
    <n v="115.4"/>
    <n v="115.4"/>
    <n v="138.6"/>
    <n v="138.6"/>
    <n v="133.80000000000001"/>
    <n v="133.80000000000001"/>
    <n v="155.19999999999999"/>
    <n v="155.19999999999999"/>
    <n v="142.69999999999999"/>
    <n v="142.69999999999999"/>
    <n v="156.4"/>
    <n v="156.4"/>
    <n v="152.1"/>
    <n v="152.1"/>
    <n v="145.80000000000001"/>
    <n v="145.80000000000001"/>
    <n v="151.30000000000001"/>
    <n v="151.30000000000001"/>
    <n v="144.6"/>
    <n v="144.6"/>
    <n v="147.69999999999999"/>
    <n v="147.69999999999999"/>
    <n v="143.80000000000001"/>
    <n v="143.80000000000001"/>
    <n v="139.4"/>
    <n v="139.4"/>
    <n v="128.30000000000001"/>
    <n v="128.30000000000001"/>
    <n v="138.6"/>
    <n v="138.6"/>
    <n v="146.9"/>
    <n v="146.9"/>
    <n v="131.30000000000001"/>
    <n v="131.30000000000001"/>
    <n v="136.6"/>
    <n v="136.6"/>
    <n v="142.5"/>
    <n v="142.5"/>
  </r>
  <r>
    <x v="0"/>
    <x v="5"/>
    <s v="September"/>
    <s v="September-2018"/>
    <n v="139.4"/>
    <n v="139.4"/>
    <n v="147.19999999999999"/>
    <n v="147.19999999999999"/>
    <n v="136.6"/>
    <n v="136.6"/>
    <n v="143.69999999999999"/>
    <n v="143.69999999999999"/>
    <n v="124.6"/>
    <n v="124.6"/>
    <n v="150.1"/>
    <n v="150.1"/>
    <n v="149.4"/>
    <n v="149.4"/>
    <n v="125.4"/>
    <n v="125.4"/>
    <n v="114.4"/>
    <n v="114.4"/>
    <n v="138.69999999999999"/>
    <n v="138.69999999999999"/>
    <n v="133.1"/>
    <n v="133.1"/>
    <n v="155.9"/>
    <n v="155.9"/>
    <n v="141.30000000000001"/>
    <n v="141.30000000000001"/>
    <n v="157.69999999999999"/>
    <n v="157.69999999999999"/>
    <n v="152.1"/>
    <n v="152.1"/>
    <n v="146.1"/>
    <n v="146.1"/>
    <n v="151.30000000000001"/>
    <n v="151.30000000000001"/>
    <n v="145.30000000000001"/>
    <n v="145.30000000000001"/>
    <n v="149"/>
    <n v="149"/>
    <n v="144"/>
    <n v="144"/>
    <n v="140"/>
    <n v="140"/>
    <n v="129.9"/>
    <n v="129.9"/>
    <n v="140"/>
    <n v="140"/>
    <n v="147.6"/>
    <n v="147.6"/>
    <n v="132"/>
    <n v="132"/>
    <n v="137.4"/>
    <n v="137.4"/>
    <n v="142.1"/>
    <n v="142.1"/>
  </r>
  <r>
    <x v="0"/>
    <x v="5"/>
    <s v="October"/>
    <s v="October-2018"/>
    <n v="139.30000000000001"/>
    <n v="139.30000000000001"/>
    <n v="147.6"/>
    <n v="147.6"/>
    <n v="134.6"/>
    <n v="134.6"/>
    <n v="141.9"/>
    <n v="141.9"/>
    <n v="123.5"/>
    <n v="123.5"/>
    <n v="144.5"/>
    <n v="144.5"/>
    <n v="147.6"/>
    <n v="147.6"/>
    <n v="121.4"/>
    <n v="121.4"/>
    <n v="112.3"/>
    <n v="112.3"/>
    <n v="139.5"/>
    <n v="139.5"/>
    <n v="134.6"/>
    <n v="134.6"/>
    <n v="155.19999999999999"/>
    <n v="155.19999999999999"/>
    <n v="140.19999999999999"/>
    <n v="140.19999999999999"/>
    <n v="159.6"/>
    <n v="159.6"/>
    <n v="150.69999999999999"/>
    <n v="150.69999999999999"/>
    <n v="144.5"/>
    <n v="144.5"/>
    <n v="149.80000000000001"/>
    <n v="149.80000000000001"/>
    <n v="146.30000000000001"/>
    <n v="146.30000000000001"/>
    <n v="149.69999999999999"/>
    <n v="149.69999999999999"/>
    <n v="147.5"/>
    <n v="147.5"/>
    <n v="144.80000000000001"/>
    <n v="144.80000000000001"/>
    <n v="130.80000000000001"/>
    <n v="130.80000000000001"/>
    <n v="140.1"/>
    <n v="140.1"/>
    <n v="148"/>
    <n v="148"/>
    <n v="134.4"/>
    <n v="134.4"/>
    <n v="139.80000000000001"/>
    <n v="139.80000000000001"/>
    <n v="142.19999999999999"/>
    <n v="142.19999999999999"/>
  </r>
  <r>
    <x v="0"/>
    <x v="5"/>
    <s v="November"/>
    <s v="November-2018"/>
    <n v="137.1"/>
    <n v="137.1"/>
    <n v="150.80000000000001"/>
    <n v="150.80000000000001"/>
    <n v="136.69999999999999"/>
    <n v="136.69999999999999"/>
    <n v="141.9"/>
    <n v="141.9"/>
    <n v="122.8"/>
    <n v="122.8"/>
    <n v="143.9"/>
    <n v="143.9"/>
    <n v="147.5"/>
    <n v="147.5"/>
    <n v="121"/>
    <n v="121"/>
    <n v="111.6"/>
    <n v="111.6"/>
    <n v="140.6"/>
    <n v="140.6"/>
    <n v="137.5"/>
    <n v="137.5"/>
    <n v="156.1"/>
    <n v="156.1"/>
    <n v="140"/>
    <n v="140"/>
    <n v="161.9"/>
    <n v="161.9"/>
    <n v="151.69999999999999"/>
    <n v="151.69999999999999"/>
    <n v="145.5"/>
    <n v="145.5"/>
    <n v="150.80000000000001"/>
    <n v="150.80000000000001"/>
    <n v="146.9"/>
    <n v="146.9"/>
    <n v="150.30000000000001"/>
    <n v="150.30000000000001"/>
    <n v="148"/>
    <n v="148"/>
    <n v="145.4"/>
    <n v="145.4"/>
    <n v="130.30000000000001"/>
    <n v="130.30000000000001"/>
    <n v="143.1"/>
    <n v="143.1"/>
    <n v="150.19999999999999"/>
    <n v="150.19999999999999"/>
    <n v="133.1"/>
    <n v="133.1"/>
    <n v="140.1"/>
    <n v="140.1"/>
    <n v="142.4"/>
    <n v="142.4"/>
  </r>
  <r>
    <x v="0"/>
    <x v="5"/>
    <s v="December"/>
    <s v="December-2018"/>
    <n v="137.1"/>
    <n v="137.1"/>
    <n v="151.9"/>
    <n v="151.9"/>
    <n v="137.4"/>
    <n v="137.4"/>
    <n v="142.4"/>
    <n v="142.4"/>
    <n v="124.2"/>
    <n v="124.2"/>
    <n v="140.19999999999999"/>
    <n v="140.19999999999999"/>
    <n v="136.6"/>
    <n v="136.6"/>
    <n v="120.9"/>
    <n v="120.9"/>
    <n v="109.9"/>
    <n v="109.9"/>
    <n v="140.19999999999999"/>
    <n v="140.19999999999999"/>
    <n v="137.80000000000001"/>
    <n v="137.80000000000001"/>
    <n v="156"/>
    <n v="156"/>
    <n v="138.5"/>
    <n v="138.5"/>
    <n v="162.4"/>
    <n v="162.4"/>
    <n v="151.6"/>
    <n v="151.6"/>
    <n v="145.9"/>
    <n v="145.9"/>
    <n v="150.80000000000001"/>
    <n v="150.80000000000001"/>
    <n v="146.5"/>
    <n v="146.5"/>
    <n v="149"/>
    <n v="149"/>
    <n v="149.5"/>
    <n v="149.5"/>
    <n v="149.6"/>
    <n v="149.6"/>
    <n v="128.9"/>
    <n v="128.9"/>
    <n v="143.30000000000001"/>
    <n v="143.30000000000001"/>
    <n v="155.1"/>
    <n v="155.1"/>
    <n v="133.19999999999999"/>
    <n v="133.19999999999999"/>
    <n v="141.6"/>
    <n v="141.6"/>
    <n v="141.9"/>
    <n v="141.9"/>
  </r>
  <r>
    <x v="0"/>
    <x v="6"/>
    <s v="January"/>
    <s v="January-2019"/>
    <n v="136.6"/>
    <n v="136.6"/>
    <n v="152.5"/>
    <n v="152.5"/>
    <n v="138.19999999999999"/>
    <n v="138.19999999999999"/>
    <n v="142.4"/>
    <n v="142.4"/>
    <n v="123.9"/>
    <n v="123.9"/>
    <n v="135.5"/>
    <n v="135.5"/>
    <n v="131.69999999999999"/>
    <n v="131.69999999999999"/>
    <n v="121.3"/>
    <n v="121.3"/>
    <n v="108.4"/>
    <n v="108.4"/>
    <n v="138.9"/>
    <n v="138.9"/>
    <n v="137"/>
    <n v="137"/>
    <n v="155.80000000000001"/>
    <n v="155.80000000000001"/>
    <n v="137.4"/>
    <n v="137.4"/>
    <n v="162.69999999999999"/>
    <n v="162.69999999999999"/>
    <n v="150.6"/>
    <n v="150.6"/>
    <n v="145.1"/>
    <n v="145.1"/>
    <n v="149.9"/>
    <n v="149.9"/>
    <n v="147.69999999999999"/>
    <n v="147.69999999999999"/>
    <n v="146.19999999999999"/>
    <n v="146.19999999999999"/>
    <n v="150.1"/>
    <n v="150.1"/>
    <n v="149.6"/>
    <n v="149.6"/>
    <n v="128.6"/>
    <n v="128.6"/>
    <n v="142.9"/>
    <n v="142.9"/>
    <n v="155.19999999999999"/>
    <n v="155.19999999999999"/>
    <n v="133.5"/>
    <n v="133.5"/>
    <n v="141.69999999999999"/>
    <n v="141.69999999999999"/>
    <n v="141"/>
    <n v="141"/>
  </r>
  <r>
    <x v="0"/>
    <x v="6"/>
    <s v="February"/>
    <s v="February-2019"/>
    <n v="136.80000000000001"/>
    <n v="136.80000000000001"/>
    <n v="153"/>
    <n v="153"/>
    <n v="139.1"/>
    <n v="139.1"/>
    <n v="142.5"/>
    <n v="142.5"/>
    <n v="124.1"/>
    <n v="124.1"/>
    <n v="135.80000000000001"/>
    <n v="135.80000000000001"/>
    <n v="128.69999999999999"/>
    <n v="128.69999999999999"/>
    <n v="121.5"/>
    <n v="121.5"/>
    <n v="108.3"/>
    <n v="108.3"/>
    <n v="139.19999999999999"/>
    <n v="139.19999999999999"/>
    <n v="137.4"/>
    <n v="137.4"/>
    <n v="156.19999999999999"/>
    <n v="156.19999999999999"/>
    <n v="137.19999999999999"/>
    <n v="137.19999999999999"/>
    <n v="162.80000000000001"/>
    <n v="162.80000000000001"/>
    <n v="150.5"/>
    <n v="150.5"/>
    <n v="146.1"/>
    <n v="146.1"/>
    <n v="149.9"/>
    <n v="149.9"/>
    <n v="148.5"/>
    <n v="148.5"/>
    <n v="145.30000000000001"/>
    <n v="145.30000000000001"/>
    <n v="150.1"/>
    <n v="150.1"/>
    <n v="149.9"/>
    <n v="149.9"/>
    <n v="129.19999999999999"/>
    <n v="129.19999999999999"/>
    <n v="143.4"/>
    <n v="143.4"/>
    <n v="155.5"/>
    <n v="155.5"/>
    <n v="134.9"/>
    <n v="134.9"/>
    <n v="142.19999999999999"/>
    <n v="142.19999999999999"/>
    <n v="141"/>
    <n v="141"/>
  </r>
  <r>
    <x v="0"/>
    <x v="6"/>
    <s v="March"/>
    <s v="March-2019"/>
    <n v="136.9"/>
    <n v="136.9"/>
    <n v="154.1"/>
    <n v="154.1"/>
    <n v="138.69999999999999"/>
    <n v="138.69999999999999"/>
    <n v="142.5"/>
    <n v="142.5"/>
    <n v="124.1"/>
    <n v="124.1"/>
    <n v="136.1"/>
    <n v="136.1"/>
    <n v="128.19999999999999"/>
    <n v="128.19999999999999"/>
    <n v="122.3"/>
    <n v="122.3"/>
    <n v="108.3"/>
    <n v="108.3"/>
    <n v="138.9"/>
    <n v="138.9"/>
    <n v="137.4"/>
    <n v="137.4"/>
    <n v="156.4"/>
    <n v="156.4"/>
    <n v="137.30000000000001"/>
    <n v="137.30000000000001"/>
    <n v="162.9"/>
    <n v="162.9"/>
    <n v="150.80000000000001"/>
    <n v="150.80000000000001"/>
    <n v="146.1"/>
    <n v="146.1"/>
    <n v="150.1"/>
    <n v="150.1"/>
    <n v="149"/>
    <n v="149"/>
    <n v="146.4"/>
    <n v="146.4"/>
    <n v="150"/>
    <n v="150"/>
    <n v="150.4"/>
    <n v="150.4"/>
    <n v="129.9"/>
    <n v="129.9"/>
    <n v="143.80000000000001"/>
    <n v="143.80000000000001"/>
    <n v="155.5"/>
    <n v="155.5"/>
    <n v="134"/>
    <n v="134"/>
    <n v="142.4"/>
    <n v="142.4"/>
    <n v="141.19999999999999"/>
    <n v="141.19999999999999"/>
  </r>
  <r>
    <x v="0"/>
    <x v="6"/>
    <s v="May"/>
    <s v="May-2019"/>
    <n v="137.4"/>
    <n v="137.4"/>
    <n v="159.5"/>
    <n v="159.5"/>
    <n v="134.5"/>
    <n v="134.5"/>
    <n v="142.6"/>
    <n v="142.6"/>
    <n v="124"/>
    <n v="124"/>
    <n v="143.69999999999999"/>
    <n v="143.69999999999999"/>
    <n v="133.4"/>
    <n v="133.4"/>
    <n v="125.1"/>
    <n v="125.1"/>
    <n v="109.3"/>
    <n v="109.3"/>
    <n v="139.30000000000001"/>
    <n v="139.30000000000001"/>
    <n v="137.69999999999999"/>
    <n v="137.69999999999999"/>
    <n v="156.4"/>
    <n v="156.4"/>
    <n v="139.19999999999999"/>
    <n v="139.19999999999999"/>
    <n v="163.30000000000001"/>
    <n v="163.30000000000001"/>
    <n v="151.30000000000001"/>
    <n v="151.30000000000001"/>
    <n v="146.6"/>
    <n v="146.6"/>
    <n v="150.69999999999999"/>
    <n v="150.69999999999999"/>
    <n v="150.1"/>
    <n v="150.1"/>
    <n v="146.9"/>
    <n v="146.9"/>
    <n v="149.5"/>
    <n v="149.5"/>
    <n v="151.30000000000001"/>
    <n v="151.30000000000001"/>
    <n v="130.19999999999999"/>
    <n v="130.19999999999999"/>
    <n v="145.9"/>
    <n v="145.9"/>
    <n v="156.69999999999999"/>
    <n v="156.69999999999999"/>
    <n v="133.9"/>
    <n v="133.9"/>
    <n v="142.9"/>
    <n v="142.9"/>
    <n v="142.4"/>
    <n v="142.4"/>
  </r>
  <r>
    <x v="0"/>
    <x v="6"/>
    <s v="June"/>
    <s v="June-2019"/>
    <n v="137.80000000000001"/>
    <n v="137.80000000000001"/>
    <n v="163.5"/>
    <n v="163.5"/>
    <n v="136.19999999999999"/>
    <n v="136.19999999999999"/>
    <n v="143.19999999999999"/>
    <n v="143.19999999999999"/>
    <n v="124.3"/>
    <n v="124.3"/>
    <n v="143.30000000000001"/>
    <n v="143.30000000000001"/>
    <n v="140.6"/>
    <n v="140.6"/>
    <n v="128.69999999999999"/>
    <n v="128.69999999999999"/>
    <n v="110.6"/>
    <n v="110.6"/>
    <n v="140.4"/>
    <n v="140.4"/>
    <n v="138"/>
    <n v="138"/>
    <n v="156.6"/>
    <n v="156.6"/>
    <n v="141"/>
    <n v="141"/>
    <n v="164.2"/>
    <n v="164.2"/>
    <n v="151.4"/>
    <n v="151.4"/>
    <n v="146.5"/>
    <n v="146.5"/>
    <n v="150.69999999999999"/>
    <n v="150.69999999999999"/>
    <n v="149.4"/>
    <n v="149.4"/>
    <n v="147.80000000000001"/>
    <n v="147.80000000000001"/>
    <n v="149.6"/>
    <n v="149.6"/>
    <n v="151.69999999999999"/>
    <n v="151.69999999999999"/>
    <n v="130.19999999999999"/>
    <n v="130.19999999999999"/>
    <n v="146.4"/>
    <n v="146.4"/>
    <n v="157.69999999999999"/>
    <n v="157.69999999999999"/>
    <n v="134.80000000000001"/>
    <n v="134.80000000000001"/>
    <n v="143.30000000000001"/>
    <n v="143.30000000000001"/>
    <n v="143.6"/>
    <n v="143.6"/>
  </r>
  <r>
    <x v="0"/>
    <x v="6"/>
    <s v="July"/>
    <s v="July-2019"/>
    <n v="138.4"/>
    <n v="138.4"/>
    <n v="164"/>
    <n v="164"/>
    <n v="138.4"/>
    <n v="138.4"/>
    <n v="143.9"/>
    <n v="143.9"/>
    <n v="124.4"/>
    <n v="124.4"/>
    <n v="146.4"/>
    <n v="146.4"/>
    <n v="150.1"/>
    <n v="150.1"/>
    <n v="130.6"/>
    <n v="130.6"/>
    <n v="110.8"/>
    <n v="110.8"/>
    <n v="141.69999999999999"/>
    <n v="141.69999999999999"/>
    <n v="138.5"/>
    <n v="138.5"/>
    <n v="156.69999999999999"/>
    <n v="156.69999999999999"/>
    <n v="143"/>
    <n v="143"/>
    <n v="164.5"/>
    <n v="164.5"/>
    <n v="151.6"/>
    <n v="151.6"/>
    <n v="146.6"/>
    <n v="146.6"/>
    <n v="150.9"/>
    <n v="150.9"/>
    <n v="150.6"/>
    <n v="150.6"/>
    <n v="146.80000000000001"/>
    <n v="146.80000000000001"/>
    <n v="150"/>
    <n v="150"/>
    <n v="152.19999999999999"/>
    <n v="152.19999999999999"/>
    <n v="131.19999999999999"/>
    <n v="131.19999999999999"/>
    <n v="147.5"/>
    <n v="147.5"/>
    <n v="159.1"/>
    <n v="159.1"/>
    <n v="136.1"/>
    <n v="136.1"/>
    <n v="144.19999999999999"/>
    <n v="144.19999999999999"/>
    <n v="144.9"/>
    <n v="144.9"/>
  </r>
  <r>
    <x v="0"/>
    <x v="6"/>
    <s v="August"/>
    <s v="August-2019"/>
    <n v="139.19999999999999"/>
    <n v="139.19999999999999"/>
    <n v="161.9"/>
    <n v="161.9"/>
    <n v="137.1"/>
    <n v="137.1"/>
    <n v="144.6"/>
    <n v="144.6"/>
    <n v="124.7"/>
    <n v="124.7"/>
    <n v="145.5"/>
    <n v="145.5"/>
    <n v="156.19999999999999"/>
    <n v="156.19999999999999"/>
    <n v="131.5"/>
    <n v="131.5"/>
    <n v="111.7"/>
    <n v="111.7"/>
    <n v="142.69999999999999"/>
    <n v="142.69999999999999"/>
    <n v="138.5"/>
    <n v="138.5"/>
    <n v="156.9"/>
    <n v="156.9"/>
    <n v="144"/>
    <n v="144"/>
    <n v="165.1"/>
    <n v="165.1"/>
    <n v="151.80000000000001"/>
    <n v="151.80000000000001"/>
    <n v="146.6"/>
    <n v="146.6"/>
    <n v="151.1"/>
    <n v="151.1"/>
    <n v="151.6"/>
    <n v="151.6"/>
    <n v="146.4"/>
    <n v="146.4"/>
    <n v="150.19999999999999"/>
    <n v="150.19999999999999"/>
    <n v="152.69999999999999"/>
    <n v="152.69999999999999"/>
    <n v="131.4"/>
    <n v="131.4"/>
    <n v="148"/>
    <n v="148"/>
    <n v="159.69999999999999"/>
    <n v="159.69999999999999"/>
    <n v="138.80000000000001"/>
    <n v="138.80000000000001"/>
    <n v="144.9"/>
    <n v="144.9"/>
    <n v="145.69999999999999"/>
    <n v="145.69999999999999"/>
  </r>
  <r>
    <x v="0"/>
    <x v="6"/>
    <s v="September"/>
    <s v="September-2019"/>
    <n v="140.1"/>
    <n v="140.1"/>
    <n v="161.9"/>
    <n v="161.9"/>
    <n v="138.30000000000001"/>
    <n v="138.30000000000001"/>
    <n v="145.69999999999999"/>
    <n v="145.69999999999999"/>
    <n v="125.1"/>
    <n v="125.1"/>
    <n v="143.80000000000001"/>
    <n v="143.80000000000001"/>
    <n v="163.4"/>
    <n v="163.4"/>
    <n v="132.19999999999999"/>
    <n v="132.19999999999999"/>
    <n v="112.8"/>
    <n v="112.8"/>
    <n v="144.19999999999999"/>
    <n v="144.19999999999999"/>
    <n v="138.5"/>
    <n v="138.5"/>
    <n v="157.19999999999999"/>
    <n v="157.19999999999999"/>
    <n v="145.5"/>
    <n v="145.5"/>
    <n v="165.7"/>
    <n v="165.7"/>
    <n v="151.69999999999999"/>
    <n v="151.69999999999999"/>
    <n v="146.6"/>
    <n v="146.6"/>
    <n v="151"/>
    <n v="151"/>
    <n v="152.19999999999999"/>
    <n v="152.19999999999999"/>
    <n v="146.9"/>
    <n v="146.9"/>
    <n v="150.30000000000001"/>
    <n v="150.30000000000001"/>
    <n v="153.4"/>
    <n v="153.4"/>
    <n v="131.6"/>
    <n v="131.6"/>
    <n v="148.30000000000001"/>
    <n v="148.30000000000001"/>
    <n v="160.19999999999999"/>
    <n v="160.19999999999999"/>
    <n v="140.19999999999999"/>
    <n v="140.19999999999999"/>
    <n v="145.4"/>
    <n v="145.4"/>
    <n v="146.69999999999999"/>
    <n v="146.69999999999999"/>
  </r>
  <r>
    <x v="0"/>
    <x v="6"/>
    <s v="October"/>
    <s v="October-2019"/>
    <n v="141"/>
    <n v="141"/>
    <n v="161.6"/>
    <n v="161.6"/>
    <n v="141.19999999999999"/>
    <n v="141.19999999999999"/>
    <n v="146.5"/>
    <n v="146.5"/>
    <n v="125.6"/>
    <n v="125.6"/>
    <n v="145.69999999999999"/>
    <n v="145.69999999999999"/>
    <n v="178.8"/>
    <n v="178.8"/>
    <n v="133.1"/>
    <n v="133.1"/>
    <n v="113.6"/>
    <n v="113.6"/>
    <n v="145.5"/>
    <n v="145.5"/>
    <n v="138.6"/>
    <n v="138.6"/>
    <n v="157.4"/>
    <n v="157.4"/>
    <n v="148.30000000000001"/>
    <n v="148.30000000000001"/>
    <n v="166.3"/>
    <n v="166.3"/>
    <n v="151.69999999999999"/>
    <n v="151.69999999999999"/>
    <n v="146.69999999999999"/>
    <n v="146.69999999999999"/>
    <n v="151"/>
    <n v="151"/>
    <n v="153"/>
    <n v="153"/>
    <n v="147.69999999999999"/>
    <n v="147.69999999999999"/>
    <n v="150.6"/>
    <n v="150.6"/>
    <n v="153.69999999999999"/>
    <n v="153.69999999999999"/>
    <n v="131.69999999999999"/>
    <n v="131.69999999999999"/>
    <n v="148.69999999999999"/>
    <n v="148.69999999999999"/>
    <n v="160.69999999999999"/>
    <n v="160.69999999999999"/>
    <n v="140.30000000000001"/>
    <n v="140.30000000000001"/>
    <n v="145.69999999999999"/>
    <n v="145.69999999999999"/>
    <n v="148.30000000000001"/>
    <n v="148.30000000000001"/>
  </r>
  <r>
    <x v="0"/>
    <x v="6"/>
    <s v="November"/>
    <s v="November-2019"/>
    <n v="141.80000000000001"/>
    <n v="141.80000000000001"/>
    <n v="163.69999999999999"/>
    <n v="163.69999999999999"/>
    <n v="143.80000000000001"/>
    <n v="143.80000000000001"/>
    <n v="147.1"/>
    <n v="147.1"/>
    <n v="126"/>
    <n v="126"/>
    <n v="146.19999999999999"/>
    <n v="146.19999999999999"/>
    <n v="191.4"/>
    <n v="191.4"/>
    <n v="136.19999999999999"/>
    <n v="136.19999999999999"/>
    <n v="113.8"/>
    <n v="113.8"/>
    <n v="147.30000000000001"/>
    <n v="147.30000000000001"/>
    <n v="138.69999999999999"/>
    <n v="138.69999999999999"/>
    <n v="157.69999999999999"/>
    <n v="157.69999999999999"/>
    <n v="150.9"/>
    <n v="150.9"/>
    <n v="167.2"/>
    <n v="167.2"/>
    <n v="152.30000000000001"/>
    <n v="152.30000000000001"/>
    <n v="147"/>
    <n v="147"/>
    <n v="151.5"/>
    <n v="151.5"/>
    <n v="153.5"/>
    <n v="153.5"/>
    <n v="148.4"/>
    <n v="148.4"/>
    <n v="150.9"/>
    <n v="150.9"/>
    <n v="154.30000000000001"/>
    <n v="154.30000000000001"/>
    <n v="132.1"/>
    <n v="132.1"/>
    <n v="149.1"/>
    <n v="149.1"/>
    <n v="160.80000000000001"/>
    <n v="160.80000000000001"/>
    <n v="140.6"/>
    <n v="140.6"/>
    <n v="146.1"/>
    <n v="146.1"/>
    <n v="149.9"/>
    <n v="149.9"/>
  </r>
  <r>
    <x v="0"/>
    <x v="6"/>
    <s v="December"/>
    <s v="December-2019"/>
    <n v="142.80000000000001"/>
    <n v="142.80000000000001"/>
    <n v="165.3"/>
    <n v="165.3"/>
    <n v="149.5"/>
    <n v="149.5"/>
    <n v="148.69999999999999"/>
    <n v="148.69999999999999"/>
    <n v="127.5"/>
    <n v="127.5"/>
    <n v="144.30000000000001"/>
    <n v="144.30000000000001"/>
    <n v="209.5"/>
    <n v="209.5"/>
    <n v="138.80000000000001"/>
    <n v="138.80000000000001"/>
    <n v="113.6"/>
    <n v="113.6"/>
    <n v="149.1"/>
    <n v="149.1"/>
    <n v="139.30000000000001"/>
    <n v="139.30000000000001"/>
    <n v="158.30000000000001"/>
    <n v="158.30000000000001"/>
    <n v="154.30000000000001"/>
    <n v="154.30000000000001"/>
    <n v="167.8"/>
    <n v="167.8"/>
    <n v="152.6"/>
    <n v="152.6"/>
    <n v="147.30000000000001"/>
    <n v="147.30000000000001"/>
    <n v="151.9"/>
    <n v="151.9"/>
    <n v="152.80000000000001"/>
    <n v="152.80000000000001"/>
    <n v="149.9"/>
    <n v="149.9"/>
    <n v="151.19999999999999"/>
    <n v="151.19999999999999"/>
    <n v="154.80000000000001"/>
    <n v="154.80000000000001"/>
    <n v="135"/>
    <n v="135"/>
    <n v="149.5"/>
    <n v="149.5"/>
    <n v="161.1"/>
    <n v="161.1"/>
    <n v="140.6"/>
    <n v="140.6"/>
    <n v="147.1"/>
    <n v="147.1"/>
    <n v="152.30000000000001"/>
    <n v="152.30000000000001"/>
  </r>
  <r>
    <x v="0"/>
    <x v="7"/>
    <s v="January"/>
    <s v="January-2020"/>
    <n v="143.69999999999999"/>
    <n v="143.69999999999999"/>
    <n v="167.3"/>
    <n v="167.3"/>
    <n v="153.5"/>
    <n v="153.5"/>
    <n v="150.5"/>
    <n v="150.5"/>
    <n v="132"/>
    <n v="132"/>
    <n v="142.19999999999999"/>
    <n v="142.19999999999999"/>
    <n v="191.5"/>
    <n v="191.5"/>
    <n v="141.1"/>
    <n v="141.1"/>
    <n v="113.8"/>
    <n v="113.8"/>
    <n v="151.6"/>
    <n v="151.6"/>
    <n v="139.69999999999999"/>
    <n v="139.69999999999999"/>
    <n v="158.69999999999999"/>
    <n v="158.69999999999999"/>
    <n v="153"/>
    <n v="153"/>
    <n v="168.6"/>
    <n v="168.6"/>
    <n v="152.80000000000001"/>
    <n v="152.80000000000001"/>
    <n v="147.4"/>
    <n v="147.4"/>
    <n v="152.1"/>
    <n v="152.1"/>
    <n v="153.9"/>
    <n v="153.9"/>
    <n v="150.4"/>
    <n v="150.4"/>
    <n v="151.69999999999999"/>
    <n v="151.69999999999999"/>
    <n v="155.69999999999999"/>
    <n v="155.69999999999999"/>
    <n v="136.30000000000001"/>
    <n v="136.30000000000001"/>
    <n v="150.1"/>
    <n v="150.1"/>
    <n v="161.69999999999999"/>
    <n v="161.69999999999999"/>
    <n v="142.5"/>
    <n v="142.5"/>
    <n v="148.1"/>
    <n v="148.1"/>
    <n v="151.9"/>
    <n v="151.9"/>
  </r>
  <r>
    <x v="0"/>
    <x v="7"/>
    <s v="February"/>
    <s v="February-2020"/>
    <n v="144.19999999999999"/>
    <n v="144.19999999999999"/>
    <n v="167.5"/>
    <n v="167.5"/>
    <n v="150.9"/>
    <n v="150.9"/>
    <n v="150.9"/>
    <n v="150.9"/>
    <n v="133.69999999999999"/>
    <n v="133.69999999999999"/>
    <n v="140.69999999999999"/>
    <n v="140.69999999999999"/>
    <n v="165.1"/>
    <n v="165.1"/>
    <n v="141.80000000000001"/>
    <n v="141.80000000000001"/>
    <n v="113.1"/>
    <n v="113.1"/>
    <n v="152.80000000000001"/>
    <n v="152.80000000000001"/>
    <n v="140.1"/>
    <n v="140.1"/>
    <n v="159.19999999999999"/>
    <n v="159.19999999999999"/>
    <n v="149.80000000000001"/>
    <n v="149.80000000000001"/>
    <n v="169.4"/>
    <n v="169.4"/>
    <n v="153"/>
    <n v="153"/>
    <n v="147.5"/>
    <n v="147.5"/>
    <n v="152.30000000000001"/>
    <n v="152.30000000000001"/>
    <n v="154.80000000000001"/>
    <n v="154.80000000000001"/>
    <n v="152.30000000000001"/>
    <n v="152.30000000000001"/>
    <n v="151.80000000000001"/>
    <n v="151.80000000000001"/>
    <n v="156.19999999999999"/>
    <n v="156.19999999999999"/>
    <n v="136"/>
    <n v="136"/>
    <n v="150.4"/>
    <n v="150.4"/>
    <n v="161.9"/>
    <n v="161.9"/>
    <n v="143.4"/>
    <n v="143.4"/>
    <n v="148.4"/>
    <n v="148.4"/>
    <n v="150.4"/>
    <n v="150.4"/>
  </r>
  <r>
    <x v="0"/>
    <x v="7"/>
    <s v="March"/>
    <s v="March-2020"/>
    <n v="144.4"/>
    <n v="144.4"/>
    <n v="166.8"/>
    <n v="166.8"/>
    <n v="147.6"/>
    <n v="147.6"/>
    <n v="151.69999999999999"/>
    <n v="151.69999999999999"/>
    <n v="133.30000000000001"/>
    <n v="133.30000000000001"/>
    <n v="141.80000000000001"/>
    <n v="141.80000000000001"/>
    <n v="152.30000000000001"/>
    <n v="152.30000000000001"/>
    <n v="141.80000000000001"/>
    <n v="141.80000000000001"/>
    <n v="112.6"/>
    <n v="112.6"/>
    <n v="154"/>
    <n v="154"/>
    <n v="140.1"/>
    <n v="140.1"/>
    <n v="160"/>
    <n v="160"/>
    <n v="148.19999999999999"/>
    <n v="148.19999999999999"/>
    <n v="170.5"/>
    <n v="170.5"/>
    <n v="153.4"/>
    <n v="153.4"/>
    <n v="147.6"/>
    <n v="147.6"/>
    <n v="152.5"/>
    <n v="152.5"/>
    <n v="154.5"/>
    <n v="154.5"/>
    <n v="153.4"/>
    <n v="153.4"/>
    <n v="151.5"/>
    <n v="151.5"/>
    <n v="156.69999999999999"/>
    <n v="156.69999999999999"/>
    <n v="135.80000000000001"/>
    <n v="135.80000000000001"/>
    <n v="151.19999999999999"/>
    <n v="151.19999999999999"/>
    <n v="161.19999999999999"/>
    <n v="161.19999999999999"/>
    <n v="145.1"/>
    <n v="145.1"/>
    <n v="148.6"/>
    <n v="148.6"/>
    <n v="149.80000000000001"/>
    <n v="149.80000000000001"/>
  </r>
  <r>
    <x v="0"/>
    <x v="7"/>
    <s v="April"/>
    <s v="April-2020"/>
    <n v="147.19999999999999"/>
    <n v="147.19999999999999"/>
    <m/>
    <n v="166.8"/>
    <n v="146.9"/>
    <n v="146.9"/>
    <n v="155.6"/>
    <n v="155.6"/>
    <n v="137.1"/>
    <n v="137.1"/>
    <n v="147.30000000000001"/>
    <n v="147.30000000000001"/>
    <n v="162.69999999999999"/>
    <n v="162.69999999999999"/>
    <n v="150.19999999999999"/>
    <n v="150.19999999999999"/>
    <n v="119.8"/>
    <n v="119.8"/>
    <n v="158.69999999999999"/>
    <n v="158.69999999999999"/>
    <n v="139.19999999999999"/>
    <n v="139.19999999999999"/>
    <m/>
    <n v="160"/>
    <n v="150.1"/>
    <n v="150.1"/>
    <m/>
    <n v="170.5"/>
    <m/>
    <n v="153.4"/>
    <m/>
    <n v="147.6"/>
    <m/>
    <n v="152.5"/>
    <n v="155.6"/>
    <n v="155.6"/>
    <n v="148.4"/>
    <n v="148.4"/>
    <m/>
    <n v="151.5"/>
    <n v="154.30000000000001"/>
    <n v="154.30000000000001"/>
    <m/>
    <n v="135.80000000000001"/>
    <m/>
    <n v="151.19999999999999"/>
    <m/>
    <n v="161.19999999999999"/>
    <m/>
    <n v="145.1"/>
    <m/>
    <n v="148.6"/>
    <m/>
    <n v="149.80000000000001"/>
  </r>
  <r>
    <x v="0"/>
    <x v="7"/>
    <s v="May"/>
    <s v="May-2020"/>
    <m/>
    <n v="147.69999999999999"/>
    <m/>
    <n v="190.3"/>
    <m/>
    <n v="148.15"/>
    <m/>
    <n v="154.44999999999999"/>
    <m/>
    <n v="137.64999999999998"/>
    <m/>
    <n v="145.25"/>
    <m/>
    <n v="155.80000000000001"/>
    <m/>
    <n v="150.25"/>
    <m/>
    <n v="116.5"/>
    <m/>
    <n v="159.25"/>
    <m/>
    <n v="140.64999999999998"/>
    <m/>
    <n v="161.80000000000001"/>
    <m/>
    <n v="151.19999999999999"/>
    <m/>
    <n v="182.4"/>
    <m/>
    <n v="154.69999999999999"/>
    <m/>
    <n v="150"/>
    <m/>
    <n v="154.1"/>
    <m/>
    <n v="155.14999999999998"/>
    <m/>
    <n v="146.65"/>
    <m/>
    <n v="151.69999999999999"/>
    <m/>
    <n v="156.25"/>
    <m/>
    <n v="141.4"/>
    <m/>
    <n v="153.19999999999999"/>
    <m/>
    <n v="161.80000000000001"/>
    <m/>
    <n v="151.19999999999999"/>
    <m/>
    <n v="151.69999999999999"/>
    <m/>
    <n v="152.69999999999999"/>
  </r>
  <r>
    <x v="0"/>
    <x v="7"/>
    <s v="June"/>
    <s v="June-2020"/>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n v="182.4"/>
    <n v="182.4"/>
    <n v="154.69999999999999"/>
    <n v="154.69999999999999"/>
    <n v="150"/>
    <n v="150"/>
    <n v="154.1"/>
    <n v="154.1"/>
    <n v="154.69999999999999"/>
    <n v="154.69999999999999"/>
    <n v="144.9"/>
    <n v="144.9"/>
    <n v="151.69999999999999"/>
    <n v="151.69999999999999"/>
    <n v="158.19999999999999"/>
    <n v="158.19999999999999"/>
    <n v="141.4"/>
    <n v="141.4"/>
    <n v="153.19999999999999"/>
    <n v="153.19999999999999"/>
    <n v="161.80000000000001"/>
    <n v="161.80000000000001"/>
    <n v="151.19999999999999"/>
    <n v="151.19999999999999"/>
    <n v="151.69999999999999"/>
    <n v="151.69999999999999"/>
    <n v="152.69999999999999"/>
    <n v="152.69999999999999"/>
  </r>
  <r>
    <x v="0"/>
    <x v="7"/>
    <s v="July"/>
    <s v="July-2020"/>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n v="182.4"/>
    <n v="182.4"/>
    <n v="154.69999999999999"/>
    <n v="154.69999999999999"/>
    <n v="150"/>
    <n v="150"/>
    <n v="154.1"/>
    <n v="154.1"/>
    <n v="154.69999999999999"/>
    <n v="154.69999999999999"/>
    <n v="144.9"/>
    <n v="144.9"/>
    <n v="151.69999999999999"/>
    <n v="151.69999999999999"/>
    <n v="158.19999999999999"/>
    <n v="158.19999999999999"/>
    <n v="141.4"/>
    <n v="141.4"/>
    <n v="153.19999999999999"/>
    <n v="153.19999999999999"/>
    <n v="161.80000000000001"/>
    <n v="161.80000000000001"/>
    <n v="151.19999999999999"/>
    <n v="151.19999999999999"/>
    <n v="151.69999999999999"/>
    <n v="151.69999999999999"/>
    <n v="152.69999999999999"/>
    <n v="152.69999999999999"/>
  </r>
  <r>
    <x v="0"/>
    <x v="7"/>
    <s v="August"/>
    <s v="August-2020"/>
    <n v="147.6"/>
    <n v="147.6"/>
    <n v="187.2"/>
    <n v="187.2"/>
    <n v="148.4"/>
    <n v="148.4"/>
    <n v="153.30000000000001"/>
    <n v="153.30000000000001"/>
    <n v="139.80000000000001"/>
    <n v="139.80000000000001"/>
    <n v="146.9"/>
    <n v="146.9"/>
    <n v="171"/>
    <n v="171"/>
    <n v="149.9"/>
    <n v="149.9"/>
    <n v="114.2"/>
    <n v="114.2"/>
    <n v="160"/>
    <n v="160"/>
    <n v="143.5"/>
    <n v="143.5"/>
    <n v="161.5"/>
    <n v="161.5"/>
    <n v="155.30000000000001"/>
    <n v="155.30000000000001"/>
    <n v="180.9"/>
    <n v="180.9"/>
    <n v="155.1"/>
    <n v="155.1"/>
    <n v="149.30000000000001"/>
    <n v="149.30000000000001"/>
    <n v="154.30000000000001"/>
    <n v="154.30000000000001"/>
    <n v="155.5"/>
    <n v="155.5"/>
    <n v="145.80000000000001"/>
    <n v="145.80000000000001"/>
    <n v="151.9"/>
    <n v="151.9"/>
    <n v="158.80000000000001"/>
    <n v="158.80000000000001"/>
    <n v="143.6"/>
    <n v="143.6"/>
    <n v="152.19999999999999"/>
    <n v="152.19999999999999"/>
    <n v="162.69999999999999"/>
    <n v="162.69999999999999"/>
    <n v="153.6"/>
    <n v="153.6"/>
    <n v="153"/>
    <n v="153"/>
    <n v="154.69999999999999"/>
    <n v="154.69999999999999"/>
  </r>
  <r>
    <x v="0"/>
    <x v="7"/>
    <s v="September"/>
    <s v="September-2020"/>
    <n v="146.9"/>
    <n v="146.9"/>
    <n v="183.9"/>
    <n v="183.9"/>
    <n v="149.5"/>
    <n v="149.5"/>
    <n v="153.4"/>
    <n v="153.4"/>
    <n v="140.4"/>
    <n v="140.4"/>
    <n v="147"/>
    <n v="147"/>
    <n v="178.8"/>
    <n v="178.8"/>
    <n v="149.30000000000001"/>
    <n v="149.30000000000001"/>
    <n v="115.1"/>
    <n v="115.1"/>
    <n v="160"/>
    <n v="160"/>
    <n v="145.4"/>
    <n v="145.4"/>
    <n v="161.6"/>
    <n v="161.6"/>
    <n v="156.1"/>
    <n v="156.1"/>
    <n v="182.9"/>
    <n v="182.9"/>
    <n v="155.4"/>
    <n v="155.4"/>
    <n v="149.9"/>
    <n v="149.9"/>
    <n v="154.6"/>
    <n v="154.6"/>
    <n v="156.30000000000001"/>
    <n v="156.30000000000001"/>
    <n v="146.4"/>
    <n v="146.4"/>
    <n v="151.6"/>
    <n v="151.6"/>
    <n v="159.1"/>
    <n v="159.1"/>
    <n v="144.6"/>
    <n v="144.6"/>
    <n v="152.80000000000001"/>
    <n v="152.80000000000001"/>
    <n v="161.1"/>
    <n v="161.1"/>
    <n v="157.4"/>
    <n v="157.4"/>
    <n v="153.69999999999999"/>
    <n v="153.69999999999999"/>
    <n v="155.4"/>
    <n v="155.4"/>
  </r>
  <r>
    <x v="0"/>
    <x v="7"/>
    <s v="October"/>
    <s v="October-2020"/>
    <n v="146"/>
    <n v="146"/>
    <n v="186.3"/>
    <n v="186.3"/>
    <n v="159.19999999999999"/>
    <n v="159.19999999999999"/>
    <n v="153.6"/>
    <n v="153.6"/>
    <n v="142.6"/>
    <n v="142.6"/>
    <n v="147.19999999999999"/>
    <n v="147.19999999999999"/>
    <n v="200.6"/>
    <n v="200.6"/>
    <n v="150.30000000000001"/>
    <n v="150.30000000000001"/>
    <n v="115.3"/>
    <n v="115.3"/>
    <n v="160.9"/>
    <n v="160.9"/>
    <n v="147.4"/>
    <n v="147.4"/>
    <n v="161.9"/>
    <n v="161.9"/>
    <n v="159.6"/>
    <n v="159.6"/>
    <n v="182.7"/>
    <n v="182.7"/>
    <n v="155.69999999999999"/>
    <n v="155.69999999999999"/>
    <n v="150.6"/>
    <n v="150.6"/>
    <n v="155"/>
    <n v="155"/>
    <n v="156.5"/>
    <n v="156.5"/>
    <n v="146.80000000000001"/>
    <n v="146.80000000000001"/>
    <n v="152"/>
    <n v="152"/>
    <n v="159.5"/>
    <n v="159.5"/>
    <n v="146.4"/>
    <n v="146.4"/>
    <n v="152.4"/>
    <n v="152.4"/>
    <n v="162.5"/>
    <n v="162.5"/>
    <n v="156.19999999999999"/>
    <n v="156.19999999999999"/>
    <n v="154.30000000000001"/>
    <n v="154.30000000000001"/>
    <n v="157.5"/>
    <n v="157.5"/>
  </r>
  <r>
    <x v="0"/>
    <x v="7"/>
    <s v="November"/>
    <s v="November-2020"/>
    <n v="145.4"/>
    <n v="145.4"/>
    <n v="188.6"/>
    <n v="188.6"/>
    <n v="171.6"/>
    <n v="171.6"/>
    <n v="153.80000000000001"/>
    <n v="153.80000000000001"/>
    <n v="145.4"/>
    <n v="145.4"/>
    <n v="146.5"/>
    <n v="146.5"/>
    <n v="222.2"/>
    <n v="222.2"/>
    <n v="155.9"/>
    <n v="155.9"/>
    <n v="114.9"/>
    <n v="114.9"/>
    <n v="162"/>
    <n v="162"/>
    <n v="150"/>
    <n v="150"/>
    <n v="162.69999999999999"/>
    <n v="162.69999999999999"/>
    <n v="163.4"/>
    <n v="163.4"/>
    <n v="183.4"/>
    <n v="183.4"/>
    <n v="156.30000000000001"/>
    <n v="156.30000000000001"/>
    <n v="151"/>
    <n v="151"/>
    <n v="155.5"/>
    <n v="155.5"/>
    <n v="158"/>
    <n v="158"/>
    <n v="147.5"/>
    <n v="147.5"/>
    <n v="152.80000000000001"/>
    <n v="152.80000000000001"/>
    <n v="160.4"/>
    <n v="160.4"/>
    <n v="146.1"/>
    <n v="146.1"/>
    <n v="153.6"/>
    <n v="153.6"/>
    <n v="161.6"/>
    <n v="161.6"/>
    <n v="156.19999999999999"/>
    <n v="156.19999999999999"/>
    <n v="154.5"/>
    <n v="154.5"/>
    <n v="159.80000000000001"/>
    <n v="159.80000000000001"/>
  </r>
  <r>
    <x v="0"/>
    <x v="7"/>
    <s v="December"/>
    <s v="December-2020"/>
    <n v="144.6"/>
    <n v="144.6"/>
    <n v="188.5"/>
    <n v="188.5"/>
    <n v="173.4"/>
    <n v="173.4"/>
    <n v="154"/>
    <n v="154"/>
    <n v="150"/>
    <n v="150"/>
    <n v="145.9"/>
    <n v="145.9"/>
    <n v="225.2"/>
    <n v="225.2"/>
    <n v="159.5"/>
    <n v="159.5"/>
    <n v="114.4"/>
    <n v="114.4"/>
    <n v="163.5"/>
    <n v="163.5"/>
    <n v="153.4"/>
    <n v="153.4"/>
    <n v="163.6"/>
    <n v="163.6"/>
    <n v="164.5"/>
    <n v="164.5"/>
    <n v="183.6"/>
    <n v="183.6"/>
    <n v="157"/>
    <n v="157"/>
    <n v="151.6"/>
    <n v="151.6"/>
    <n v="156.30000000000001"/>
    <n v="156.30000000000001"/>
    <n v="158.4"/>
    <n v="158.4"/>
    <n v="148.69999999999999"/>
    <n v="148.69999999999999"/>
    <n v="153.4"/>
    <n v="153.4"/>
    <n v="161.6"/>
    <n v="161.6"/>
    <n v="146.4"/>
    <n v="146.4"/>
    <n v="153.9"/>
    <n v="153.9"/>
    <n v="162.9"/>
    <n v="162.9"/>
    <n v="156.6"/>
    <n v="156.6"/>
    <n v="155.19999999999999"/>
    <n v="155.19999999999999"/>
    <n v="160.69999999999999"/>
    <n v="160.69999999999999"/>
  </r>
  <r>
    <x v="0"/>
    <x v="8"/>
    <s v="January"/>
    <s v="January-2021"/>
    <n v="143.4"/>
    <n v="143.4"/>
    <n v="187.5"/>
    <n v="187.5"/>
    <n v="173.4"/>
    <n v="173.4"/>
    <n v="154"/>
    <n v="154"/>
    <n v="154.80000000000001"/>
    <n v="154.80000000000001"/>
    <n v="147"/>
    <n v="147"/>
    <n v="187.8"/>
    <n v="187.8"/>
    <n v="159.5"/>
    <n v="159.5"/>
    <n v="113.8"/>
    <n v="113.8"/>
    <n v="164.5"/>
    <n v="164.5"/>
    <n v="156.1"/>
    <n v="156.1"/>
    <n v="164.3"/>
    <n v="164.3"/>
    <n v="159.6"/>
    <n v="159.6"/>
    <n v="184.6"/>
    <n v="184.6"/>
    <n v="157.5"/>
    <n v="157.5"/>
    <n v="152.4"/>
    <n v="152.4"/>
    <n v="156.80000000000001"/>
    <n v="156.80000000000001"/>
    <n v="157.69999999999999"/>
    <n v="157.69999999999999"/>
    <n v="150.9"/>
    <n v="150.9"/>
    <n v="153.9"/>
    <n v="153.9"/>
    <n v="162.5"/>
    <n v="162.5"/>
    <n v="147.5"/>
    <n v="147.5"/>
    <n v="155.1"/>
    <n v="155.1"/>
    <n v="163.5"/>
    <n v="163.5"/>
    <n v="156.19999999999999"/>
    <n v="156.19999999999999"/>
    <n v="155.9"/>
    <n v="155.9"/>
    <n v="158.5"/>
    <n v="158.5"/>
  </r>
  <r>
    <x v="0"/>
    <x v="8"/>
    <s v="February"/>
    <s v="February-2021"/>
    <n v="142.80000000000001"/>
    <n v="142.80000000000001"/>
    <n v="184"/>
    <n v="184"/>
    <n v="168"/>
    <n v="168"/>
    <n v="154.4"/>
    <n v="154.4"/>
    <n v="163"/>
    <n v="163"/>
    <n v="147.80000000000001"/>
    <n v="147.80000000000001"/>
    <n v="149.69999999999999"/>
    <n v="149.69999999999999"/>
    <n v="158.30000000000001"/>
    <n v="158.30000000000001"/>
    <n v="111.8"/>
    <n v="111.8"/>
    <n v="165"/>
    <n v="165"/>
    <n v="160"/>
    <n v="160"/>
    <n v="165.8"/>
    <n v="165.8"/>
    <n v="154.69999999999999"/>
    <n v="154.69999999999999"/>
    <n v="186.5"/>
    <n v="186.5"/>
    <n v="159.1"/>
    <n v="159.1"/>
    <n v="153.9"/>
    <n v="153.9"/>
    <n v="158.4"/>
    <n v="158.4"/>
    <n v="159.80000000000001"/>
    <n v="159.80000000000001"/>
    <n v="154.4"/>
    <n v="154.4"/>
    <n v="154.80000000000001"/>
    <n v="154.80000000000001"/>
    <n v="164.3"/>
    <n v="164.3"/>
    <n v="150.19999999999999"/>
    <n v="150.19999999999999"/>
    <n v="157"/>
    <n v="157"/>
    <n v="163.6"/>
    <n v="163.6"/>
    <n v="155.19999999999999"/>
    <n v="155.19999999999999"/>
    <n v="157.19999999999999"/>
    <n v="157.19999999999999"/>
    <n v="156.69999999999999"/>
    <n v="156.69999999999999"/>
  </r>
  <r>
    <x v="0"/>
    <x v="8"/>
    <s v="March"/>
    <s v="March-2021"/>
    <n v="142.5"/>
    <n v="142.5"/>
    <n v="189.4"/>
    <n v="189.4"/>
    <n v="163.19999999999999"/>
    <n v="163.19999999999999"/>
    <n v="154.5"/>
    <n v="154.5"/>
    <n v="168.2"/>
    <n v="168.2"/>
    <n v="150.5"/>
    <n v="150.5"/>
    <n v="141"/>
    <n v="141"/>
    <n v="159.19999999999999"/>
    <n v="159.19999999999999"/>
    <n v="111.7"/>
    <n v="111.7"/>
    <n v="164"/>
    <n v="164"/>
    <n v="160.6"/>
    <n v="160.6"/>
    <n v="166.4"/>
    <n v="166.4"/>
    <n v="154.5"/>
    <n v="154.5"/>
    <n v="186.1"/>
    <n v="186.1"/>
    <n v="159.6"/>
    <n v="159.6"/>
    <n v="154.4"/>
    <n v="154.4"/>
    <n v="158.9"/>
    <n v="158.9"/>
    <n v="159.9"/>
    <n v="159.9"/>
    <n v="156"/>
    <n v="156"/>
    <n v="154.80000000000001"/>
    <n v="154.80000000000001"/>
    <n v="164.6"/>
    <n v="164.6"/>
    <n v="151.30000000000001"/>
    <n v="151.30000000000001"/>
    <n v="157.80000000000001"/>
    <n v="157.80000000000001"/>
    <n v="163.80000000000001"/>
    <n v="163.80000000000001"/>
    <n v="153.1"/>
    <n v="153.1"/>
    <n v="157.30000000000001"/>
    <n v="157.30000000000001"/>
    <n v="156.69999999999999"/>
    <n v="156.69999999999999"/>
  </r>
  <r>
    <x v="0"/>
    <x v="8"/>
    <s v="April"/>
    <s v="April-2021"/>
    <n v="142.69999999999999"/>
    <n v="142.69999999999999"/>
    <n v="195.5"/>
    <n v="195.5"/>
    <n v="163.4"/>
    <n v="163.4"/>
    <n v="155"/>
    <n v="155"/>
    <n v="175.2"/>
    <n v="175.2"/>
    <n v="160.6"/>
    <n v="160.6"/>
    <n v="135.1"/>
    <n v="135.1"/>
    <n v="161.1"/>
    <n v="161.1"/>
    <n v="112.2"/>
    <n v="112.2"/>
    <n v="164.4"/>
    <n v="164.4"/>
    <n v="161.9"/>
    <n v="161.9"/>
    <n v="166.8"/>
    <n v="166.8"/>
    <n v="155.6"/>
    <n v="155.6"/>
    <n v="186.8"/>
    <n v="186.8"/>
    <n v="160.69999999999999"/>
    <n v="160.69999999999999"/>
    <n v="155.1"/>
    <n v="155.1"/>
    <n v="159.9"/>
    <n v="159.9"/>
    <n v="161.4"/>
    <n v="161.4"/>
    <n v="156"/>
    <n v="156"/>
    <n v="155.5"/>
    <n v="155.5"/>
    <n v="165.3"/>
    <n v="165.3"/>
    <n v="151.69999999999999"/>
    <n v="151.69999999999999"/>
    <n v="158.6"/>
    <n v="158.6"/>
    <n v="164.1"/>
    <n v="164.1"/>
    <n v="154.6"/>
    <n v="154.6"/>
    <n v="158"/>
    <n v="158"/>
    <n v="157.6"/>
    <n v="157.6"/>
  </r>
  <r>
    <x v="0"/>
    <x v="8"/>
    <s v="May"/>
    <s v="May-2021"/>
    <n v="145.1"/>
    <n v="145.1"/>
    <n v="198.5"/>
    <n v="198.5"/>
    <n v="168.6"/>
    <n v="168.6"/>
    <n v="155.80000000000001"/>
    <n v="155.80000000000001"/>
    <n v="184.4"/>
    <n v="184.4"/>
    <n v="162.30000000000001"/>
    <n v="162.30000000000001"/>
    <n v="138.4"/>
    <n v="138.4"/>
    <n v="165.1"/>
    <n v="165.1"/>
    <n v="114.3"/>
    <n v="114.3"/>
    <n v="169.7"/>
    <n v="169.7"/>
    <n v="164.6"/>
    <n v="164.6"/>
    <n v="169.8"/>
    <n v="169.8"/>
    <n v="158.69999999999999"/>
    <n v="158.69999999999999"/>
    <n v="189.6"/>
    <n v="189.6"/>
    <n v="165.3"/>
    <n v="165.3"/>
    <n v="160.6"/>
    <n v="160.6"/>
    <n v="164.5"/>
    <n v="164.5"/>
    <n v="161.6"/>
    <n v="161.6"/>
    <n v="161.69999999999999"/>
    <n v="161.69999999999999"/>
    <n v="158.80000000000001"/>
    <n v="158.80000000000001"/>
    <n v="169.1"/>
    <n v="169.1"/>
    <n v="153.19999999999999"/>
    <n v="153.19999999999999"/>
    <n v="160"/>
    <n v="160"/>
    <n v="167.6"/>
    <n v="167.6"/>
    <n v="159.30000000000001"/>
    <n v="159.30000000000001"/>
    <n v="161.1"/>
    <n v="161.1"/>
    <n v="161.1"/>
    <n v="161.1"/>
  </r>
  <r>
    <x v="0"/>
    <x v="8"/>
    <s v="June"/>
    <s v="June-2021"/>
    <n v="145.6"/>
    <n v="145.6"/>
    <n v="200.1"/>
    <n v="200.1"/>
    <n v="179.3"/>
    <n v="179.3"/>
    <n v="156.1"/>
    <n v="156.1"/>
    <n v="190.4"/>
    <n v="190.4"/>
    <n v="158.6"/>
    <n v="158.6"/>
    <n v="144.69999999999999"/>
    <n v="144.69999999999999"/>
    <n v="165.5"/>
    <n v="165.5"/>
    <n v="114.6"/>
    <n v="114.6"/>
    <n v="170"/>
    <n v="170"/>
    <n v="165.5"/>
    <n v="165.5"/>
    <n v="171.7"/>
    <n v="171.7"/>
    <n v="160.5"/>
    <n v="160.5"/>
    <n v="189.1"/>
    <n v="189.1"/>
    <n v="165.3"/>
    <n v="165.3"/>
    <n v="159.9"/>
    <n v="159.9"/>
    <n v="164.6"/>
    <n v="164.6"/>
    <n v="160.5"/>
    <n v="160.5"/>
    <n v="162.1"/>
    <n v="162.1"/>
    <n v="159.19999999999999"/>
    <n v="159.19999999999999"/>
    <n v="169.7"/>
    <n v="169.7"/>
    <n v="154.19999999999999"/>
    <n v="154.19999999999999"/>
    <n v="160.4"/>
    <n v="160.4"/>
    <n v="166.8"/>
    <n v="166.8"/>
    <n v="159.4"/>
    <n v="159.4"/>
    <n v="161.5"/>
    <n v="161.5"/>
    <n v="162.1"/>
    <n v="162.1"/>
  </r>
  <r>
    <x v="0"/>
    <x v="8"/>
    <s v="July"/>
    <s v="July-2021"/>
    <n v="145.1"/>
    <n v="145.1"/>
    <n v="204.5"/>
    <n v="204.5"/>
    <n v="180.4"/>
    <n v="180.4"/>
    <n v="157.1"/>
    <n v="157.1"/>
    <n v="188.7"/>
    <n v="188.7"/>
    <n v="157.69999999999999"/>
    <n v="157.69999999999999"/>
    <n v="152.80000000000001"/>
    <n v="152.80000000000001"/>
    <n v="163.6"/>
    <n v="163.6"/>
    <n v="113.9"/>
    <n v="113.9"/>
    <n v="169.7"/>
    <n v="169.7"/>
    <n v="166.2"/>
    <n v="166.2"/>
    <n v="171"/>
    <n v="171"/>
    <n v="161.69999999999999"/>
    <n v="161.69999999999999"/>
    <n v="189.7"/>
    <n v="189.7"/>
    <n v="166"/>
    <n v="166"/>
    <n v="161.1"/>
    <n v="161.1"/>
    <n v="165.3"/>
    <n v="165.3"/>
    <n v="161.5"/>
    <n v="161.5"/>
    <n v="162.5"/>
    <n v="162.5"/>
    <n v="160.30000000000001"/>
    <n v="160.30000000000001"/>
    <n v="170.4"/>
    <n v="170.4"/>
    <n v="157.1"/>
    <n v="157.1"/>
    <n v="160.69999999999999"/>
    <n v="160.69999999999999"/>
    <n v="167.2"/>
    <n v="167.2"/>
    <n v="160.4"/>
    <n v="160.4"/>
    <n v="162.80000000000001"/>
    <n v="162.80000000000001"/>
    <n v="163.19999999999999"/>
    <n v="163.19999999999999"/>
  </r>
  <r>
    <x v="0"/>
    <x v="8"/>
    <s v="August"/>
    <s v="August-2021"/>
    <n v="144.9"/>
    <n v="144.9"/>
    <n v="202.3"/>
    <n v="202.3"/>
    <n v="176.5"/>
    <n v="176.5"/>
    <n v="157.5"/>
    <n v="157.5"/>
    <n v="190.9"/>
    <n v="190.9"/>
    <n v="155.69999999999999"/>
    <n v="155.69999999999999"/>
    <n v="153.9"/>
    <n v="153.9"/>
    <n v="162.80000000000001"/>
    <n v="162.80000000000001"/>
    <n v="115.2"/>
    <n v="115.2"/>
    <n v="169.8"/>
    <n v="169.8"/>
    <n v="167.6"/>
    <n v="167.6"/>
    <n v="171.9"/>
    <n v="171.9"/>
    <n v="161.80000000000001"/>
    <n v="161.80000000000001"/>
    <n v="190.2"/>
    <n v="190.2"/>
    <n v="167"/>
    <n v="167"/>
    <n v="162.6"/>
    <n v="162.6"/>
    <n v="166.3"/>
    <n v="166.3"/>
    <n v="162.1"/>
    <n v="162.1"/>
    <n v="163.1"/>
    <n v="163.1"/>
    <n v="160.9"/>
    <n v="160.9"/>
    <n v="171.1"/>
    <n v="171.1"/>
    <n v="157.69999999999999"/>
    <n v="157.69999999999999"/>
    <n v="161.1"/>
    <n v="161.1"/>
    <n v="167.5"/>
    <n v="167.5"/>
    <n v="160.30000000000001"/>
    <n v="160.30000000000001"/>
    <n v="163.30000000000001"/>
    <n v="163.30000000000001"/>
    <n v="163.6"/>
    <n v="163.6"/>
  </r>
  <r>
    <x v="0"/>
    <x v="8"/>
    <s v="September"/>
    <s v="September-2021"/>
    <n v="145.4"/>
    <n v="145.4"/>
    <n v="202.1"/>
    <n v="202.1"/>
    <n v="172"/>
    <n v="172"/>
    <n v="158"/>
    <n v="158"/>
    <n v="195.5"/>
    <n v="195.5"/>
    <n v="152.69999999999999"/>
    <n v="152.69999999999999"/>
    <n v="151.4"/>
    <n v="151.4"/>
    <n v="163.9"/>
    <n v="163.9"/>
    <n v="119.3"/>
    <n v="119.3"/>
    <n v="170.1"/>
    <n v="170.1"/>
    <n v="168.3"/>
    <n v="168.3"/>
    <n v="172.8"/>
    <n v="172.8"/>
    <n v="162.1"/>
    <n v="162.1"/>
    <n v="190.5"/>
    <n v="190.5"/>
    <n v="167.7"/>
    <n v="167.7"/>
    <n v="163.6"/>
    <n v="163.6"/>
    <n v="167.1"/>
    <n v="167.1"/>
    <n v="162.1"/>
    <n v="162.1"/>
    <n v="163.69999999999999"/>
    <n v="163.69999999999999"/>
    <n v="161.30000000000001"/>
    <n v="161.30000000000001"/>
    <n v="171.9"/>
    <n v="171.9"/>
    <n v="157.80000000000001"/>
    <n v="157.80000000000001"/>
    <n v="162.69999999999999"/>
    <n v="162.69999999999999"/>
    <n v="168.5"/>
    <n v="168.5"/>
    <n v="160.19999999999999"/>
    <n v="160.19999999999999"/>
    <n v="163.80000000000001"/>
    <n v="163.80000000000001"/>
    <n v="164"/>
    <n v="164"/>
  </r>
  <r>
    <x v="0"/>
    <x v="8"/>
    <s v="October"/>
    <s v="October-2021"/>
    <n v="146.1"/>
    <n v="146.1"/>
    <n v="202.5"/>
    <n v="202.5"/>
    <n v="170.1"/>
    <n v="170.1"/>
    <n v="158.4"/>
    <n v="158.4"/>
    <n v="198.8"/>
    <n v="198.8"/>
    <n v="152.6"/>
    <n v="152.6"/>
    <n v="170.4"/>
    <n v="170.4"/>
    <n v="165.2"/>
    <n v="165.2"/>
    <n v="121.6"/>
    <n v="121.6"/>
    <n v="170.6"/>
    <n v="170.6"/>
    <n v="168.8"/>
    <n v="168.8"/>
    <n v="173.6"/>
    <n v="173.6"/>
    <n v="165.5"/>
    <n v="165.5"/>
    <n v="191.2"/>
    <n v="191.2"/>
    <n v="168.9"/>
    <n v="168.9"/>
    <n v="164.8"/>
    <n v="164.8"/>
    <n v="168.3"/>
    <n v="168.3"/>
    <n v="163.6"/>
    <n v="163.6"/>
    <n v="165.5"/>
    <n v="165.5"/>
    <n v="162"/>
    <n v="162"/>
    <n v="172.5"/>
    <n v="172.5"/>
    <n v="159.5"/>
    <n v="159.5"/>
    <n v="163.19999999999999"/>
    <n v="163.19999999999999"/>
    <n v="169"/>
    <n v="169"/>
    <n v="161.1"/>
    <n v="161.1"/>
    <n v="164.7"/>
    <n v="164.7"/>
    <n v="166.3"/>
    <n v="166.3"/>
  </r>
  <r>
    <x v="0"/>
    <x v="8"/>
    <s v="November"/>
    <s v="November-2021"/>
    <n v="146.9"/>
    <n v="146.9"/>
    <n v="199.8"/>
    <n v="199.8"/>
    <n v="171.5"/>
    <n v="171.5"/>
    <n v="159.1"/>
    <n v="159.1"/>
    <n v="198.4"/>
    <n v="198.4"/>
    <n v="153.19999999999999"/>
    <n v="153.19999999999999"/>
    <n v="183.9"/>
    <n v="183.9"/>
    <n v="165.4"/>
    <n v="165.4"/>
    <n v="122.1"/>
    <n v="122.1"/>
    <n v="170.8"/>
    <n v="170.8"/>
    <n v="169.1"/>
    <n v="169.1"/>
    <n v="174.3"/>
    <n v="174.3"/>
    <n v="167.5"/>
    <n v="167.5"/>
    <n v="191.4"/>
    <n v="191.4"/>
    <n v="170.4"/>
    <n v="170.4"/>
    <n v="166"/>
    <n v="166"/>
    <n v="169.8"/>
    <n v="169.8"/>
    <n v="164.2"/>
    <n v="164.2"/>
    <n v="165.3"/>
    <n v="165.3"/>
    <n v="162.9"/>
    <n v="162.9"/>
    <n v="173.4"/>
    <n v="173.4"/>
    <n v="158.9"/>
    <n v="158.9"/>
    <n v="163.80000000000001"/>
    <n v="163.80000000000001"/>
    <n v="169.3"/>
    <n v="169.3"/>
    <n v="162.4"/>
    <n v="162.4"/>
    <n v="165.2"/>
    <n v="165.2"/>
    <n v="167.6"/>
    <n v="167.6"/>
  </r>
  <r>
    <x v="0"/>
    <x v="8"/>
    <s v="December"/>
    <s v="December-2021"/>
    <n v="147.4"/>
    <n v="147.4"/>
    <n v="197"/>
    <n v="197"/>
    <n v="176.5"/>
    <n v="176.5"/>
    <n v="159.80000000000001"/>
    <n v="159.80000000000001"/>
    <n v="195.8"/>
    <n v="195.8"/>
    <n v="152"/>
    <n v="152"/>
    <n v="172.3"/>
    <n v="172.3"/>
    <n v="164.5"/>
    <n v="164.5"/>
    <n v="120.6"/>
    <n v="120.6"/>
    <n v="171.7"/>
    <n v="171.7"/>
    <n v="169.7"/>
    <n v="169.7"/>
    <n v="175.1"/>
    <n v="175.1"/>
    <n v="165.8"/>
    <n v="165.8"/>
    <n v="190.8"/>
    <n v="190.8"/>
    <n v="171.8"/>
    <n v="171.8"/>
    <n v="167.3"/>
    <n v="167.3"/>
    <n v="171.2"/>
    <n v="171.2"/>
    <n v="163.4"/>
    <n v="163.4"/>
    <n v="165.6"/>
    <n v="165.6"/>
    <n v="163.9"/>
    <n v="163.9"/>
    <n v="174"/>
    <n v="174"/>
    <n v="160.1"/>
    <n v="160.1"/>
    <n v="164.5"/>
    <n v="164.5"/>
    <n v="169.7"/>
    <n v="169.7"/>
    <n v="162.80000000000001"/>
    <n v="162.80000000000001"/>
    <n v="166"/>
    <n v="166"/>
    <n v="167"/>
    <n v="167"/>
  </r>
  <r>
    <x v="0"/>
    <x v="9"/>
    <s v="January"/>
    <s v="January-2022"/>
    <n v="148.30000000000001"/>
    <n v="148.30000000000001"/>
    <n v="196.9"/>
    <n v="196.9"/>
    <n v="178"/>
    <n v="178"/>
    <n v="160.5"/>
    <n v="160.5"/>
    <n v="192.6"/>
    <n v="192.6"/>
    <n v="151.19999999999999"/>
    <n v="151.19999999999999"/>
    <n v="159.19999999999999"/>
    <n v="159.19999999999999"/>
    <n v="164"/>
    <n v="164"/>
    <n v="119.3"/>
    <n v="119.3"/>
    <n v="173.3"/>
    <n v="173.3"/>
    <n v="169.8"/>
    <n v="169.8"/>
    <n v="175.8"/>
    <n v="175.8"/>
    <n v="164.1"/>
    <n v="164.1"/>
    <n v="190.7"/>
    <n v="190.7"/>
    <n v="173.2"/>
    <n v="173.2"/>
    <n v="169.3"/>
    <n v="169.3"/>
    <n v="172.7"/>
    <n v="172.7"/>
    <n v="164.5"/>
    <n v="164.5"/>
    <n v="165.8"/>
    <n v="165.8"/>
    <n v="164.9"/>
    <n v="164.9"/>
    <n v="174.7"/>
    <n v="174.7"/>
    <n v="160.80000000000001"/>
    <n v="160.80000000000001"/>
    <n v="164.9"/>
    <n v="164.9"/>
    <n v="169.9"/>
    <n v="169.9"/>
    <n v="163.19999999999999"/>
    <n v="163.19999999999999"/>
    <n v="166.6"/>
    <n v="166.6"/>
    <n v="166.4"/>
    <n v="166.4"/>
  </r>
  <r>
    <x v="0"/>
    <x v="9"/>
    <s v="February"/>
    <s v="February-2022"/>
    <n v="148.80000000000001"/>
    <n v="148.80000000000001"/>
    <n v="198.1"/>
    <n v="198.1"/>
    <n v="175.5"/>
    <n v="175.5"/>
    <n v="160.69999999999999"/>
    <n v="160.69999999999999"/>
    <n v="192.6"/>
    <n v="192.6"/>
    <n v="151.4"/>
    <n v="151.4"/>
    <n v="155.19999999999999"/>
    <n v="155.19999999999999"/>
    <n v="163.9"/>
    <n v="163.9"/>
    <n v="118.1"/>
    <n v="118.1"/>
    <n v="175.4"/>
    <n v="175.4"/>
    <n v="170.5"/>
    <n v="170.5"/>
    <n v="176.3"/>
    <n v="176.3"/>
    <n v="163.9"/>
    <n v="163.9"/>
    <n v="191.5"/>
    <n v="191.5"/>
    <n v="174.1"/>
    <n v="174.1"/>
    <n v="171"/>
    <n v="171"/>
    <n v="173.7"/>
    <n v="173.7"/>
    <n v="165.5"/>
    <n v="165.5"/>
    <n v="167.4"/>
    <n v="167.4"/>
    <n v="165.7"/>
    <n v="165.7"/>
    <n v="175.3"/>
    <n v="175.3"/>
    <n v="161.19999999999999"/>
    <n v="161.19999999999999"/>
    <n v="165.5"/>
    <n v="165.5"/>
    <n v="170.3"/>
    <n v="170.3"/>
    <n v="164.5"/>
    <n v="164.5"/>
    <n v="167.3"/>
    <n v="167.3"/>
    <n v="166.7"/>
    <n v="166.7"/>
  </r>
  <r>
    <x v="0"/>
    <x v="9"/>
    <s v="March"/>
    <s v="March-2022"/>
    <n v="150.19999999999999"/>
    <n v="150.19999999999999"/>
    <n v="208"/>
    <n v="208"/>
    <n v="167.9"/>
    <n v="167.9"/>
    <n v="162"/>
    <n v="162"/>
    <n v="203.1"/>
    <n v="203.1"/>
    <n v="155.9"/>
    <n v="155.9"/>
    <n v="155.80000000000001"/>
    <n v="155.80000000000001"/>
    <n v="164.2"/>
    <n v="164.2"/>
    <n v="118.1"/>
    <n v="118.1"/>
    <n v="178.7"/>
    <n v="178.7"/>
    <n v="171.2"/>
    <n v="171.2"/>
    <n v="177.4"/>
    <n v="177.4"/>
    <n v="166.6"/>
    <n v="166.6"/>
    <n v="192.3"/>
    <n v="192.3"/>
    <n v="175.4"/>
    <n v="175.4"/>
    <n v="173.2"/>
    <n v="173.2"/>
    <n v="175.1"/>
    <n v="175.1"/>
    <n v="165.3"/>
    <n v="165.3"/>
    <n v="168.9"/>
    <n v="168.9"/>
    <n v="166.5"/>
    <n v="166.5"/>
    <n v="176"/>
    <n v="176"/>
    <n v="162"/>
    <n v="162"/>
    <n v="166.6"/>
    <n v="166.6"/>
    <n v="170.6"/>
    <n v="170.6"/>
    <n v="167.4"/>
    <n v="167.4"/>
    <n v="168.3"/>
    <n v="168.3"/>
    <n v="168.7"/>
    <n v="168.7"/>
  </r>
  <r>
    <x v="0"/>
    <x v="9"/>
    <s v="April"/>
    <s v="April-2022"/>
    <n v="151.80000000000001"/>
    <n v="151.80000000000001"/>
    <n v="209.7"/>
    <n v="209.7"/>
    <n v="164.5"/>
    <n v="164.5"/>
    <n v="163.80000000000001"/>
    <n v="163.80000000000001"/>
    <n v="207.4"/>
    <n v="207.4"/>
    <n v="169.7"/>
    <n v="169.7"/>
    <n v="153.6"/>
    <n v="153.6"/>
    <n v="165.1"/>
    <n v="165.1"/>
    <n v="118.2"/>
    <n v="118.2"/>
    <n v="182.9"/>
    <n v="182.9"/>
    <n v="172.4"/>
    <n v="172.4"/>
    <n v="178.9"/>
    <n v="178.9"/>
    <n v="168.6"/>
    <n v="168.6"/>
    <n v="192.8"/>
    <n v="192.8"/>
    <n v="177.5"/>
    <n v="177.5"/>
    <n v="175.1"/>
    <n v="175.1"/>
    <n v="177.1"/>
    <n v="177.1"/>
    <n v="167"/>
    <n v="167"/>
    <n v="173.3"/>
    <n v="173.3"/>
    <n v="167.7"/>
    <n v="167.7"/>
    <n v="177"/>
    <n v="177"/>
    <n v="166.2"/>
    <n v="166.2"/>
    <n v="167.2"/>
    <n v="167.2"/>
    <n v="170.9"/>
    <n v="170.9"/>
    <n v="169"/>
    <n v="169"/>
    <n v="170.2"/>
    <n v="170.2"/>
    <n v="170.8"/>
    <n v="170.8"/>
  </r>
  <r>
    <x v="0"/>
    <x v="9"/>
    <s v="May"/>
    <s v="May-2022"/>
    <n v="152.9"/>
    <n v="152.9"/>
    <n v="214.7"/>
    <n v="214.7"/>
    <n v="161.4"/>
    <n v="161.4"/>
    <n v="164.6"/>
    <n v="164.6"/>
    <n v="209.9"/>
    <n v="209.9"/>
    <n v="168"/>
    <n v="168"/>
    <n v="160.4"/>
    <n v="160.4"/>
    <n v="165"/>
    <n v="165"/>
    <n v="118.9"/>
    <n v="118.9"/>
    <n v="186.6"/>
    <n v="186.6"/>
    <n v="173.2"/>
    <n v="173.2"/>
    <n v="180.4"/>
    <n v="180.4"/>
    <n v="170.8"/>
    <n v="170.8"/>
    <n v="192.9"/>
    <n v="192.9"/>
    <n v="179.3"/>
    <n v="179.3"/>
    <n v="177.2"/>
    <n v="177.2"/>
    <n v="179"/>
    <n v="179"/>
    <n v="167.5"/>
    <n v="167.5"/>
    <n v="175.3"/>
    <n v="175.3"/>
    <n v="168.9"/>
    <n v="168.9"/>
    <n v="177.7"/>
    <n v="177.7"/>
    <n v="167.1"/>
    <n v="167.1"/>
    <n v="167.6"/>
    <n v="167.6"/>
    <n v="171.8"/>
    <n v="171.8"/>
    <n v="168.5"/>
    <n v="168.5"/>
    <n v="170.9"/>
    <n v="170.9"/>
    <n v="172.5"/>
    <n v="172.5"/>
  </r>
  <r>
    <x v="0"/>
    <x v="9"/>
    <s v="June"/>
    <s v="June-2022"/>
    <n v="153.80000000000001"/>
    <n v="153.80000000000001"/>
    <n v="217.2"/>
    <n v="217.2"/>
    <n v="169.6"/>
    <n v="169.6"/>
    <n v="165.4"/>
    <n v="165.4"/>
    <n v="208.1"/>
    <n v="208.1"/>
    <n v="165.8"/>
    <n v="165.8"/>
    <n v="167.3"/>
    <n v="167.3"/>
    <n v="164.6"/>
    <n v="164.6"/>
    <n v="119.1"/>
    <n v="119.1"/>
    <n v="188.9"/>
    <n v="188.9"/>
    <n v="174.2"/>
    <n v="174.2"/>
    <n v="181.9"/>
    <n v="181.9"/>
    <n v="172.4"/>
    <n v="172.4"/>
    <n v="192.9"/>
    <n v="192.9"/>
    <n v="180.7"/>
    <n v="180.7"/>
    <n v="178.7"/>
    <n v="178.7"/>
    <n v="180.4"/>
    <n v="180.4"/>
    <n v="166.8"/>
    <n v="166.8"/>
    <n v="176.7"/>
    <n v="176.7"/>
    <n v="170.3"/>
    <n v="170.3"/>
    <n v="178.2"/>
    <n v="178.2"/>
    <n v="165.5"/>
    <n v="165.5"/>
    <n v="168"/>
    <n v="168"/>
    <n v="172.6"/>
    <n v="172.6"/>
    <n v="169.5"/>
    <n v="169.5"/>
    <n v="171"/>
    <n v="171"/>
    <n v="173.6"/>
    <n v="173.6"/>
  </r>
  <r>
    <x v="0"/>
    <x v="9"/>
    <s v="July"/>
    <s v="July-2022"/>
    <n v="155.19999999999999"/>
    <n v="155.19999999999999"/>
    <n v="210.8"/>
    <n v="210.8"/>
    <n v="174.3"/>
    <n v="174.3"/>
    <n v="166.3"/>
    <n v="166.3"/>
    <n v="202.2"/>
    <n v="202.2"/>
    <n v="169.6"/>
    <n v="169.6"/>
    <n v="168.6"/>
    <n v="168.6"/>
    <n v="164.4"/>
    <n v="164.4"/>
    <n v="119.2"/>
    <n v="119.2"/>
    <n v="191.8"/>
    <n v="191.8"/>
    <n v="174.5"/>
    <n v="174.5"/>
    <n v="183.1"/>
    <n v="183.1"/>
    <n v="172.5"/>
    <n v="172.5"/>
    <n v="193.2"/>
    <n v="193.2"/>
    <n v="182"/>
    <n v="182"/>
    <n v="180.3"/>
    <n v="180.3"/>
    <n v="181.7"/>
    <n v="181.7"/>
    <n v="167.8"/>
    <n v="167.8"/>
    <n v="179.6"/>
    <n v="179.6"/>
    <n v="171.3"/>
    <n v="171.3"/>
    <n v="178.8"/>
    <n v="178.8"/>
    <n v="166.3"/>
    <n v="166.3"/>
    <n v="168.6"/>
    <n v="168.6"/>
    <n v="174.7"/>
    <n v="174.7"/>
    <n v="169.7"/>
    <n v="169.7"/>
    <n v="171.8"/>
    <n v="171.8"/>
    <n v="174.3"/>
    <n v="174.3"/>
  </r>
  <r>
    <x v="0"/>
    <x v="9"/>
    <s v="August"/>
    <s v="August-2022"/>
    <n v="159.5"/>
    <n v="159.5"/>
    <n v="204.1"/>
    <n v="204.1"/>
    <n v="168.3"/>
    <n v="168.3"/>
    <n v="167.9"/>
    <n v="167.9"/>
    <n v="198.1"/>
    <n v="198.1"/>
    <n v="169.2"/>
    <n v="169.2"/>
    <n v="173.1"/>
    <n v="173.1"/>
    <n v="167.1"/>
    <n v="167.1"/>
    <n v="120.2"/>
    <n v="120.2"/>
    <n v="195.6"/>
    <n v="195.6"/>
    <n v="174.8"/>
    <n v="174.8"/>
    <n v="184"/>
    <n v="184"/>
    <n v="173.9"/>
    <n v="173.9"/>
    <n v="193.7"/>
    <n v="193.7"/>
    <n v="183.2"/>
    <n v="183.2"/>
    <n v="181.7"/>
    <n v="181.7"/>
    <n v="183"/>
    <n v="183"/>
    <n v="169"/>
    <n v="169"/>
    <n v="179.1"/>
    <n v="179.1"/>
    <n v="172.3"/>
    <n v="172.3"/>
    <n v="179.4"/>
    <n v="179.4"/>
    <n v="166.6"/>
    <n v="166.6"/>
    <n v="169.3"/>
    <n v="169.3"/>
    <n v="175.7"/>
    <n v="175.7"/>
    <n v="171.1"/>
    <n v="171.1"/>
    <n v="172.6"/>
    <n v="172.6"/>
    <n v="175.3"/>
    <n v="175.3"/>
  </r>
  <r>
    <x v="0"/>
    <x v="9"/>
    <s v="September"/>
    <s v="September-2022"/>
    <n v="162.9"/>
    <n v="162.9"/>
    <n v="206.7"/>
    <n v="206.7"/>
    <n v="169"/>
    <n v="169"/>
    <n v="169.5"/>
    <n v="169.5"/>
    <n v="194.1"/>
    <n v="194.1"/>
    <n v="164.1"/>
    <n v="164.1"/>
    <n v="176.9"/>
    <n v="176.9"/>
    <n v="169"/>
    <n v="169"/>
    <n v="120.8"/>
    <n v="120.8"/>
    <n v="199.1"/>
    <n v="199.1"/>
    <n v="175.4"/>
    <n v="175.4"/>
    <n v="184.8"/>
    <n v="184.8"/>
    <n v="175.5"/>
    <n v="175.5"/>
    <n v="194.5"/>
    <n v="194.5"/>
    <n v="184.7"/>
    <n v="184.7"/>
    <n v="183.3"/>
    <n v="183.3"/>
    <n v="184.5"/>
    <n v="184.5"/>
    <n v="169.5"/>
    <n v="169.5"/>
    <n v="179.7"/>
    <n v="179.7"/>
    <n v="173.6"/>
    <n v="173.6"/>
    <n v="180.2"/>
    <n v="180.2"/>
    <n v="166.9"/>
    <n v="166.9"/>
    <n v="170"/>
    <n v="170"/>
    <n v="176.2"/>
    <n v="176.2"/>
    <n v="170.8"/>
    <n v="170.8"/>
    <n v="173.1"/>
    <n v="173.1"/>
    <n v="176.4"/>
    <n v="176.4"/>
  </r>
  <r>
    <x v="0"/>
    <x v="9"/>
    <s v="October"/>
    <s v="October-2022"/>
    <n v="164.7"/>
    <n v="164.7"/>
    <n v="208.8"/>
    <n v="208.8"/>
    <n v="170.3"/>
    <n v="170.3"/>
    <n v="170.9"/>
    <n v="170.9"/>
    <n v="191.6"/>
    <n v="191.6"/>
    <n v="162.19999999999999"/>
    <n v="162.19999999999999"/>
    <n v="184.8"/>
    <n v="184.8"/>
    <n v="169.7"/>
    <n v="169.7"/>
    <n v="121.1"/>
    <n v="121.1"/>
    <n v="201.6"/>
    <n v="201.6"/>
    <n v="175.8"/>
    <n v="175.8"/>
    <n v="185.6"/>
    <n v="185.6"/>
    <n v="177.4"/>
    <n v="177.4"/>
    <n v="194.9"/>
    <n v="194.9"/>
    <n v="186.1"/>
    <n v="186.1"/>
    <n v="184.4"/>
    <n v="184.4"/>
    <n v="185.9"/>
    <n v="185.9"/>
    <n v="171.2"/>
    <n v="171.2"/>
    <n v="180.8"/>
    <n v="180.8"/>
    <n v="174.4"/>
    <n v="174.4"/>
    <n v="181.2"/>
    <n v="181.2"/>
    <n v="167.4"/>
    <n v="167.4"/>
    <n v="170.6"/>
    <n v="170.6"/>
    <n v="176.5"/>
    <n v="176.5"/>
    <n v="172"/>
    <n v="172"/>
    <n v="173.9"/>
    <n v="173.9"/>
    <n v="177.9"/>
    <n v="177.9"/>
  </r>
  <r>
    <x v="0"/>
    <x v="9"/>
    <s v="November"/>
    <s v="November-2022"/>
    <n v="166.9"/>
    <n v="166.9"/>
    <n v="207.2"/>
    <n v="207.2"/>
    <n v="180.2"/>
    <n v="180.2"/>
    <n v="172.3"/>
    <n v="172.3"/>
    <n v="194"/>
    <n v="194"/>
    <n v="159.1"/>
    <n v="159.1"/>
    <n v="171.6"/>
    <n v="171.6"/>
    <n v="170.2"/>
    <n v="170.2"/>
    <n v="121.5"/>
    <n v="121.5"/>
    <n v="204.8"/>
    <n v="204.8"/>
    <n v="176.4"/>
    <n v="176.4"/>
    <n v="186.9"/>
    <n v="186.9"/>
    <n v="176.6"/>
    <n v="176.6"/>
    <n v="195.5"/>
    <n v="195.5"/>
    <n v="187.2"/>
    <n v="187.2"/>
    <n v="185.2"/>
    <n v="185.2"/>
    <n v="186.9"/>
    <n v="186.9"/>
    <n v="171.8"/>
    <n v="171.8"/>
    <n v="181.9"/>
    <n v="181.9"/>
    <n v="175.5"/>
    <n v="175.5"/>
    <n v="182.3"/>
    <n v="182.3"/>
    <n v="167.5"/>
    <n v="167.5"/>
    <n v="170.8"/>
    <n v="170.8"/>
    <n v="176.9"/>
    <n v="176.9"/>
    <n v="173.4"/>
    <n v="173.4"/>
    <n v="174.6"/>
    <n v="174.6"/>
    <n v="177.8"/>
    <n v="177.8"/>
  </r>
  <r>
    <x v="0"/>
    <x v="9"/>
    <s v="December"/>
    <s v="December-2022"/>
    <n v="168.8"/>
    <n v="168.8"/>
    <n v="206.9"/>
    <n v="206.9"/>
    <n v="189.1"/>
    <n v="189.1"/>
    <n v="173.4"/>
    <n v="173.4"/>
    <n v="193.9"/>
    <n v="193.9"/>
    <n v="156.69999999999999"/>
    <n v="156.69999999999999"/>
    <n v="150.19999999999999"/>
    <n v="150.19999999999999"/>
    <n v="170.5"/>
    <n v="170.5"/>
    <n v="121.2"/>
    <n v="121.2"/>
    <n v="207.5"/>
    <n v="207.5"/>
    <n v="176.8"/>
    <n v="176.8"/>
    <n v="187.7"/>
    <n v="187.7"/>
    <n v="174.4"/>
    <n v="174.4"/>
    <n v="195.9"/>
    <n v="195.9"/>
    <n v="188.1"/>
    <n v="188.1"/>
    <n v="185.9"/>
    <n v="185.9"/>
    <n v="187.8"/>
    <n v="187.8"/>
    <n v="170.7"/>
    <n v="170.7"/>
    <n v="182.8"/>
    <n v="182.8"/>
    <n v="176.4"/>
    <n v="176.4"/>
    <n v="183.5"/>
    <n v="183.5"/>
    <n v="167.8"/>
    <n v="167.8"/>
    <n v="171.2"/>
    <n v="171.2"/>
    <n v="177.3"/>
    <n v="177.3"/>
    <n v="175.7"/>
    <n v="175.7"/>
    <n v="175.5"/>
    <n v="175.5"/>
    <n v="177.1"/>
    <n v="177.1"/>
  </r>
  <r>
    <x v="0"/>
    <x v="10"/>
    <s v="January"/>
    <s v="January-2023"/>
    <n v="174"/>
    <n v="174"/>
    <n v="208.3"/>
    <n v="208.3"/>
    <n v="192.9"/>
    <n v="192.9"/>
    <n v="174.3"/>
    <n v="174.3"/>
    <n v="192.6"/>
    <n v="192.6"/>
    <n v="156.30000000000001"/>
    <n v="156.30000000000001"/>
    <n v="142.9"/>
    <n v="142.9"/>
    <n v="170.7"/>
    <n v="170.7"/>
    <n v="120.3"/>
    <n v="120.3"/>
    <n v="210.5"/>
    <n v="210.5"/>
    <n v="176.9"/>
    <n v="176.9"/>
    <n v="188.5"/>
    <n v="188.5"/>
    <n v="175"/>
    <n v="175"/>
    <n v="196.9"/>
    <n v="196.9"/>
    <n v="189"/>
    <n v="189"/>
    <n v="186.3"/>
    <n v="186.3"/>
    <n v="188.6"/>
    <n v="188.6"/>
    <n v="172.1"/>
    <n v="172.1"/>
    <n v="183.2"/>
    <n v="183.2"/>
    <n v="177.2"/>
    <n v="177.2"/>
    <n v="184.7"/>
    <n v="184.7"/>
    <n v="168.2"/>
    <n v="168.2"/>
    <n v="171.8"/>
    <n v="171.8"/>
    <n v="177.8"/>
    <n v="177.8"/>
    <n v="178.4"/>
    <n v="178.4"/>
    <n v="176.5"/>
    <n v="176.5"/>
    <n v="177.8"/>
    <n v="177.8"/>
  </r>
  <r>
    <x v="0"/>
    <x v="10"/>
    <s v="February"/>
    <s v="February-2023"/>
    <n v="174.2"/>
    <n v="174.2"/>
    <n v="205.2"/>
    <n v="205.2"/>
    <n v="173.9"/>
    <n v="173.9"/>
    <n v="177"/>
    <n v="177"/>
    <n v="183.4"/>
    <n v="183.4"/>
    <n v="167.2"/>
    <n v="167.2"/>
    <n v="140.9"/>
    <n v="140.9"/>
    <n v="170.4"/>
    <n v="170.4"/>
    <n v="119.1"/>
    <n v="119.1"/>
    <n v="212.1"/>
    <n v="212.1"/>
    <n v="177.6"/>
    <n v="177.6"/>
    <n v="189.9"/>
    <n v="189.9"/>
    <n v="174.8"/>
    <n v="174.8"/>
    <n v="198.3"/>
    <n v="198.3"/>
    <n v="190"/>
    <n v="190"/>
    <n v="187"/>
    <n v="187"/>
    <n v="189.6"/>
    <n v="189.6"/>
    <n v="173.5"/>
    <n v="173.5"/>
    <n v="181.6"/>
    <n v="181.6"/>
    <n v="178.6"/>
    <n v="178.6"/>
    <n v="186.6"/>
    <n v="186.6"/>
    <n v="169"/>
    <n v="169"/>
    <n v="172.8"/>
    <n v="172.8"/>
    <n v="178.5"/>
    <n v="178.5"/>
    <n v="180.7"/>
    <n v="180.7"/>
    <n v="177.9"/>
    <n v="177.9"/>
    <n v="178"/>
    <n v="178"/>
  </r>
  <r>
    <x v="0"/>
    <x v="10"/>
    <s v="March"/>
    <s v="March-2023"/>
    <n v="174.3"/>
    <n v="174.3"/>
    <n v="205.2"/>
    <n v="205.2"/>
    <n v="173.9"/>
    <n v="173.9"/>
    <n v="177"/>
    <n v="177"/>
    <n v="183.3"/>
    <n v="183.3"/>
    <n v="167.2"/>
    <n v="167.2"/>
    <n v="140.9"/>
    <n v="140.9"/>
    <n v="170.5"/>
    <n v="170.5"/>
    <n v="119.1"/>
    <n v="119.1"/>
    <n v="212.1"/>
    <n v="212.1"/>
    <n v="177.6"/>
    <n v="177.6"/>
    <n v="189.9"/>
    <n v="189.9"/>
    <n v="174.8"/>
    <n v="174.8"/>
    <n v="198.4"/>
    <n v="198.4"/>
    <n v="190"/>
    <n v="190"/>
    <n v="187"/>
    <n v="187"/>
    <n v="189.6"/>
    <n v="189.6"/>
    <n v="173.5"/>
    <n v="173.5"/>
    <n v="181.4"/>
    <n v="181.4"/>
    <n v="178.6"/>
    <n v="178.6"/>
    <n v="186.6"/>
    <n v="186.6"/>
    <n v="169"/>
    <n v="169"/>
    <n v="172.8"/>
    <n v="172.8"/>
    <n v="178.5"/>
    <n v="178.5"/>
    <n v="180.7"/>
    <n v="180.7"/>
    <n v="177.9"/>
    <n v="177.9"/>
    <n v="178"/>
    <n v="178"/>
  </r>
  <r>
    <x v="0"/>
    <x v="10"/>
    <s v="April"/>
    <s v="April-2023"/>
    <n v="173.3"/>
    <n v="173.3"/>
    <n v="206.9"/>
    <n v="206.9"/>
    <n v="167.9"/>
    <n v="167.9"/>
    <n v="178.2"/>
    <n v="178.2"/>
    <n v="178.5"/>
    <n v="178.5"/>
    <n v="173.7"/>
    <n v="173.7"/>
    <n v="142.80000000000001"/>
    <n v="142.80000000000001"/>
    <n v="172.8"/>
    <n v="172.8"/>
    <n v="120.4"/>
    <n v="120.4"/>
    <n v="215.5"/>
    <n v="215.5"/>
    <n v="178.2"/>
    <n v="178.2"/>
    <n v="190.5"/>
    <n v="190.5"/>
    <n v="175.5"/>
    <n v="175.5"/>
    <n v="199.5"/>
    <n v="199.5"/>
    <n v="190.7"/>
    <n v="190.7"/>
    <n v="187.3"/>
    <n v="187.3"/>
    <n v="190.2"/>
    <n v="190.2"/>
    <n v="175.2"/>
    <n v="175.2"/>
    <n v="181.5"/>
    <n v="181.5"/>
    <n v="179.1"/>
    <n v="179.1"/>
    <n v="187.2"/>
    <n v="187.2"/>
    <n v="169.4"/>
    <n v="169.4"/>
    <n v="173.2"/>
    <n v="173.2"/>
    <n v="179.4"/>
    <n v="179.4"/>
    <n v="183.8"/>
    <n v="183.8"/>
    <n v="178.9"/>
    <n v="178.9"/>
    <n v="178.8"/>
    <n v="178.8"/>
  </r>
  <r>
    <x v="0"/>
    <x v="10"/>
    <s v="May"/>
    <s v="May-2023"/>
    <n v="173.2"/>
    <n v="173.2"/>
    <n v="211.5"/>
    <n v="211.5"/>
    <n v="171"/>
    <n v="171"/>
    <n v="179.6"/>
    <n v="179.6"/>
    <n v="173.3"/>
    <n v="173.3"/>
    <n v="169"/>
    <n v="169"/>
    <n v="148.69999999999999"/>
    <n v="148.69999999999999"/>
    <n v="174.9"/>
    <n v="174.9"/>
    <n v="121.9"/>
    <n v="121.9"/>
    <n v="221"/>
    <n v="221"/>
    <n v="178.7"/>
    <n v="178.7"/>
    <n v="191.1"/>
    <n v="191.1"/>
    <n v="176.8"/>
    <n v="176.8"/>
    <n v="199.9"/>
    <n v="199.9"/>
    <n v="191.2"/>
    <n v="191.2"/>
    <n v="187.9"/>
    <n v="187.9"/>
    <n v="190.8"/>
    <n v="190.8"/>
    <n v="175.6"/>
    <n v="175.6"/>
    <n v="182.5"/>
    <n v="182.5"/>
    <n v="179.8"/>
    <n v="179.8"/>
    <n v="187.8"/>
    <n v="187.8"/>
    <n v="169.7"/>
    <n v="169.7"/>
    <n v="173.8"/>
    <n v="173.8"/>
    <n v="180.3"/>
    <n v="180.3"/>
    <n v="184.9"/>
    <n v="184.9"/>
    <n v="179.5"/>
    <n v="179.5"/>
    <n v="179.8"/>
    <n v="179.8"/>
  </r>
  <r>
    <x v="1"/>
    <x v="0"/>
    <s v="January"/>
    <s v="January-2013"/>
    <n v="108.4"/>
    <n v="108.4"/>
    <n v="107.3"/>
    <n v="107.3"/>
    <n v="110"/>
    <n v="110"/>
    <n v="104.4"/>
    <n v="104.4"/>
    <n v="105.1"/>
    <n v="105.1"/>
    <n v="103.2"/>
    <n v="103.2"/>
    <n v="102.2"/>
    <n v="102.2"/>
    <n v="106"/>
    <n v="106"/>
    <n v="106.2"/>
    <n v="106.2"/>
    <n v="102.7"/>
    <n v="102.7"/>
    <n v="104.9"/>
    <n v="104.9"/>
    <n v="107.3"/>
    <n v="107.3"/>
    <n v="105.6"/>
    <n v="105.6"/>
    <n v="105.1"/>
    <n v="105.1"/>
    <n v="106.3"/>
    <n v="106.3"/>
    <n v="105.5"/>
    <n v="105.5"/>
    <n v="106.2"/>
    <n v="106.2"/>
    <n v="100.3"/>
    <n v="100.3"/>
    <n v="105.5"/>
    <n v="105.5"/>
    <n v="104.8"/>
    <n v="104.8"/>
    <n v="104"/>
    <n v="104"/>
    <n v="103.2"/>
    <n v="103.2"/>
    <n v="103.1"/>
    <n v="103.1"/>
    <n v="103.6"/>
    <n v="103.6"/>
    <n v="104.5"/>
    <n v="104.5"/>
    <n v="103.9"/>
    <n v="103.9"/>
    <n v="104.6"/>
    <n v="104.6"/>
  </r>
  <r>
    <x v="1"/>
    <x v="0"/>
    <s v="February"/>
    <s v="February-2013"/>
    <n v="110.4"/>
    <n v="110.4"/>
    <n v="110.2"/>
    <n v="110.2"/>
    <n v="112.8"/>
    <n v="112.8"/>
    <n v="104.9"/>
    <n v="104.9"/>
    <n v="105.5"/>
    <n v="105.5"/>
    <n v="103.6"/>
    <n v="103.6"/>
    <n v="103.2"/>
    <n v="103.2"/>
    <n v="105.3"/>
    <n v="105.3"/>
    <n v="105.1"/>
    <n v="105.1"/>
    <n v="102.8"/>
    <n v="102.8"/>
    <n v="105.5"/>
    <n v="105.5"/>
    <n v="108.3"/>
    <n v="108.3"/>
    <n v="106.6"/>
    <n v="106.6"/>
    <n v="105.7"/>
    <n v="105.7"/>
    <n v="106.9"/>
    <n v="106.9"/>
    <n v="106"/>
    <n v="106"/>
    <n v="106.8"/>
    <n v="106.8"/>
    <n v="100.4"/>
    <n v="100.4"/>
    <n v="106"/>
    <n v="106"/>
    <n v="105.2"/>
    <n v="105.2"/>
    <n v="104.5"/>
    <n v="104.5"/>
    <n v="104.2"/>
    <n v="104.2"/>
    <n v="103.6"/>
    <n v="103.6"/>
    <n v="103.9"/>
    <n v="103.9"/>
    <n v="104.5"/>
    <n v="104.5"/>
    <n v="104.4"/>
    <n v="104.4"/>
    <n v="105.3"/>
    <n v="105.3"/>
  </r>
  <r>
    <x v="1"/>
    <x v="0"/>
    <s v="March"/>
    <s v="March-2013"/>
    <n v="111.4"/>
    <n v="111.4"/>
    <n v="109.7"/>
    <n v="109.7"/>
    <n v="111.2"/>
    <n v="111.2"/>
    <n v="105.1"/>
    <n v="105.1"/>
    <n v="104.9"/>
    <n v="104.9"/>
    <n v="105.3"/>
    <n v="105.3"/>
    <n v="102.2"/>
    <n v="102.2"/>
    <n v="105"/>
    <n v="105"/>
    <n v="104.2"/>
    <n v="104.2"/>
    <n v="103"/>
    <n v="103"/>
    <n v="106.2"/>
    <n v="106.2"/>
    <n v="108.9"/>
    <n v="108.9"/>
    <n v="106.9"/>
    <n v="106.9"/>
    <n v="106.6"/>
    <n v="106.6"/>
    <n v="107.4"/>
    <n v="107.4"/>
    <n v="106.5"/>
    <n v="106.5"/>
    <n v="107.3"/>
    <n v="107.3"/>
    <n v="100.4"/>
    <n v="100.4"/>
    <n v="106.1"/>
    <n v="106.1"/>
    <n v="105.6"/>
    <n v="105.6"/>
    <n v="104.9"/>
    <n v="104.9"/>
    <n v="105.1"/>
    <n v="105.1"/>
    <n v="103.7"/>
    <n v="103.7"/>
    <n v="104"/>
    <n v="104"/>
    <n v="104.3"/>
    <n v="104.3"/>
    <n v="104.7"/>
    <n v="104.7"/>
    <n v="105.5"/>
    <n v="105.5"/>
  </r>
  <r>
    <x v="1"/>
    <x v="0"/>
    <s v="April"/>
    <s v="April-2013"/>
    <n v="111.6"/>
    <n v="111.6"/>
    <n v="110.9"/>
    <n v="110.9"/>
    <n v="106.6"/>
    <n v="106.6"/>
    <n v="105.7"/>
    <n v="105.7"/>
    <n v="104.4"/>
    <n v="104.4"/>
    <n v="108.9"/>
    <n v="108.9"/>
    <n v="105.5"/>
    <n v="105.5"/>
    <n v="105.3"/>
    <n v="105.3"/>
    <n v="103.5"/>
    <n v="103.5"/>
    <n v="103.3"/>
    <n v="103.3"/>
    <n v="107.2"/>
    <n v="107.2"/>
    <n v="109.6"/>
    <n v="109.6"/>
    <n v="107.7"/>
    <n v="107.7"/>
    <n v="107.5"/>
    <n v="107.5"/>
    <n v="108"/>
    <n v="108"/>
    <n v="107"/>
    <n v="107"/>
    <n v="107.9"/>
    <n v="107.9"/>
    <n v="100.5"/>
    <n v="100.5"/>
    <n v="106.5"/>
    <n v="106.5"/>
    <n v="106.3"/>
    <n v="106.3"/>
    <n v="105.3"/>
    <n v="105.3"/>
    <n v="104.7"/>
    <n v="104.7"/>
    <n v="104.2"/>
    <n v="104.2"/>
    <n v="105"/>
    <n v="105"/>
    <n v="102.9"/>
    <n v="102.9"/>
    <n v="104.8"/>
    <n v="104.8"/>
    <n v="106.1"/>
    <n v="106.1"/>
  </r>
  <r>
    <x v="1"/>
    <x v="0"/>
    <s v="May"/>
    <s v="May-2013"/>
    <n v="112.3"/>
    <n v="112.3"/>
    <n v="111.3"/>
    <n v="111.3"/>
    <n v="104.7"/>
    <n v="104.7"/>
    <n v="106.8"/>
    <n v="106.8"/>
    <n v="103.9"/>
    <n v="103.9"/>
    <n v="109.3"/>
    <n v="109.3"/>
    <n v="112.9"/>
    <n v="112.9"/>
    <n v="105.8"/>
    <n v="105.8"/>
    <n v="103.1"/>
    <n v="103.1"/>
    <n v="104.3"/>
    <n v="104.3"/>
    <n v="108.1"/>
    <n v="108.1"/>
    <n v="110.5"/>
    <n v="110.5"/>
    <n v="109.2"/>
    <n v="109.2"/>
    <n v="108.6"/>
    <n v="108.6"/>
    <n v="108.7"/>
    <n v="108.7"/>
    <n v="107.4"/>
    <n v="107.4"/>
    <n v="108.5"/>
    <n v="108.5"/>
    <n v="100.5"/>
    <n v="100.5"/>
    <n v="107.4"/>
    <n v="107.4"/>
    <n v="106.9"/>
    <n v="106.9"/>
    <n v="105.9"/>
    <n v="105.9"/>
    <n v="104"/>
    <n v="104"/>
    <n v="104.8"/>
    <n v="104.8"/>
    <n v="105.6"/>
    <n v="105.6"/>
    <n v="102.3"/>
    <n v="102.3"/>
    <n v="104.8"/>
    <n v="104.8"/>
    <n v="106.9"/>
    <n v="106.9"/>
  </r>
  <r>
    <x v="1"/>
    <x v="0"/>
    <s v="June"/>
    <s v="June-2013"/>
    <n v="113.8"/>
    <n v="113.8"/>
    <n v="114.9"/>
    <n v="114.9"/>
    <n v="109.8"/>
    <n v="109.8"/>
    <n v="107.9"/>
    <n v="107.9"/>
    <n v="104.2"/>
    <n v="104.2"/>
    <n v="110.7"/>
    <n v="110.7"/>
    <n v="126.7"/>
    <n v="126.7"/>
    <n v="106.3"/>
    <n v="106.3"/>
    <n v="103.2"/>
    <n v="103.2"/>
    <n v="105.7"/>
    <n v="105.7"/>
    <n v="109"/>
    <n v="109"/>
    <n v="111.6"/>
    <n v="111.6"/>
    <n v="112.2"/>
    <n v="112.2"/>
    <n v="109.5"/>
    <n v="109.5"/>
    <n v="109.5"/>
    <n v="109.5"/>
    <n v="108.1"/>
    <n v="108.1"/>
    <n v="109.3"/>
    <n v="109.3"/>
    <n v="106.6"/>
    <n v="106.6"/>
    <n v="108.3"/>
    <n v="108.3"/>
    <n v="107.6"/>
    <n v="107.6"/>
    <n v="106.4"/>
    <n v="106.4"/>
    <n v="105.1"/>
    <n v="105.1"/>
    <n v="105.4"/>
    <n v="105.4"/>
    <n v="107.4"/>
    <n v="107.4"/>
    <n v="102.8"/>
    <n v="102.8"/>
    <n v="105.8"/>
    <n v="105.8"/>
    <n v="109.3"/>
    <n v="109.3"/>
  </r>
  <r>
    <x v="1"/>
    <x v="0"/>
    <s v="July"/>
    <s v="July-2013"/>
    <n v="114.8"/>
    <n v="114.8"/>
    <n v="116.4"/>
    <n v="116.4"/>
    <n v="111.9"/>
    <n v="111.9"/>
    <n v="108.9"/>
    <n v="108.9"/>
    <n v="104.3"/>
    <n v="104.3"/>
    <n v="111.7"/>
    <n v="111.7"/>
    <n v="140"/>
    <n v="140"/>
    <n v="106.4"/>
    <n v="106.4"/>
    <n v="103.3"/>
    <n v="103.3"/>
    <n v="106.8"/>
    <n v="106.8"/>
    <n v="109.6"/>
    <n v="109.6"/>
    <n v="112.6"/>
    <n v="112.6"/>
    <n v="114.7"/>
    <n v="114.7"/>
    <n v="110.3"/>
    <n v="110.3"/>
    <n v="110.2"/>
    <n v="110.2"/>
    <n v="108.8"/>
    <n v="108.8"/>
    <n v="110"/>
    <n v="110"/>
    <n v="107.7"/>
    <n v="107.7"/>
    <n v="109.2"/>
    <n v="109.2"/>
    <n v="108.2"/>
    <n v="108.2"/>
    <n v="107"/>
    <n v="107"/>
    <n v="107.1"/>
    <n v="107.1"/>
    <n v="106.1"/>
    <n v="106.1"/>
    <n v="109.1"/>
    <n v="109.1"/>
    <n v="102.8"/>
    <n v="102.8"/>
    <n v="106.9"/>
    <n v="106.9"/>
    <n v="111"/>
    <n v="111"/>
  </r>
  <r>
    <x v="1"/>
    <x v="0"/>
    <s v="August"/>
    <s v="August-2013"/>
    <n v="115.6"/>
    <n v="115.6"/>
    <n v="117.2"/>
    <n v="117.2"/>
    <n v="111.7"/>
    <n v="111.7"/>
    <n v="109.6"/>
    <n v="109.6"/>
    <n v="104.5"/>
    <n v="104.5"/>
    <n v="109.8"/>
    <n v="109.8"/>
    <n v="151.80000000000001"/>
    <n v="151.80000000000001"/>
    <n v="106.5"/>
    <n v="106.5"/>
    <n v="103.1"/>
    <n v="103.1"/>
    <n v="107.4"/>
    <n v="107.4"/>
    <n v="110.2"/>
    <n v="110.2"/>
    <n v="113.4"/>
    <n v="113.4"/>
    <n v="116.6"/>
    <n v="116.6"/>
    <n v="111.2"/>
    <n v="111.2"/>
    <n v="111"/>
    <n v="111"/>
    <n v="109.4"/>
    <n v="109.4"/>
    <n v="110.7"/>
    <n v="110.7"/>
    <n v="108.9"/>
    <n v="108.9"/>
    <n v="109.7"/>
    <n v="109.7"/>
    <n v="108.7"/>
    <n v="108.7"/>
    <n v="107.5"/>
    <n v="107.5"/>
    <n v="108"/>
    <n v="108"/>
    <n v="106.6"/>
    <n v="106.6"/>
    <n v="109.9"/>
    <n v="109.9"/>
    <n v="105.4"/>
    <n v="105.4"/>
    <n v="107.9"/>
    <n v="107.9"/>
    <n v="112.4"/>
    <n v="112.4"/>
  </r>
  <r>
    <x v="1"/>
    <x v="0"/>
    <s v="September"/>
    <s v="September-2013"/>
    <n v="116.4"/>
    <n v="116.4"/>
    <n v="116.9"/>
    <n v="116.9"/>
    <n v="112.3"/>
    <n v="112.3"/>
    <n v="110.5"/>
    <n v="110.5"/>
    <n v="105.3"/>
    <n v="105.3"/>
    <n v="107.3"/>
    <n v="107.3"/>
    <n v="160.9"/>
    <n v="160.9"/>
    <n v="107.1"/>
    <n v="107.1"/>
    <n v="103.1"/>
    <n v="103.1"/>
    <n v="108.3"/>
    <n v="108.3"/>
    <n v="110.7"/>
    <n v="110.7"/>
    <n v="114.6"/>
    <n v="114.6"/>
    <n v="118.3"/>
    <n v="118.3"/>
    <n v="112"/>
    <n v="112"/>
    <n v="112.2"/>
    <n v="112.2"/>
    <n v="110.4"/>
    <n v="110.4"/>
    <n v="111.9"/>
    <n v="111.9"/>
    <n v="109.7"/>
    <n v="109.7"/>
    <n v="110.5"/>
    <n v="110.5"/>
    <n v="109.6"/>
    <n v="109.6"/>
    <n v="108.1"/>
    <n v="108.1"/>
    <n v="109.9"/>
    <n v="109.9"/>
    <n v="107.5"/>
    <n v="107.5"/>
    <n v="110.6"/>
    <n v="110.6"/>
    <n v="106.8"/>
    <n v="106.8"/>
    <n v="109"/>
    <n v="109"/>
    <n v="113.7"/>
    <n v="113.7"/>
  </r>
  <r>
    <x v="1"/>
    <x v="0"/>
    <s v="October"/>
    <s v="October-2013"/>
    <n v="117.1"/>
    <n v="117.1"/>
    <n v="116.3"/>
    <n v="116.3"/>
    <n v="113.3"/>
    <n v="113.3"/>
    <n v="111.2"/>
    <n v="111.2"/>
    <n v="105.7"/>
    <n v="105.7"/>
    <n v="109.9"/>
    <n v="109.9"/>
    <n v="171.2"/>
    <n v="171.2"/>
    <n v="107.3"/>
    <n v="107.3"/>
    <n v="102.7"/>
    <n v="102.7"/>
    <n v="108.7"/>
    <n v="108.7"/>
    <n v="111.2"/>
    <n v="111.2"/>
    <n v="115.4"/>
    <n v="115.4"/>
    <n v="120.2"/>
    <n v="120.2"/>
    <n v="112.5"/>
    <n v="112.5"/>
    <n v="113.2"/>
    <n v="113.2"/>
    <n v="111.2"/>
    <n v="111.2"/>
    <n v="112.8"/>
    <n v="112.8"/>
    <n v="110.5"/>
    <n v="110.5"/>
    <n v="110.9"/>
    <n v="110.9"/>
    <n v="110.3"/>
    <n v="110.3"/>
    <n v="108.6"/>
    <n v="108.6"/>
    <n v="109.5"/>
    <n v="109.5"/>
    <n v="108.1"/>
    <n v="108.1"/>
    <n v="110.8"/>
    <n v="110.8"/>
    <n v="107.4"/>
    <n v="107.4"/>
    <n v="109.2"/>
    <n v="109.2"/>
    <n v="114.8"/>
    <n v="114.8"/>
  </r>
  <r>
    <x v="1"/>
    <x v="0"/>
    <s v="November"/>
    <s v="November-2013"/>
    <n v="118.1"/>
    <n v="118.1"/>
    <n v="115.4"/>
    <n v="115.4"/>
    <n v="118.7"/>
    <n v="118.7"/>
    <n v="112.5"/>
    <n v="112.5"/>
    <n v="106.8"/>
    <n v="106.8"/>
    <n v="113.5"/>
    <n v="113.5"/>
    <n v="183.1"/>
    <n v="183.1"/>
    <n v="108.2"/>
    <n v="108.2"/>
    <n v="102.2"/>
    <n v="102.2"/>
    <n v="109.4"/>
    <n v="109.4"/>
    <n v="111.8"/>
    <n v="111.8"/>
    <n v="116.5"/>
    <n v="116.5"/>
    <n v="122.6"/>
    <n v="122.6"/>
    <n v="113.1"/>
    <n v="113.1"/>
    <n v="114.2"/>
    <n v="114.2"/>
    <n v="111.9"/>
    <n v="111.9"/>
    <n v="113.8"/>
    <n v="113.8"/>
    <n v="111.1"/>
    <n v="111.1"/>
    <n v="111.6"/>
    <n v="111.6"/>
    <n v="111.1"/>
    <n v="111.1"/>
    <n v="109.3"/>
    <n v="109.3"/>
    <n v="109.5"/>
    <n v="109.5"/>
    <n v="108.6"/>
    <n v="108.6"/>
    <n v="111.2"/>
    <n v="111.2"/>
    <n v="108.1"/>
    <n v="108.1"/>
    <n v="109.7"/>
    <n v="109.7"/>
    <n v="116.3"/>
    <n v="116.3"/>
  </r>
  <r>
    <x v="1"/>
    <x v="0"/>
    <s v="December"/>
    <s v="December-2013"/>
    <n v="119.1"/>
    <n v="119.1"/>
    <n v="116.7"/>
    <n v="116.7"/>
    <n v="123.5"/>
    <n v="123.5"/>
    <n v="113.4"/>
    <n v="113.4"/>
    <n v="107.3"/>
    <n v="107.3"/>
    <n v="113.3"/>
    <n v="113.3"/>
    <n v="145.4"/>
    <n v="145.4"/>
    <n v="108.7"/>
    <n v="108.7"/>
    <n v="101.5"/>
    <n v="101.5"/>
    <n v="110.5"/>
    <n v="110.5"/>
    <n v="112.1"/>
    <n v="112.1"/>
    <n v="117.4"/>
    <n v="117.4"/>
    <n v="118.4"/>
    <n v="118.4"/>
    <n v="114"/>
    <n v="114"/>
    <n v="115.2"/>
    <n v="115.2"/>
    <n v="112.7"/>
    <n v="112.7"/>
    <n v="114.8"/>
    <n v="114.8"/>
    <n v="110.7"/>
    <n v="110.7"/>
    <n v="111.9"/>
    <n v="111.9"/>
    <n v="111.7"/>
    <n v="111.7"/>
    <n v="109.7"/>
    <n v="109.7"/>
    <n v="109.8"/>
    <n v="109.8"/>
    <n v="109"/>
    <n v="109"/>
    <n v="111.5"/>
    <n v="111.5"/>
    <n v="107.9"/>
    <n v="107.9"/>
    <n v="110"/>
    <n v="110"/>
    <n v="114.5"/>
    <n v="114.5"/>
  </r>
  <r>
    <x v="1"/>
    <x v="1"/>
    <s v="January"/>
    <s v="January-2014"/>
    <n v="119.6"/>
    <n v="119.6"/>
    <n v="118.8"/>
    <n v="118.8"/>
    <n v="124.1"/>
    <n v="124.1"/>
    <n v="114.1"/>
    <n v="114.1"/>
    <n v="106.8"/>
    <n v="106.8"/>
    <n v="113.9"/>
    <n v="113.9"/>
    <n v="122.2"/>
    <n v="122.2"/>
    <n v="108.9"/>
    <n v="108.9"/>
    <n v="100.2"/>
    <n v="100.2"/>
    <n v="111"/>
    <n v="111"/>
    <n v="112.3"/>
    <n v="112.3"/>
    <n v="118.1"/>
    <n v="118.1"/>
    <n v="115.8"/>
    <n v="115.8"/>
    <n v="114.5"/>
    <n v="114.5"/>
    <n v="115.8"/>
    <n v="115.8"/>
    <n v="113.2"/>
    <n v="113.2"/>
    <n v="115.4"/>
    <n v="115.4"/>
    <n v="111.6"/>
    <n v="111.6"/>
    <n v="112.2"/>
    <n v="112.2"/>
    <n v="112.3"/>
    <n v="112.3"/>
    <n v="110.3"/>
    <n v="110.3"/>
    <n v="110.7"/>
    <n v="110.7"/>
    <n v="109.7"/>
    <n v="109.7"/>
    <n v="111.6"/>
    <n v="111.6"/>
    <n v="108.2"/>
    <n v="108.2"/>
    <n v="110.6"/>
    <n v="110.6"/>
    <n v="113.6"/>
    <n v="113.6"/>
  </r>
  <r>
    <x v="1"/>
    <x v="1"/>
    <s v="February"/>
    <s v="February-2014"/>
    <n v="120.2"/>
    <n v="120.2"/>
    <n v="119.2"/>
    <n v="119.2"/>
    <n v="122.5"/>
    <n v="122.5"/>
    <n v="115.1"/>
    <n v="115.1"/>
    <n v="106.6"/>
    <n v="106.6"/>
    <n v="115.4"/>
    <n v="115.4"/>
    <n v="114.5"/>
    <n v="114.5"/>
    <n v="109.3"/>
    <n v="109.3"/>
    <n v="99.2"/>
    <n v="99.2"/>
    <n v="111.4"/>
    <n v="111.4"/>
    <n v="112.6"/>
    <n v="112.6"/>
    <n v="118.8"/>
    <n v="118.8"/>
    <n v="115.3"/>
    <n v="115.3"/>
    <n v="114.7"/>
    <n v="114.7"/>
    <n v="116.4"/>
    <n v="116.4"/>
    <n v="113.3"/>
    <n v="113.3"/>
    <n v="115.9"/>
    <n v="115.9"/>
    <n v="112.5"/>
    <n v="112.5"/>
    <n v="112.4"/>
    <n v="112.4"/>
    <n v="112.8"/>
    <n v="112.8"/>
    <n v="110.7"/>
    <n v="110.7"/>
    <n v="111.1"/>
    <n v="111.1"/>
    <n v="110.1"/>
    <n v="110.1"/>
    <n v="111.8"/>
    <n v="111.8"/>
    <n v="108.7"/>
    <n v="108.7"/>
    <n v="110.9"/>
    <n v="110.9"/>
    <n v="113.6"/>
    <n v="113.6"/>
  </r>
  <r>
    <x v="1"/>
    <x v="1"/>
    <s v="March"/>
    <s v="March-2014"/>
    <n v="120.7"/>
    <n v="120.7"/>
    <n v="119.3"/>
    <n v="119.3"/>
    <n v="121"/>
    <n v="121"/>
    <n v="116.1"/>
    <n v="116.1"/>
    <n v="106.9"/>
    <n v="106.9"/>
    <n v="118.7"/>
    <n v="118.7"/>
    <n v="116.3"/>
    <n v="116.3"/>
    <n v="109.8"/>
    <n v="109.8"/>
    <n v="99.6"/>
    <n v="99.6"/>
    <n v="111.8"/>
    <n v="111.8"/>
    <n v="112.7"/>
    <n v="112.7"/>
    <n v="119.3"/>
    <n v="119.3"/>
    <n v="116.1"/>
    <n v="116.1"/>
    <n v="115.2"/>
    <n v="115.2"/>
    <n v="116.8"/>
    <n v="116.8"/>
    <n v="113.7"/>
    <n v="113.7"/>
    <n v="116.4"/>
    <n v="116.4"/>
    <n v="113.2"/>
    <n v="113.2"/>
    <n v="112.5"/>
    <n v="112.5"/>
    <n v="113.2"/>
    <n v="113.2"/>
    <n v="111.2"/>
    <n v="111.2"/>
    <n v="111.4"/>
    <n v="111.4"/>
    <n v="110.6"/>
    <n v="110.6"/>
    <n v="112"/>
    <n v="112"/>
    <n v="109"/>
    <n v="109"/>
    <n v="111.3"/>
    <n v="111.3"/>
    <n v="114.2"/>
    <n v="114.2"/>
  </r>
  <r>
    <x v="1"/>
    <x v="1"/>
    <s v="April"/>
    <s v="April-2014"/>
    <n v="120.9"/>
    <n v="120.9"/>
    <n v="119.9"/>
    <n v="119.9"/>
    <n v="116.2"/>
    <n v="116.2"/>
    <n v="117"/>
    <n v="117"/>
    <n v="107.3"/>
    <n v="107.3"/>
    <n v="126.1"/>
    <n v="126.1"/>
    <n v="120.7"/>
    <n v="120.7"/>
    <n v="111"/>
    <n v="111"/>
    <n v="101.8"/>
    <n v="101.8"/>
    <n v="112.6"/>
    <n v="112.6"/>
    <n v="113.2"/>
    <n v="113.2"/>
    <n v="119.8"/>
    <n v="119.8"/>
    <n v="117.6"/>
    <n v="117.6"/>
    <n v="116"/>
    <n v="116"/>
    <n v="117.4"/>
    <n v="117.4"/>
    <n v="114.6"/>
    <n v="114.6"/>
    <n v="117"/>
    <n v="117"/>
    <n v="113.9"/>
    <n v="113.9"/>
    <n v="112.5"/>
    <n v="112.5"/>
    <n v="113.6"/>
    <n v="113.6"/>
    <n v="111.5"/>
    <n v="111.5"/>
    <n v="111.2"/>
    <n v="111.2"/>
    <n v="110.9"/>
    <n v="110.9"/>
    <n v="112.7"/>
    <n v="112.7"/>
    <n v="109"/>
    <n v="109"/>
    <n v="111.5"/>
    <n v="111.5"/>
    <n v="115.1"/>
    <n v="115.1"/>
  </r>
  <r>
    <x v="1"/>
    <x v="1"/>
    <s v="May"/>
    <s v="May-2014"/>
    <n v="121.1"/>
    <n v="121.1"/>
    <n v="121.6"/>
    <n v="121.6"/>
    <n v="115.9"/>
    <n v="115.9"/>
    <n v="118.4"/>
    <n v="118.4"/>
    <n v="107.7"/>
    <n v="107.7"/>
    <n v="127.7"/>
    <n v="127.7"/>
    <n v="125"/>
    <n v="125"/>
    <n v="111.9"/>
    <n v="111.9"/>
    <n v="102.8"/>
    <n v="102.8"/>
    <n v="113.4"/>
    <n v="113.4"/>
    <n v="113.7"/>
    <n v="113.7"/>
    <n v="120.4"/>
    <n v="120.4"/>
    <n v="118.9"/>
    <n v="118.9"/>
    <n v="116.8"/>
    <n v="116.8"/>
    <n v="118"/>
    <n v="118"/>
    <n v="115.2"/>
    <n v="115.2"/>
    <n v="117.6"/>
    <n v="117.6"/>
    <n v="114.3"/>
    <n v="114.3"/>
    <n v="112.5"/>
    <n v="112.5"/>
    <n v="114.1"/>
    <n v="114.1"/>
    <n v="111.8"/>
    <n v="111.8"/>
    <n v="111.3"/>
    <n v="111.3"/>
    <n v="111.2"/>
    <n v="111.2"/>
    <n v="113"/>
    <n v="113"/>
    <n v="109.1"/>
    <n v="109.1"/>
    <n v="111.8"/>
    <n v="111.8"/>
    <n v="115.8"/>
    <n v="115.8"/>
  </r>
  <r>
    <x v="1"/>
    <x v="1"/>
    <s v="June"/>
    <s v="June-2014"/>
    <n v="121.5"/>
    <n v="121.5"/>
    <n v="123.1"/>
    <n v="123.1"/>
    <n v="115.8"/>
    <n v="115.8"/>
    <n v="119.7"/>
    <n v="119.7"/>
    <n v="107.8"/>
    <n v="107.8"/>
    <n v="128.30000000000001"/>
    <n v="128.30000000000001"/>
    <n v="132.1"/>
    <n v="132.1"/>
    <n v="112.4"/>
    <n v="112.4"/>
    <n v="102.9"/>
    <n v="102.9"/>
    <n v="114.3"/>
    <n v="114.3"/>
    <n v="114.2"/>
    <n v="114.2"/>
    <n v="121.2"/>
    <n v="121.2"/>
    <n v="120.4"/>
    <n v="120.4"/>
    <n v="117.8"/>
    <n v="117.8"/>
    <n v="118.8"/>
    <n v="118.8"/>
    <n v="115.6"/>
    <n v="115.6"/>
    <n v="118.3"/>
    <n v="118.3"/>
    <n v="113.9"/>
    <n v="113.9"/>
    <n v="113.2"/>
    <n v="113.2"/>
    <n v="114.6"/>
    <n v="114.6"/>
    <n v="112.3"/>
    <n v="112.3"/>
    <n v="111.8"/>
    <n v="111.8"/>
    <n v="111.6"/>
    <n v="111.6"/>
    <n v="114.8"/>
    <n v="114.8"/>
    <n v="108.3"/>
    <n v="108.3"/>
    <n v="112.3"/>
    <n v="112.3"/>
    <n v="116.7"/>
    <n v="116.7"/>
  </r>
  <r>
    <x v="1"/>
    <x v="1"/>
    <s v="July"/>
    <s v="July-2014"/>
    <n v="122.4"/>
    <n v="122.4"/>
    <n v="123.9"/>
    <n v="123.9"/>
    <n v="117.8"/>
    <n v="117.8"/>
    <n v="121"/>
    <n v="121"/>
    <n v="107.9"/>
    <n v="107.9"/>
    <n v="131.19999999999999"/>
    <n v="131.19999999999999"/>
    <n v="157.69999999999999"/>
    <n v="157.69999999999999"/>
    <n v="113.2"/>
    <n v="113.2"/>
    <n v="104.1"/>
    <n v="104.1"/>
    <n v="115.5"/>
    <n v="115.5"/>
    <n v="114.8"/>
    <n v="114.8"/>
    <n v="122.1"/>
    <n v="122.1"/>
    <n v="124.7"/>
    <n v="124.7"/>
    <n v="118.8"/>
    <n v="118.8"/>
    <n v="119.6"/>
    <n v="119.6"/>
    <n v="116.3"/>
    <n v="116.3"/>
    <n v="119.1"/>
    <n v="119.1"/>
    <n v="114.8"/>
    <n v="114.8"/>
    <n v="113.9"/>
    <n v="113.9"/>
    <n v="115.2"/>
    <n v="115.2"/>
    <n v="112.7"/>
    <n v="112.7"/>
    <n v="113.1"/>
    <n v="113.1"/>
    <n v="112.1"/>
    <n v="112.1"/>
    <n v="116.8"/>
    <n v="116.8"/>
    <n v="109.2"/>
    <n v="109.2"/>
    <n v="113.3"/>
    <n v="113.3"/>
    <n v="119.2"/>
    <n v="119.2"/>
  </r>
  <r>
    <x v="1"/>
    <x v="1"/>
    <s v="August"/>
    <s v="August-2014"/>
    <n v="122.7"/>
    <n v="122.7"/>
    <n v="124.4"/>
    <n v="124.4"/>
    <n v="117.3"/>
    <n v="117.3"/>
    <n v="122"/>
    <n v="122"/>
    <n v="108"/>
    <n v="108"/>
    <n v="131.1"/>
    <n v="131.1"/>
    <n v="168.2"/>
    <n v="168.2"/>
    <n v="114.5"/>
    <n v="114.5"/>
    <n v="104.3"/>
    <n v="104.3"/>
    <n v="117.1"/>
    <n v="117.1"/>
    <n v="115.2"/>
    <n v="115.2"/>
    <n v="123.1"/>
    <n v="123.1"/>
    <n v="126.6"/>
    <n v="126.6"/>
    <n v="119.9"/>
    <n v="119.9"/>
    <n v="120"/>
    <n v="120"/>
    <n v="116.8"/>
    <n v="116.8"/>
    <n v="119.6"/>
    <n v="119.6"/>
    <n v="115.5"/>
    <n v="115.5"/>
    <n v="114"/>
    <n v="114"/>
    <n v="115.6"/>
    <n v="115.6"/>
    <n v="113.3"/>
    <n v="113.3"/>
    <n v="112.8"/>
    <n v="112.8"/>
    <n v="112.6"/>
    <n v="112.6"/>
    <n v="118"/>
    <n v="118"/>
    <n v="109.9"/>
    <n v="109.9"/>
    <n v="113.7"/>
    <n v="113.7"/>
    <n v="120.3"/>
    <n v="120.3"/>
  </r>
  <r>
    <x v="1"/>
    <x v="1"/>
    <s v="September"/>
    <s v="September-2014"/>
    <n v="122.9"/>
    <n v="122.9"/>
    <n v="123.5"/>
    <n v="123.5"/>
    <n v="117.3"/>
    <n v="117.3"/>
    <n v="122.7"/>
    <n v="122.7"/>
    <n v="107.9"/>
    <n v="107.9"/>
    <n v="127.3"/>
    <n v="127.3"/>
    <n v="162.1"/>
    <n v="162.1"/>
    <n v="115.6"/>
    <n v="115.6"/>
    <n v="103.8"/>
    <n v="103.8"/>
    <n v="117.6"/>
    <n v="117.6"/>
    <n v="115.8"/>
    <n v="115.8"/>
    <n v="123.8"/>
    <n v="123.8"/>
    <n v="125.8"/>
    <n v="125.8"/>
    <n v="120.8"/>
    <n v="120.8"/>
    <n v="120.7"/>
    <n v="120.7"/>
    <n v="117.2"/>
    <n v="117.2"/>
    <n v="120.1"/>
    <n v="120.1"/>
    <n v="116.1"/>
    <n v="116.1"/>
    <n v="114.3"/>
    <n v="114.3"/>
    <n v="116.1"/>
    <n v="116.1"/>
    <n v="113.7"/>
    <n v="113.7"/>
    <n v="112"/>
    <n v="112"/>
    <n v="113.1"/>
    <n v="113.1"/>
    <n v="118.6"/>
    <n v="118.6"/>
    <n v="109.5"/>
    <n v="109.5"/>
    <n v="113.7"/>
    <n v="113.7"/>
    <n v="120.1"/>
    <n v="120.1"/>
  </r>
  <r>
    <x v="1"/>
    <x v="1"/>
    <s v="October"/>
    <s v="October-2014"/>
    <n v="123.2"/>
    <n v="123.2"/>
    <n v="123.8"/>
    <n v="123.8"/>
    <n v="118.1"/>
    <n v="118.1"/>
    <n v="123.2"/>
    <n v="123.2"/>
    <n v="107.9"/>
    <n v="107.9"/>
    <n v="126.4"/>
    <n v="126.4"/>
    <n v="156.80000000000001"/>
    <n v="156.80000000000001"/>
    <n v="116.1"/>
    <n v="116.1"/>
    <n v="103.1"/>
    <n v="103.1"/>
    <n v="118.1"/>
    <n v="118.1"/>
    <n v="116.1"/>
    <n v="116.1"/>
    <n v="124.5"/>
    <n v="124.5"/>
    <n v="125.4"/>
    <n v="125.4"/>
    <n v="121.1"/>
    <n v="121.1"/>
    <n v="121.5"/>
    <n v="121.5"/>
    <n v="118.1"/>
    <n v="118.1"/>
    <n v="121"/>
    <n v="121"/>
    <n v="116.7"/>
    <n v="116.7"/>
    <n v="114.7"/>
    <n v="114.7"/>
    <n v="116.7"/>
    <n v="116.7"/>
    <n v="114.3"/>
    <n v="114.3"/>
    <n v="111.8"/>
    <n v="111.8"/>
    <n v="113.3"/>
    <n v="113.3"/>
    <n v="118.8"/>
    <n v="118.8"/>
    <n v="109.6"/>
    <n v="109.6"/>
    <n v="113.9"/>
    <n v="113.9"/>
    <n v="120.1"/>
    <n v="120.1"/>
  </r>
  <r>
    <x v="1"/>
    <x v="1"/>
    <s v="November"/>
    <s v="November-2014"/>
    <n v="123.3"/>
    <n v="123.3"/>
    <n v="123.7"/>
    <n v="123.7"/>
    <n v="121"/>
    <n v="121"/>
    <n v="124.2"/>
    <n v="124.2"/>
    <n v="107.8"/>
    <n v="107.8"/>
    <n v="125.7"/>
    <n v="125.7"/>
    <n v="152.4"/>
    <n v="152.4"/>
    <n v="117.2"/>
    <n v="117.2"/>
    <n v="102.1"/>
    <n v="102.1"/>
    <n v="118.7"/>
    <n v="118.7"/>
    <n v="116.4"/>
    <n v="116.4"/>
    <n v="125.6"/>
    <n v="125.6"/>
    <n v="125.1"/>
    <n v="125.1"/>
    <n v="122.1"/>
    <n v="122.1"/>
    <n v="122.1"/>
    <n v="122.1"/>
    <n v="118.4"/>
    <n v="118.4"/>
    <n v="121.6"/>
    <n v="121.6"/>
    <n v="117.1"/>
    <n v="117.1"/>
    <n v="115.5"/>
    <n v="115.5"/>
    <n v="117.3"/>
    <n v="117.3"/>
    <n v="114.8"/>
    <n v="114.8"/>
    <n v="110.8"/>
    <n v="110.8"/>
    <n v="113.7"/>
    <n v="113.7"/>
    <n v="119"/>
    <n v="119"/>
    <n v="109.1"/>
    <n v="109.1"/>
    <n v="113.8"/>
    <n v="113.8"/>
    <n v="120.1"/>
    <n v="120.1"/>
  </r>
  <r>
    <x v="1"/>
    <x v="1"/>
    <s v="December"/>
    <s v="December-2014"/>
    <n v="122.9"/>
    <n v="122.9"/>
    <n v="123.2"/>
    <n v="123.2"/>
    <n v="123.5"/>
    <n v="123.5"/>
    <n v="124.5"/>
    <n v="124.5"/>
    <n v="107.6"/>
    <n v="107.6"/>
    <n v="125.7"/>
    <n v="125.7"/>
    <n v="140.5"/>
    <n v="140.5"/>
    <n v="117.6"/>
    <n v="117.6"/>
    <n v="100.6"/>
    <n v="100.6"/>
    <n v="119.1"/>
    <n v="119.1"/>
    <n v="116.8"/>
    <n v="116.8"/>
    <n v="126.1"/>
    <n v="126.1"/>
    <n v="123.6"/>
    <n v="123.6"/>
    <n v="123"/>
    <n v="123"/>
    <n v="122.6"/>
    <n v="122.6"/>
    <n v="118.6"/>
    <n v="118.6"/>
    <n v="122"/>
    <n v="122"/>
    <n v="116.5"/>
    <n v="116.5"/>
    <n v="115.7"/>
    <n v="115.7"/>
    <n v="117.5"/>
    <n v="117.5"/>
    <n v="115.1"/>
    <n v="115.1"/>
    <n v="110.1"/>
    <n v="110.1"/>
    <n v="113.9"/>
    <n v="113.9"/>
    <n v="119.5"/>
    <n v="119.5"/>
    <n v="109.8"/>
    <n v="109.8"/>
    <n v="113.8"/>
    <n v="113.8"/>
    <n v="119.4"/>
    <n v="119.4"/>
  </r>
  <r>
    <x v="1"/>
    <x v="2"/>
    <s v="January"/>
    <s v="January-2015"/>
    <n v="123.4"/>
    <n v="123.4"/>
    <n v="123.9"/>
    <n v="123.9"/>
    <n v="123.8"/>
    <n v="123.8"/>
    <n v="125"/>
    <n v="125"/>
    <n v="108.5"/>
    <n v="108.5"/>
    <n v="126.2"/>
    <n v="126.2"/>
    <n v="133"/>
    <n v="133"/>
    <n v="119.1"/>
    <n v="119.1"/>
    <n v="99"/>
    <n v="99"/>
    <n v="120.3"/>
    <n v="120.3"/>
    <n v="117.3"/>
    <n v="117.3"/>
    <n v="126.7"/>
    <n v="126.7"/>
    <n v="123.1"/>
    <n v="123.1"/>
    <n v="124"/>
    <n v="124"/>
    <n v="123.1"/>
    <n v="123.1"/>
    <n v="119.3"/>
    <n v="119.3"/>
    <n v="122.5"/>
    <n v="122.5"/>
    <n v="117.3"/>
    <n v="117.3"/>
    <n v="116.5"/>
    <n v="116.5"/>
    <n v="118.1"/>
    <n v="118.1"/>
    <n v="115.5"/>
    <n v="115.5"/>
    <n v="109.4"/>
    <n v="109.4"/>
    <n v="114.3"/>
    <n v="114.3"/>
    <n v="119.7"/>
    <n v="119.7"/>
    <n v="110.7"/>
    <n v="110.7"/>
    <n v="114"/>
    <n v="114"/>
    <n v="119.5"/>
    <n v="119.5"/>
  </r>
  <r>
    <x v="1"/>
    <x v="2"/>
    <s v="February"/>
    <s v="February-2015"/>
    <n v="123.7"/>
    <n v="123.7"/>
    <n v="125.1"/>
    <n v="125.1"/>
    <n v="121.1"/>
    <n v="121.1"/>
    <n v="125.7"/>
    <n v="125.7"/>
    <n v="109.1"/>
    <n v="109.1"/>
    <n v="125.8"/>
    <n v="125.8"/>
    <n v="129.4"/>
    <n v="129.4"/>
    <n v="120.9"/>
    <n v="120.9"/>
    <n v="98.3"/>
    <n v="98.3"/>
    <n v="121.6"/>
    <n v="121.6"/>
    <n v="118"/>
    <n v="118"/>
    <n v="127.6"/>
    <n v="127.6"/>
    <n v="123.1"/>
    <n v="123.1"/>
    <n v="125.2"/>
    <n v="125.2"/>
    <n v="123.8"/>
    <n v="123.8"/>
    <n v="120.1"/>
    <n v="120.1"/>
    <n v="123.3"/>
    <n v="123.3"/>
    <n v="118.1"/>
    <n v="118.1"/>
    <n v="117.7"/>
    <n v="117.7"/>
    <n v="118.7"/>
    <n v="118.7"/>
    <n v="116.3"/>
    <n v="116.3"/>
    <n v="108.7"/>
    <n v="108.7"/>
    <n v="114.9"/>
    <n v="114.9"/>
    <n v="119.7"/>
    <n v="119.7"/>
    <n v="111.2"/>
    <n v="111.2"/>
    <n v="114.1"/>
    <n v="114.1"/>
    <n v="119.7"/>
    <n v="119.7"/>
  </r>
  <r>
    <x v="1"/>
    <x v="2"/>
    <s v="March"/>
    <s v="March-2015"/>
    <n v="123.5"/>
    <n v="123.5"/>
    <n v="125.4"/>
    <n v="125.4"/>
    <n v="116.8"/>
    <n v="116.8"/>
    <n v="126"/>
    <n v="126"/>
    <n v="109.2"/>
    <n v="109.2"/>
    <n v="127.6"/>
    <n v="127.6"/>
    <n v="129.19999999999999"/>
    <n v="129.19999999999999"/>
    <n v="122.4"/>
    <n v="122.4"/>
    <n v="97"/>
    <n v="97"/>
    <n v="122.1"/>
    <n v="122.1"/>
    <n v="118.1"/>
    <n v="118.1"/>
    <n v="128.4"/>
    <n v="128.4"/>
    <n v="123.4"/>
    <n v="123.4"/>
    <n v="125.8"/>
    <n v="125.8"/>
    <n v="124.3"/>
    <n v="124.3"/>
    <n v="120.4"/>
    <n v="120.4"/>
    <n v="123.7"/>
    <n v="123.7"/>
    <n v="118.6"/>
    <n v="118.6"/>
    <n v="118.3"/>
    <n v="118.3"/>
    <n v="119.2"/>
    <n v="119.2"/>
    <n v="116.7"/>
    <n v="116.7"/>
    <n v="109.9"/>
    <n v="109.9"/>
    <n v="115.4"/>
    <n v="115.4"/>
    <n v="120.1"/>
    <n v="120.1"/>
    <n v="111"/>
    <n v="111"/>
    <n v="114.7"/>
    <n v="114.7"/>
    <n v="120.2"/>
    <n v="120.2"/>
  </r>
  <r>
    <x v="1"/>
    <x v="2"/>
    <s v="April"/>
    <s v="April-2015"/>
    <n v="123.5"/>
    <n v="123.5"/>
    <n v="126.4"/>
    <n v="126.4"/>
    <n v="114.4"/>
    <n v="114.4"/>
    <n v="126.6"/>
    <n v="126.6"/>
    <n v="109.2"/>
    <n v="109.2"/>
    <n v="132.5"/>
    <n v="132.5"/>
    <n v="128.6"/>
    <n v="128.6"/>
    <n v="124.8"/>
    <n v="124.8"/>
    <n v="95.7"/>
    <n v="95.7"/>
    <n v="122.4"/>
    <n v="122.4"/>
    <n v="118.5"/>
    <n v="118.5"/>
    <n v="129.1"/>
    <n v="129.1"/>
    <n v="124"/>
    <n v="124"/>
    <n v="126.9"/>
    <n v="126.9"/>
    <n v="124.7"/>
    <n v="124.7"/>
    <n v="120.8"/>
    <n v="120.8"/>
    <n v="124.1"/>
    <n v="124.1"/>
    <n v="119.2"/>
    <n v="119.2"/>
    <n v="118.7"/>
    <n v="118.7"/>
    <n v="119.7"/>
    <n v="119.7"/>
    <n v="117.1"/>
    <n v="117.1"/>
    <n v="110.1"/>
    <n v="110.1"/>
    <n v="115.9"/>
    <n v="115.9"/>
    <n v="121"/>
    <n v="121"/>
    <n v="111.7"/>
    <n v="111.7"/>
    <n v="115.1"/>
    <n v="115.1"/>
    <n v="120.7"/>
    <n v="120.7"/>
  </r>
  <r>
    <x v="1"/>
    <x v="2"/>
    <s v="May"/>
    <s v="May-2015"/>
    <n v="123.6"/>
    <n v="123.6"/>
    <n v="128"/>
    <n v="128"/>
    <n v="115"/>
    <n v="115"/>
    <n v="127.3"/>
    <n v="127.3"/>
    <n v="109.8"/>
    <n v="109.8"/>
    <n v="132.6"/>
    <n v="132.6"/>
    <n v="130.9"/>
    <n v="130.9"/>
    <n v="130.5"/>
    <n v="130.5"/>
    <n v="95.3"/>
    <n v="95.3"/>
    <n v="123.4"/>
    <n v="123.4"/>
    <n v="119.2"/>
    <n v="119.2"/>
    <n v="129.80000000000001"/>
    <n v="129.80000000000001"/>
    <n v="125"/>
    <n v="125"/>
    <n v="127.9"/>
    <n v="127.9"/>
    <n v="125.4"/>
    <n v="125.4"/>
    <n v="121.3"/>
    <n v="121.3"/>
    <n v="124.7"/>
    <n v="124.7"/>
    <n v="119.6"/>
    <n v="119.6"/>
    <n v="119.2"/>
    <n v="119.2"/>
    <n v="120.2"/>
    <n v="120.2"/>
    <n v="117.7"/>
    <n v="117.7"/>
    <n v="112"/>
    <n v="112"/>
    <n v="116.3"/>
    <n v="116.3"/>
    <n v="121.4"/>
    <n v="121.4"/>
    <n v="112.3"/>
    <n v="112.3"/>
    <n v="116.1"/>
    <n v="116.1"/>
    <n v="121.6"/>
    <n v="121.6"/>
  </r>
  <r>
    <x v="1"/>
    <x v="2"/>
    <s v="June"/>
    <s v="June-2015"/>
    <n v="123.9"/>
    <n v="123.9"/>
    <n v="131.80000000000001"/>
    <n v="131.80000000000001"/>
    <n v="121.6"/>
    <n v="121.6"/>
    <n v="128.19999999999999"/>
    <n v="128.19999999999999"/>
    <n v="111.1"/>
    <n v="111.1"/>
    <n v="132.80000000000001"/>
    <n v="132.80000000000001"/>
    <n v="139.1"/>
    <n v="139.1"/>
    <n v="137.4"/>
    <n v="137.4"/>
    <n v="94.1"/>
    <n v="94.1"/>
    <n v="125.5"/>
    <n v="125.5"/>
    <n v="119.8"/>
    <n v="119.8"/>
    <n v="130.9"/>
    <n v="130.9"/>
    <n v="127.3"/>
    <n v="127.3"/>
    <n v="129.19999999999999"/>
    <n v="129.19999999999999"/>
    <n v="126.4"/>
    <n v="126.4"/>
    <n v="122"/>
    <n v="122"/>
    <n v="125.7"/>
    <n v="125.7"/>
    <n v="119"/>
    <n v="119"/>
    <n v="119.8"/>
    <n v="119.8"/>
    <n v="121.1"/>
    <n v="121.1"/>
    <n v="118.5"/>
    <n v="118.5"/>
    <n v="112.9"/>
    <n v="112.9"/>
    <n v="116.9"/>
    <n v="116.9"/>
    <n v="123.1"/>
    <n v="123.1"/>
    <n v="112.8"/>
    <n v="112.8"/>
    <n v="117"/>
    <n v="117"/>
    <n v="123"/>
    <n v="123"/>
  </r>
  <r>
    <x v="1"/>
    <x v="2"/>
    <s v="July"/>
    <s v="July-2015"/>
    <n v="123.7"/>
    <n v="123.7"/>
    <n v="132.5"/>
    <n v="132.5"/>
    <n v="121"/>
    <n v="121"/>
    <n v="128.30000000000001"/>
    <n v="128.30000000000001"/>
    <n v="110.9"/>
    <n v="110.9"/>
    <n v="133.1"/>
    <n v="133.1"/>
    <n v="145.1"/>
    <n v="145.1"/>
    <n v="139.1"/>
    <n v="139.1"/>
    <n v="91.3"/>
    <n v="91.3"/>
    <n v="126.1"/>
    <n v="126.1"/>
    <n v="119.9"/>
    <n v="119.9"/>
    <n v="131.4"/>
    <n v="131.4"/>
    <n v="128.19999999999999"/>
    <n v="128.19999999999999"/>
    <n v="130.4"/>
    <n v="130.4"/>
    <n v="126.7"/>
    <n v="126.7"/>
    <n v="122.3"/>
    <n v="122.3"/>
    <n v="126.1"/>
    <n v="126.1"/>
    <n v="119.9"/>
    <n v="119.9"/>
    <n v="120.1"/>
    <n v="120.1"/>
    <n v="121.3"/>
    <n v="121.3"/>
    <n v="119"/>
    <n v="119"/>
    <n v="112.7"/>
    <n v="112.7"/>
    <n v="117.2"/>
    <n v="117.2"/>
    <n v="124.4"/>
    <n v="124.4"/>
    <n v="112.3"/>
    <n v="112.3"/>
    <n v="117.2"/>
    <n v="117.2"/>
    <n v="123.6"/>
    <n v="123.6"/>
  </r>
  <r>
    <x v="1"/>
    <x v="2"/>
    <s v="August"/>
    <s v="August-2015"/>
    <n v="124.2"/>
    <n v="124.2"/>
    <n v="131.4"/>
    <n v="131.4"/>
    <n v="120.1"/>
    <n v="120.1"/>
    <n v="128.5"/>
    <n v="128.5"/>
    <n v="111.4"/>
    <n v="111.4"/>
    <n v="132.30000000000001"/>
    <n v="132.30000000000001"/>
    <n v="157.6"/>
    <n v="157.6"/>
    <n v="144"/>
    <n v="144"/>
    <n v="90.5"/>
    <n v="90.5"/>
    <n v="126.8"/>
    <n v="126.8"/>
    <n v="120.4"/>
    <n v="120.4"/>
    <n v="132.1"/>
    <n v="132.1"/>
    <n v="130.30000000000001"/>
    <n v="130.30000000000001"/>
    <n v="131.19999999999999"/>
    <n v="131.19999999999999"/>
    <n v="127.2"/>
    <n v="127.2"/>
    <n v="122.9"/>
    <n v="122.9"/>
    <n v="126.6"/>
    <n v="126.6"/>
    <n v="120.9"/>
    <n v="120.9"/>
    <n v="120.6"/>
    <n v="120.6"/>
    <n v="122"/>
    <n v="122"/>
    <n v="119.4"/>
    <n v="119.4"/>
    <n v="111.7"/>
    <n v="111.7"/>
    <n v="117.8"/>
    <n v="117.8"/>
    <n v="125.1"/>
    <n v="125.1"/>
    <n v="112.3"/>
    <n v="112.3"/>
    <n v="117.2"/>
    <n v="117.2"/>
    <n v="124.8"/>
    <n v="124.8"/>
  </r>
  <r>
    <x v="1"/>
    <x v="2"/>
    <s v="September"/>
    <s v="September-2015"/>
    <n v="124.6"/>
    <n v="124.6"/>
    <n v="130.4"/>
    <n v="130.4"/>
    <n v="118.7"/>
    <n v="118.7"/>
    <n v="128.9"/>
    <n v="128.9"/>
    <n v="111.9"/>
    <n v="111.9"/>
    <n v="128.4"/>
    <n v="128.4"/>
    <n v="162.19999999999999"/>
    <n v="162.19999999999999"/>
    <n v="150"/>
    <n v="150"/>
    <n v="90.4"/>
    <n v="90.4"/>
    <n v="128.4"/>
    <n v="128.4"/>
    <n v="120.7"/>
    <n v="120.7"/>
    <n v="132.5"/>
    <n v="132.5"/>
    <n v="131.19999999999999"/>
    <n v="131.19999999999999"/>
    <n v="132"/>
    <n v="132"/>
    <n v="127.9"/>
    <n v="127.9"/>
    <n v="123.4"/>
    <n v="123.4"/>
    <n v="127.2"/>
    <n v="127.2"/>
    <n v="121.6"/>
    <n v="121.6"/>
    <n v="120.4"/>
    <n v="120.4"/>
    <n v="122.6"/>
    <n v="122.6"/>
    <n v="119.8"/>
    <n v="119.8"/>
    <n v="111.3"/>
    <n v="111.3"/>
    <n v="118.3"/>
    <n v="118.3"/>
    <n v="125.7"/>
    <n v="125.7"/>
    <n v="113.4"/>
    <n v="113.4"/>
    <n v="117.5"/>
    <n v="117.5"/>
    <n v="125.4"/>
    <n v="125.4"/>
  </r>
  <r>
    <x v="1"/>
    <x v="2"/>
    <s v="October"/>
    <s v="October-2015"/>
    <n v="125"/>
    <n v="125"/>
    <n v="129.80000000000001"/>
    <n v="129.80000000000001"/>
    <n v="118.9"/>
    <n v="118.9"/>
    <n v="129.1"/>
    <n v="129.1"/>
    <n v="113.3"/>
    <n v="113.3"/>
    <n v="129"/>
    <n v="129"/>
    <n v="160.4"/>
    <n v="160.4"/>
    <n v="165.3"/>
    <n v="165.3"/>
    <n v="92.3"/>
    <n v="92.3"/>
    <n v="129.69999999999999"/>
    <n v="129.69999999999999"/>
    <n v="121.1"/>
    <n v="121.1"/>
    <n v="133"/>
    <n v="133"/>
    <n v="132.1"/>
    <n v="132.1"/>
    <n v="132.5"/>
    <n v="132.5"/>
    <n v="128.5"/>
    <n v="128.5"/>
    <n v="123.8"/>
    <n v="123.8"/>
    <n v="127.8"/>
    <n v="127.8"/>
    <n v="122.4"/>
    <n v="122.4"/>
    <n v="120.8"/>
    <n v="120.8"/>
    <n v="123"/>
    <n v="123"/>
    <n v="120.4"/>
    <n v="120.4"/>
    <n v="111.4"/>
    <n v="111.4"/>
    <n v="118.7"/>
    <n v="118.7"/>
    <n v="125.9"/>
    <n v="125.9"/>
    <n v="113.9"/>
    <n v="113.9"/>
    <n v="117.9"/>
    <n v="117.9"/>
    <n v="126.1"/>
    <n v="126.1"/>
  </r>
  <r>
    <x v="1"/>
    <x v="2"/>
    <s v="November"/>
    <s v="November-2015"/>
    <n v="125.4"/>
    <n v="125.4"/>
    <n v="130.30000000000001"/>
    <n v="130.30000000000001"/>
    <n v="121.6"/>
    <n v="121.6"/>
    <n v="129.19999999999999"/>
    <n v="129.19999999999999"/>
    <n v="114.9"/>
    <n v="114.9"/>
    <n v="128.19999999999999"/>
    <n v="128.19999999999999"/>
    <n v="158.4"/>
    <n v="158.4"/>
    <n v="171.2"/>
    <n v="171.2"/>
    <n v="93.3"/>
    <n v="93.3"/>
    <n v="131.19999999999999"/>
    <n v="131.19999999999999"/>
    <n v="121.7"/>
    <n v="121.7"/>
    <n v="134"/>
    <n v="134"/>
    <n v="132.69999999999999"/>
    <n v="132.69999999999999"/>
    <n v="133.6"/>
    <n v="133.6"/>
    <n v="129.30000000000001"/>
    <n v="129.30000000000001"/>
    <n v="124.5"/>
    <n v="124.5"/>
    <n v="128.6"/>
    <n v="128.6"/>
    <n v="122.9"/>
    <n v="122.9"/>
    <n v="121.6"/>
    <n v="121.6"/>
    <n v="123.4"/>
    <n v="123.4"/>
    <n v="120.9"/>
    <n v="120.9"/>
    <n v="111.5"/>
    <n v="111.5"/>
    <n v="119.2"/>
    <n v="119.2"/>
    <n v="126.3"/>
    <n v="126.3"/>
    <n v="113.8"/>
    <n v="113.8"/>
    <n v="118.1"/>
    <n v="118.1"/>
    <n v="126.6"/>
    <n v="126.6"/>
  </r>
  <r>
    <x v="1"/>
    <x v="2"/>
    <s v="December"/>
    <s v="December-2015"/>
    <n v="125.7"/>
    <n v="125.7"/>
    <n v="131.4"/>
    <n v="131.4"/>
    <n v="124.8"/>
    <n v="124.8"/>
    <n v="129.4"/>
    <n v="129.4"/>
    <n v="115.3"/>
    <n v="115.3"/>
    <n v="126.6"/>
    <n v="126.6"/>
    <n v="146.69999999999999"/>
    <n v="146.69999999999999"/>
    <n v="171.5"/>
    <n v="171.5"/>
    <n v="94.5"/>
    <n v="94.5"/>
    <n v="132.1"/>
    <n v="132.1"/>
    <n v="122"/>
    <n v="122"/>
    <n v="134.69999999999999"/>
    <n v="134.69999999999999"/>
    <n v="131.4"/>
    <n v="131.4"/>
    <n v="134.5"/>
    <n v="134.5"/>
    <n v="129.69999999999999"/>
    <n v="129.69999999999999"/>
    <n v="124.8"/>
    <n v="124.8"/>
    <n v="129"/>
    <n v="129"/>
    <n v="122.4"/>
    <n v="122.4"/>
    <n v="122"/>
    <n v="122"/>
    <n v="123.6"/>
    <n v="123.6"/>
    <n v="121.4"/>
    <n v="121.4"/>
    <n v="111.5"/>
    <n v="111.5"/>
    <n v="119.6"/>
    <n v="119.6"/>
    <n v="126.2"/>
    <n v="126.2"/>
    <n v="113.7"/>
    <n v="113.7"/>
    <n v="118.3"/>
    <n v="118.3"/>
    <n v="126.1"/>
    <n v="126.1"/>
  </r>
  <r>
    <x v="1"/>
    <x v="3"/>
    <s v="January"/>
    <s v="January-2016"/>
    <n v="126.1"/>
    <n v="126.1"/>
    <n v="134.1"/>
    <n v="134.1"/>
    <n v="128.6"/>
    <n v="128.6"/>
    <n v="129.9"/>
    <n v="129.9"/>
    <n v="115.5"/>
    <n v="115.5"/>
    <n v="125.7"/>
    <n v="125.7"/>
    <n v="141.5"/>
    <n v="141.5"/>
    <n v="170.7"/>
    <n v="170.7"/>
    <n v="97.4"/>
    <n v="97.4"/>
    <n v="132.9"/>
    <n v="132.9"/>
    <n v="122.7"/>
    <n v="122.7"/>
    <n v="135.30000000000001"/>
    <n v="135.30000000000001"/>
    <n v="131.30000000000001"/>
    <n v="131.30000000000001"/>
    <n v="135.19999999999999"/>
    <n v="135.19999999999999"/>
    <n v="130.30000000000001"/>
    <n v="130.30000000000001"/>
    <n v="125.1"/>
    <n v="125.1"/>
    <n v="129.5"/>
    <n v="129.5"/>
    <n v="123.4"/>
    <n v="123.4"/>
    <n v="122.7"/>
    <n v="122.7"/>
    <n v="124.2"/>
    <n v="124.2"/>
    <n v="122"/>
    <n v="122"/>
    <n v="111.1"/>
    <n v="111.1"/>
    <n v="119.8"/>
    <n v="119.8"/>
    <n v="126.3"/>
    <n v="126.3"/>
    <n v="114.5"/>
    <n v="114.5"/>
    <n v="118.5"/>
    <n v="118.5"/>
    <n v="126.3"/>
    <n v="126.3"/>
  </r>
  <r>
    <x v="1"/>
    <x v="3"/>
    <s v="February"/>
    <s v="February-2016"/>
    <n v="126.4"/>
    <n v="126.4"/>
    <n v="134.19999999999999"/>
    <n v="134.19999999999999"/>
    <n v="128.69999999999999"/>
    <n v="128.69999999999999"/>
    <n v="130.30000000000001"/>
    <n v="130.30000000000001"/>
    <n v="114.8"/>
    <n v="114.8"/>
    <n v="124.9"/>
    <n v="124.9"/>
    <n v="130.30000000000001"/>
    <n v="130.30000000000001"/>
    <n v="167.4"/>
    <n v="167.4"/>
    <n v="98.8"/>
    <n v="98.8"/>
    <n v="133.6"/>
    <n v="133.6"/>
    <n v="123"/>
    <n v="123"/>
    <n v="135.80000000000001"/>
    <n v="135.80000000000001"/>
    <n v="129.9"/>
    <n v="129.9"/>
    <n v="135.9"/>
    <n v="135.9"/>
    <n v="130.9"/>
    <n v="130.9"/>
    <n v="125.8"/>
    <n v="125.8"/>
    <n v="130.19999999999999"/>
    <n v="130.19999999999999"/>
    <n v="124.4"/>
    <n v="124.4"/>
    <n v="123.1"/>
    <n v="123.1"/>
    <n v="124.6"/>
    <n v="124.6"/>
    <n v="122.5"/>
    <n v="122.5"/>
    <n v="111.4"/>
    <n v="111.4"/>
    <n v="120.3"/>
    <n v="120.3"/>
    <n v="126.6"/>
    <n v="126.6"/>
    <n v="116.6"/>
    <n v="116.6"/>
    <n v="119.1"/>
    <n v="119.1"/>
    <n v="126"/>
    <n v="126"/>
  </r>
  <r>
    <x v="1"/>
    <x v="3"/>
    <s v="March"/>
    <s v="March-2016"/>
    <n v="126.5"/>
    <n v="126.5"/>
    <n v="135.1"/>
    <n v="135.1"/>
    <n v="124.6"/>
    <n v="124.6"/>
    <n v="130.19999999999999"/>
    <n v="130.19999999999999"/>
    <n v="114.5"/>
    <n v="114.5"/>
    <n v="126.2"/>
    <n v="126.2"/>
    <n v="129.80000000000001"/>
    <n v="129.80000000000001"/>
    <n v="164.3"/>
    <n v="164.3"/>
    <n v="100.9"/>
    <n v="100.9"/>
    <n v="133.9"/>
    <n v="133.9"/>
    <n v="123.1"/>
    <n v="123.1"/>
    <n v="136.30000000000001"/>
    <n v="136.30000000000001"/>
    <n v="129.80000000000001"/>
    <n v="129.80000000000001"/>
    <n v="136.5"/>
    <n v="136.5"/>
    <n v="131.30000000000001"/>
    <n v="131.30000000000001"/>
    <n v="126.1"/>
    <n v="126.1"/>
    <n v="130.5"/>
    <n v="130.5"/>
    <n v="124.9"/>
    <n v="124.9"/>
    <n v="122.4"/>
    <n v="122.4"/>
    <n v="125.1"/>
    <n v="125.1"/>
    <n v="122.9"/>
    <n v="122.9"/>
    <n v="110.9"/>
    <n v="110.9"/>
    <n v="120.6"/>
    <n v="120.6"/>
    <n v="126.9"/>
    <n v="126.9"/>
    <n v="117.3"/>
    <n v="117.3"/>
    <n v="119.3"/>
    <n v="119.3"/>
    <n v="126"/>
    <n v="126"/>
  </r>
  <r>
    <x v="1"/>
    <x v="3"/>
    <s v="April"/>
    <s v="April-2016"/>
    <n v="126.6"/>
    <n v="126.6"/>
    <n v="136.80000000000001"/>
    <n v="136.80000000000001"/>
    <n v="122"/>
    <n v="122"/>
    <n v="130.9"/>
    <n v="130.9"/>
    <n v="114.8"/>
    <n v="114.8"/>
    <n v="134.80000000000001"/>
    <n v="134.80000000000001"/>
    <n v="135"/>
    <n v="135"/>
    <n v="167.5"/>
    <n v="167.5"/>
    <n v="106.4"/>
    <n v="106.4"/>
    <n v="134.4"/>
    <n v="134.4"/>
    <n v="123.6"/>
    <n v="123.6"/>
    <n v="136.69999999999999"/>
    <n v="136.69999999999999"/>
    <n v="131.80000000000001"/>
    <n v="131.80000000000001"/>
    <n v="137.1"/>
    <n v="137.1"/>
    <n v="131.80000000000001"/>
    <n v="131.80000000000001"/>
    <n v="126.4"/>
    <n v="126.4"/>
    <n v="131"/>
    <n v="131"/>
    <n v="125.6"/>
    <n v="125.6"/>
    <n v="122.3"/>
    <n v="122.3"/>
    <n v="125.5"/>
    <n v="125.5"/>
    <n v="123.2"/>
    <n v="123.2"/>
    <n v="112.1"/>
    <n v="112.1"/>
    <n v="121.1"/>
    <n v="121.1"/>
    <n v="127.7"/>
    <n v="127.7"/>
    <n v="118.1"/>
    <n v="118.1"/>
    <n v="120"/>
    <n v="120"/>
    <n v="127.3"/>
    <n v="127.3"/>
  </r>
  <r>
    <x v="1"/>
    <x v="3"/>
    <s v="May"/>
    <s v="May-2016"/>
    <n v="126.8"/>
    <n v="126.8"/>
    <n v="139.1"/>
    <n v="139.1"/>
    <n v="125.4"/>
    <n v="125.4"/>
    <n v="131.69999999999999"/>
    <n v="131.69999999999999"/>
    <n v="115"/>
    <n v="115"/>
    <n v="136"/>
    <n v="136"/>
    <n v="145.1"/>
    <n v="145.1"/>
    <n v="171.7"/>
    <n v="171.7"/>
    <n v="108.7"/>
    <n v="108.7"/>
    <n v="135.30000000000001"/>
    <n v="135.30000000000001"/>
    <n v="124.2"/>
    <n v="124.2"/>
    <n v="137.4"/>
    <n v="137.4"/>
    <n v="134"/>
    <n v="134"/>
    <n v="137.69999999999999"/>
    <n v="137.69999999999999"/>
    <n v="132.19999999999999"/>
    <n v="132.19999999999999"/>
    <n v="126.8"/>
    <n v="126.8"/>
    <n v="131.4"/>
    <n v="131.4"/>
    <n v="126"/>
    <n v="126"/>
    <n v="122.7"/>
    <n v="122.7"/>
    <n v="126"/>
    <n v="126"/>
    <n v="123.7"/>
    <n v="123.7"/>
    <n v="112.8"/>
    <n v="112.8"/>
    <n v="121.5"/>
    <n v="121.5"/>
    <n v="128.5"/>
    <n v="128.5"/>
    <n v="119.2"/>
    <n v="119.2"/>
    <n v="120.7"/>
    <n v="120.7"/>
    <n v="128.6"/>
    <n v="128.6"/>
  </r>
  <r>
    <x v="1"/>
    <x v="3"/>
    <s v="June"/>
    <s v="June-2016"/>
    <n v="127.7"/>
    <n v="127.7"/>
    <n v="140.5"/>
    <n v="140.5"/>
    <n v="128.30000000000001"/>
    <n v="128.30000000000001"/>
    <n v="132.6"/>
    <n v="132.6"/>
    <n v="115.5"/>
    <n v="115.5"/>
    <n v="136.5"/>
    <n v="136.5"/>
    <n v="159.69999999999999"/>
    <n v="159.69999999999999"/>
    <n v="174.3"/>
    <n v="174.3"/>
    <n v="109.9"/>
    <n v="109.9"/>
    <n v="136.30000000000001"/>
    <n v="136.30000000000001"/>
    <n v="124.4"/>
    <n v="124.4"/>
    <n v="138.1"/>
    <n v="138.1"/>
    <n v="136.80000000000001"/>
    <n v="136.80000000000001"/>
    <n v="138.69999999999999"/>
    <n v="138.69999999999999"/>
    <n v="132.9"/>
    <n v="132.9"/>
    <n v="127.2"/>
    <n v="127.2"/>
    <n v="132"/>
    <n v="132"/>
    <n v="125.5"/>
    <n v="125.5"/>
    <n v="123.3"/>
    <n v="123.3"/>
    <n v="126.4"/>
    <n v="126.4"/>
    <n v="124.1"/>
    <n v="124.1"/>
    <n v="114.2"/>
    <n v="114.2"/>
    <n v="121.7"/>
    <n v="121.7"/>
    <n v="129.69999999999999"/>
    <n v="129.69999999999999"/>
    <n v="119.4"/>
    <n v="119.4"/>
    <n v="121.5"/>
    <n v="121.5"/>
    <n v="130.1"/>
    <n v="130.1"/>
  </r>
  <r>
    <x v="1"/>
    <x v="3"/>
    <s v="July"/>
    <s v="July-2016"/>
    <n v="128.5"/>
    <n v="128.5"/>
    <n v="141.19999999999999"/>
    <n v="141.19999999999999"/>
    <n v="132.30000000000001"/>
    <n v="132.30000000000001"/>
    <n v="133.5"/>
    <n v="133.5"/>
    <n v="116.4"/>
    <n v="116.4"/>
    <n v="137.80000000000001"/>
    <n v="137.80000000000001"/>
    <n v="165.4"/>
    <n v="165.4"/>
    <n v="177.4"/>
    <n v="177.4"/>
    <n v="111.3"/>
    <n v="111.3"/>
    <n v="137.5"/>
    <n v="137.5"/>
    <n v="125"/>
    <n v="125"/>
    <n v="138.80000000000001"/>
    <n v="138.80000000000001"/>
    <n v="138.4"/>
    <n v="138.4"/>
    <n v="139.30000000000001"/>
    <n v="139.30000000000001"/>
    <n v="133.5"/>
    <n v="133.5"/>
    <n v="127.6"/>
    <n v="127.6"/>
    <n v="132.69999999999999"/>
    <n v="132.69999999999999"/>
    <n v="126.4"/>
    <n v="126.4"/>
    <n v="123.4"/>
    <n v="123.4"/>
    <n v="126.9"/>
    <n v="126.9"/>
    <n v="124.5"/>
    <n v="124.5"/>
    <n v="113.9"/>
    <n v="113.9"/>
    <n v="122.4"/>
    <n v="122.4"/>
    <n v="130.80000000000001"/>
    <n v="130.80000000000001"/>
    <n v="120.5"/>
    <n v="120.5"/>
    <n v="121.9"/>
    <n v="121.9"/>
    <n v="131.1"/>
    <n v="131.1"/>
  </r>
  <r>
    <x v="1"/>
    <x v="3"/>
    <s v="August"/>
    <s v="August-2016"/>
    <n v="129.30000000000001"/>
    <n v="129.30000000000001"/>
    <n v="139.30000000000001"/>
    <n v="139.30000000000001"/>
    <n v="131.6"/>
    <n v="131.6"/>
    <n v="134.1"/>
    <n v="134.1"/>
    <n v="116.9"/>
    <n v="116.9"/>
    <n v="138.1"/>
    <n v="138.1"/>
    <n v="159.1"/>
    <n v="159.1"/>
    <n v="175.6"/>
    <n v="175.6"/>
    <n v="112.9"/>
    <n v="112.9"/>
    <n v="138.1"/>
    <n v="138.1"/>
    <n v="125.5"/>
    <n v="125.5"/>
    <n v="139.5"/>
    <n v="139.5"/>
    <n v="137.9"/>
    <n v="137.9"/>
    <n v="140.19999999999999"/>
    <n v="140.19999999999999"/>
    <n v="134.1"/>
    <n v="134.1"/>
    <n v="128.19999999999999"/>
    <n v="128.19999999999999"/>
    <n v="133.19999999999999"/>
    <n v="133.19999999999999"/>
    <n v="127.3"/>
    <n v="127.3"/>
    <n v="123.6"/>
    <n v="123.6"/>
    <n v="127.4"/>
    <n v="127.4"/>
    <n v="124.8"/>
    <n v="124.8"/>
    <n v="113.1"/>
    <n v="113.1"/>
    <n v="122.7"/>
    <n v="122.7"/>
    <n v="131.69999999999999"/>
    <n v="131.69999999999999"/>
    <n v="121.5"/>
    <n v="121.5"/>
    <n v="122.1"/>
    <n v="122.1"/>
    <n v="131.1"/>
    <n v="131.1"/>
  </r>
  <r>
    <x v="1"/>
    <x v="3"/>
    <s v="September"/>
    <s v="September-2016"/>
    <n v="129.9"/>
    <n v="129.9"/>
    <n v="138"/>
    <n v="138"/>
    <n v="130.5"/>
    <n v="130.5"/>
    <n v="134.4"/>
    <n v="134.4"/>
    <n v="117.2"/>
    <n v="117.2"/>
    <n v="136.1"/>
    <n v="136.1"/>
    <n v="150.69999999999999"/>
    <n v="150.69999999999999"/>
    <n v="171.5"/>
    <n v="171.5"/>
    <n v="113.8"/>
    <n v="113.8"/>
    <n v="138.80000000000001"/>
    <n v="138.80000000000001"/>
    <n v="126"/>
    <n v="126"/>
    <n v="140.19999999999999"/>
    <n v="140.19999999999999"/>
    <n v="136.6"/>
    <n v="136.6"/>
    <n v="141"/>
    <n v="141"/>
    <n v="134.6"/>
    <n v="134.6"/>
    <n v="128.6"/>
    <n v="128.6"/>
    <n v="133.80000000000001"/>
    <n v="133.80000000000001"/>
    <n v="127.9"/>
    <n v="127.9"/>
    <n v="124.1"/>
    <n v="124.1"/>
    <n v="127.9"/>
    <n v="127.9"/>
    <n v="125.4"/>
    <n v="125.4"/>
    <n v="114.3"/>
    <n v="114.3"/>
    <n v="122.9"/>
    <n v="122.9"/>
    <n v="131.80000000000001"/>
    <n v="131.80000000000001"/>
    <n v="122.1"/>
    <n v="122.1"/>
    <n v="122.8"/>
    <n v="122.8"/>
    <n v="130.9"/>
    <n v="130.9"/>
  </r>
  <r>
    <x v="1"/>
    <x v="3"/>
    <s v="October"/>
    <s v="October-2016"/>
    <n v="130.5"/>
    <n v="130.5"/>
    <n v="137.9"/>
    <n v="137.9"/>
    <n v="130.19999999999999"/>
    <n v="130.19999999999999"/>
    <n v="134.80000000000001"/>
    <n v="134.80000000000001"/>
    <n v="117.8"/>
    <n v="117.8"/>
    <n v="134.69999999999999"/>
    <n v="134.69999999999999"/>
    <n v="151.19999999999999"/>
    <n v="151.19999999999999"/>
    <n v="172.1"/>
    <n v="172.1"/>
    <n v="114.1"/>
    <n v="114.1"/>
    <n v="139.30000000000001"/>
    <n v="139.30000000000001"/>
    <n v="126.1"/>
    <n v="126.1"/>
    <n v="141.1"/>
    <n v="141.1"/>
    <n v="137"/>
    <n v="137"/>
    <n v="141.80000000000001"/>
    <n v="141.80000000000001"/>
    <n v="135.5"/>
    <n v="135.5"/>
    <n v="129.1"/>
    <n v="129.1"/>
    <n v="134.5"/>
    <n v="134.5"/>
    <n v="128.69999999999999"/>
    <n v="128.69999999999999"/>
    <n v="124.3"/>
    <n v="124.3"/>
    <n v="128.4"/>
    <n v="128.4"/>
    <n v="126.1"/>
    <n v="126.1"/>
    <n v="115.2"/>
    <n v="115.2"/>
    <n v="123.5"/>
    <n v="123.5"/>
    <n v="132.4"/>
    <n v="132.4"/>
    <n v="122.1"/>
    <n v="122.1"/>
    <n v="123.4"/>
    <n v="123.4"/>
    <n v="131.4"/>
    <n v="131.4"/>
  </r>
  <r>
    <x v="1"/>
    <x v="3"/>
    <s v="November"/>
    <s v="November-2016"/>
    <n v="131.4"/>
    <n v="131.4"/>
    <n v="137.80000000000001"/>
    <n v="137.80000000000001"/>
    <n v="132"/>
    <n v="132"/>
    <n v="135"/>
    <n v="135"/>
    <n v="118"/>
    <n v="118"/>
    <n v="134.1"/>
    <n v="134.1"/>
    <n v="141.9"/>
    <n v="141.9"/>
    <n v="171.7"/>
    <n v="171.7"/>
    <n v="114.1"/>
    <n v="114.1"/>
    <n v="139.69999999999999"/>
    <n v="139.69999999999999"/>
    <n v="126.2"/>
    <n v="126.2"/>
    <n v="141.80000000000001"/>
    <n v="141.80000000000001"/>
    <n v="136.1"/>
    <n v="136.1"/>
    <n v="142"/>
    <n v="142"/>
    <n v="135.80000000000001"/>
    <n v="135.80000000000001"/>
    <n v="129.30000000000001"/>
    <n v="129.30000000000001"/>
    <n v="135"/>
    <n v="135"/>
    <n v="129.1"/>
    <n v="129.1"/>
    <n v="125"/>
    <n v="125"/>
    <n v="128.6"/>
    <n v="128.6"/>
    <n v="126.4"/>
    <n v="126.4"/>
    <n v="115.7"/>
    <n v="115.7"/>
    <n v="124"/>
    <n v="124"/>
    <n v="132.80000000000001"/>
    <n v="132.80000000000001"/>
    <n v="122.6"/>
    <n v="122.6"/>
    <n v="123.8"/>
    <n v="123.8"/>
    <n v="131.19999999999999"/>
    <n v="131.19999999999999"/>
  </r>
  <r>
    <x v="1"/>
    <x v="3"/>
    <s v="December"/>
    <s v="December-2016"/>
    <n v="132.30000000000001"/>
    <n v="132.30000000000001"/>
    <n v="137.6"/>
    <n v="137.6"/>
    <n v="132.9"/>
    <n v="132.9"/>
    <n v="135.1"/>
    <n v="135.1"/>
    <n v="118.6"/>
    <n v="118.6"/>
    <n v="132.69999999999999"/>
    <n v="132.69999999999999"/>
    <n v="125.3"/>
    <n v="125.3"/>
    <n v="168.7"/>
    <n v="168.7"/>
    <n v="114.4"/>
    <n v="114.4"/>
    <n v="140.19999999999999"/>
    <n v="140.19999999999999"/>
    <n v="126.6"/>
    <n v="126.6"/>
    <n v="142.30000000000001"/>
    <n v="142.30000000000001"/>
    <n v="134"/>
    <n v="134"/>
    <n v="143.1"/>
    <n v="143.1"/>
    <n v="136.30000000000001"/>
    <n v="136.30000000000001"/>
    <n v="129.80000000000001"/>
    <n v="129.80000000000001"/>
    <n v="135.4"/>
    <n v="135.4"/>
    <n v="128.5"/>
    <n v="128.5"/>
    <n v="126.6"/>
    <n v="126.6"/>
    <n v="129.19999999999999"/>
    <n v="129.19999999999999"/>
    <n v="126.9"/>
    <n v="126.9"/>
    <n v="116"/>
    <n v="116"/>
    <n v="124.2"/>
    <n v="124.2"/>
    <n v="133.1"/>
    <n v="133.1"/>
    <n v="121.1"/>
    <n v="121.1"/>
    <n v="123.9"/>
    <n v="123.9"/>
    <n v="130.4"/>
    <n v="130.4"/>
  </r>
  <r>
    <x v="1"/>
    <x v="4"/>
    <s v="January"/>
    <s v="January-2017"/>
    <n v="132.80000000000001"/>
    <n v="132.80000000000001"/>
    <n v="138.19999999999999"/>
    <n v="138.19999999999999"/>
    <n v="132.19999999999999"/>
    <n v="132.19999999999999"/>
    <n v="135.4"/>
    <n v="135.4"/>
    <n v="119.1"/>
    <n v="119.1"/>
    <n v="133"/>
    <n v="133"/>
    <n v="119.4"/>
    <n v="119.4"/>
    <n v="159.5"/>
    <n v="159.5"/>
    <n v="115.6"/>
    <n v="115.6"/>
    <n v="139.6"/>
    <n v="139.6"/>
    <n v="126.6"/>
    <n v="126.6"/>
    <n v="142.80000000000001"/>
    <n v="142.80000000000001"/>
    <n v="133.1"/>
    <n v="133.1"/>
    <n v="143.80000000000001"/>
    <n v="143.80000000000001"/>
    <n v="136.6"/>
    <n v="136.6"/>
    <n v="130.19999999999999"/>
    <n v="130.19999999999999"/>
    <n v="135.6"/>
    <n v="135.6"/>
    <n v="129.6"/>
    <n v="129.6"/>
    <n v="126.8"/>
    <n v="126.8"/>
    <n v="129.4"/>
    <n v="129.4"/>
    <n v="127.1"/>
    <n v="127.1"/>
    <n v="117"/>
    <n v="117"/>
    <n v="124.2"/>
    <n v="124.2"/>
    <n v="133.30000000000001"/>
    <n v="133.30000000000001"/>
    <n v="121.7"/>
    <n v="121.7"/>
    <n v="124.4"/>
    <n v="124.4"/>
    <n v="130.30000000000001"/>
    <n v="130.30000000000001"/>
  </r>
  <r>
    <x v="1"/>
    <x v="4"/>
    <s v="February"/>
    <s v="February-2017"/>
    <n v="133.1"/>
    <n v="133.1"/>
    <n v="138.80000000000001"/>
    <n v="138.80000000000001"/>
    <n v="129.30000000000001"/>
    <n v="129.30000000000001"/>
    <n v="135.80000000000001"/>
    <n v="135.80000000000001"/>
    <n v="119.2"/>
    <n v="119.2"/>
    <n v="135.30000000000001"/>
    <n v="135.30000000000001"/>
    <n v="119.5"/>
    <n v="119.5"/>
    <n v="152.19999999999999"/>
    <n v="152.19999999999999"/>
    <n v="117.3"/>
    <n v="117.3"/>
    <n v="138.69999999999999"/>
    <n v="138.69999999999999"/>
    <n v="126.9"/>
    <n v="126.9"/>
    <n v="143.19999999999999"/>
    <n v="143.19999999999999"/>
    <n v="133"/>
    <n v="133"/>
    <n v="144.4"/>
    <n v="144.4"/>
    <n v="136.80000000000001"/>
    <n v="136.80000000000001"/>
    <n v="130.30000000000001"/>
    <n v="130.30000000000001"/>
    <n v="135.9"/>
    <n v="135.9"/>
    <n v="130.5"/>
    <n v="130.5"/>
    <n v="127.9"/>
    <n v="127.9"/>
    <n v="129.69999999999999"/>
    <n v="129.69999999999999"/>
    <n v="127.4"/>
    <n v="127.4"/>
    <n v="117.4"/>
    <n v="117.4"/>
    <n v="124.6"/>
    <n v="124.6"/>
    <n v="133.4"/>
    <n v="133.4"/>
    <n v="122.6"/>
    <n v="122.6"/>
    <n v="124.8"/>
    <n v="124.8"/>
    <n v="130.6"/>
    <n v="130.6"/>
  </r>
  <r>
    <x v="1"/>
    <x v="4"/>
    <s v="March"/>
    <s v="March-2017"/>
    <n v="133.30000000000001"/>
    <n v="133.30000000000001"/>
    <n v="139"/>
    <n v="139"/>
    <n v="128.6"/>
    <n v="128.6"/>
    <n v="136.30000000000001"/>
    <n v="136.30000000000001"/>
    <n v="118.8"/>
    <n v="118.8"/>
    <n v="138.30000000000001"/>
    <n v="138.30000000000001"/>
    <n v="120.5"/>
    <n v="120.5"/>
    <n v="143.9"/>
    <n v="143.9"/>
    <n v="118"/>
    <n v="118"/>
    <n v="137.9"/>
    <n v="137.9"/>
    <n v="127.2"/>
    <n v="127.2"/>
    <n v="144"/>
    <n v="144"/>
    <n v="133.1"/>
    <n v="133.1"/>
    <n v="145.1"/>
    <n v="145.1"/>
    <n v="137.30000000000001"/>
    <n v="137.30000000000001"/>
    <n v="130.6"/>
    <n v="130.6"/>
    <n v="136.4"/>
    <n v="136.4"/>
    <n v="131.1"/>
    <n v="131.1"/>
    <n v="129.1"/>
    <n v="129.1"/>
    <n v="130.1"/>
    <n v="130.1"/>
    <n v="127.8"/>
    <n v="127.8"/>
    <n v="117.6"/>
    <n v="117.6"/>
    <n v="125"/>
    <n v="125"/>
    <n v="133.80000000000001"/>
    <n v="133.80000000000001"/>
    <n v="122.6"/>
    <n v="122.6"/>
    <n v="125.1"/>
    <n v="125.1"/>
    <n v="130.9"/>
    <n v="130.9"/>
  </r>
  <r>
    <x v="1"/>
    <x v="4"/>
    <s v="April"/>
    <s v="April-2017"/>
    <n v="133"/>
    <n v="133"/>
    <n v="139.4"/>
    <n v="139.4"/>
    <n v="126.1"/>
    <n v="126.1"/>
    <n v="137.19999999999999"/>
    <n v="137.19999999999999"/>
    <n v="118.4"/>
    <n v="118.4"/>
    <n v="139.9"/>
    <n v="139.9"/>
    <n v="123.4"/>
    <n v="123.4"/>
    <n v="140.9"/>
    <n v="140.9"/>
    <n v="118.5"/>
    <n v="118.5"/>
    <n v="136.5"/>
    <n v="136.5"/>
    <n v="127.4"/>
    <n v="127.4"/>
    <n v="144.19999999999999"/>
    <n v="144.19999999999999"/>
    <n v="133.5"/>
    <n v="133.5"/>
    <n v="145.4"/>
    <n v="145.4"/>
    <n v="138"/>
    <n v="138"/>
    <n v="131.1"/>
    <n v="131.1"/>
    <n v="137"/>
    <n v="137"/>
    <n v="131.69999999999999"/>
    <n v="131.69999999999999"/>
    <n v="129.80000000000001"/>
    <n v="129.80000000000001"/>
    <n v="130.4"/>
    <n v="130.4"/>
    <n v="128.1"/>
    <n v="128.1"/>
    <n v="116.6"/>
    <n v="116.6"/>
    <n v="125.1"/>
    <n v="125.1"/>
    <n v="134.5"/>
    <n v="134.5"/>
    <n v="123.1"/>
    <n v="123.1"/>
    <n v="125.1"/>
    <n v="125.1"/>
    <n v="131.1"/>
    <n v="131.1"/>
  </r>
  <r>
    <x v="1"/>
    <x v="4"/>
    <s v="May"/>
    <s v="May-2017"/>
    <n v="132.9"/>
    <n v="132.9"/>
    <n v="141.6"/>
    <n v="141.6"/>
    <n v="126.3"/>
    <n v="126.3"/>
    <n v="137.69999999999999"/>
    <n v="137.69999999999999"/>
    <n v="118.1"/>
    <n v="118.1"/>
    <n v="137.9"/>
    <n v="137.9"/>
    <n v="125.6"/>
    <n v="125.6"/>
    <n v="138.30000000000001"/>
    <n v="138.30000000000001"/>
    <n v="119.4"/>
    <n v="119.4"/>
    <n v="136"/>
    <n v="136"/>
    <n v="127.6"/>
    <n v="127.6"/>
    <n v="144.5"/>
    <n v="144.5"/>
    <n v="133.69999999999999"/>
    <n v="133.69999999999999"/>
    <n v="146.19999999999999"/>
    <n v="146.19999999999999"/>
    <n v="138.19999999999999"/>
    <n v="138.19999999999999"/>
    <n v="131.4"/>
    <n v="131.4"/>
    <n v="137.19999999999999"/>
    <n v="137.19999999999999"/>
    <n v="132.1"/>
    <n v="132.1"/>
    <n v="129.4"/>
    <n v="129.4"/>
    <n v="130.9"/>
    <n v="130.9"/>
    <n v="128.4"/>
    <n v="128.4"/>
    <n v="116.7"/>
    <n v="116.7"/>
    <n v="125.7"/>
    <n v="125.7"/>
    <n v="134.80000000000001"/>
    <n v="134.80000000000001"/>
    <n v="123"/>
    <n v="123"/>
    <n v="125.3"/>
    <n v="125.3"/>
    <n v="131.4"/>
    <n v="131.4"/>
  </r>
  <r>
    <x v="1"/>
    <x v="4"/>
    <s v="June"/>
    <s v="June-2017"/>
    <n v="133.30000000000001"/>
    <n v="133.30000000000001"/>
    <n v="145.5"/>
    <n v="145.5"/>
    <n v="128.1"/>
    <n v="128.1"/>
    <n v="138.1"/>
    <n v="138.1"/>
    <n v="118.2"/>
    <n v="118.2"/>
    <n v="139.19999999999999"/>
    <n v="139.19999999999999"/>
    <n v="133.30000000000001"/>
    <n v="133.30000000000001"/>
    <n v="136.19999999999999"/>
    <n v="136.19999999999999"/>
    <n v="119.6"/>
    <n v="119.6"/>
    <n v="135.30000000000001"/>
    <n v="135.30000000000001"/>
    <n v="127.8"/>
    <n v="127.8"/>
    <n v="144.9"/>
    <n v="144.9"/>
    <n v="135.19999999999999"/>
    <n v="135.19999999999999"/>
    <n v="146.5"/>
    <n v="146.5"/>
    <n v="138.5"/>
    <n v="138.5"/>
    <n v="131.69999999999999"/>
    <n v="131.69999999999999"/>
    <n v="137.5"/>
    <n v="137.5"/>
    <n v="131.4"/>
    <n v="131.4"/>
    <n v="128.80000000000001"/>
    <n v="128.80000000000001"/>
    <n v="131.19999999999999"/>
    <n v="131.19999999999999"/>
    <n v="128.5"/>
    <n v="128.5"/>
    <n v="116.5"/>
    <n v="116.5"/>
    <n v="125.9"/>
    <n v="125.9"/>
    <n v="135.4"/>
    <n v="135.4"/>
    <n v="123.4"/>
    <n v="123.4"/>
    <n v="125.5"/>
    <n v="125.5"/>
    <n v="132"/>
    <n v="132"/>
  </r>
  <r>
    <x v="1"/>
    <x v="4"/>
    <s v="July"/>
    <s v="July-2017"/>
    <n v="133.6"/>
    <n v="133.6"/>
    <n v="145.69999999999999"/>
    <n v="145.69999999999999"/>
    <n v="129.6"/>
    <n v="129.6"/>
    <n v="138.5"/>
    <n v="138.5"/>
    <n v="118.1"/>
    <n v="118.1"/>
    <n v="141.80000000000001"/>
    <n v="141.80000000000001"/>
    <n v="159.5"/>
    <n v="159.5"/>
    <n v="133.6"/>
    <n v="133.6"/>
    <n v="120.5"/>
    <n v="120.5"/>
    <n v="135.19999999999999"/>
    <n v="135.19999999999999"/>
    <n v="128.5"/>
    <n v="128.5"/>
    <n v="145.80000000000001"/>
    <n v="145.80000000000001"/>
    <n v="139"/>
    <n v="139"/>
    <n v="148.19999999999999"/>
    <n v="148.19999999999999"/>
    <n v="139.30000000000001"/>
    <n v="139.30000000000001"/>
    <n v="132.1"/>
    <n v="132.1"/>
    <n v="138.30000000000001"/>
    <n v="138.30000000000001"/>
    <n v="132.6"/>
    <n v="132.6"/>
    <n v="129.4"/>
    <n v="129.4"/>
    <n v="131.9"/>
    <n v="131.9"/>
    <n v="129.4"/>
    <n v="129.4"/>
    <n v="116"/>
    <n v="116"/>
    <n v="126.6"/>
    <n v="126.6"/>
    <n v="136.80000000000001"/>
    <n v="136.80000000000001"/>
    <n v="123.6"/>
    <n v="123.6"/>
    <n v="125.9"/>
    <n v="125.9"/>
    <n v="134.19999999999999"/>
    <n v="134.19999999999999"/>
  </r>
  <r>
    <x v="1"/>
    <x v="4"/>
    <s v="August"/>
    <s v="August-2017"/>
    <n v="134.30000000000001"/>
    <n v="134.30000000000001"/>
    <n v="143.4"/>
    <n v="143.4"/>
    <n v="129.30000000000001"/>
    <n v="129.30000000000001"/>
    <n v="139"/>
    <n v="139"/>
    <n v="118.1"/>
    <n v="118.1"/>
    <n v="145.5"/>
    <n v="145.5"/>
    <n v="168.6"/>
    <n v="168.6"/>
    <n v="132.69999999999999"/>
    <n v="132.69999999999999"/>
    <n v="121.2"/>
    <n v="121.2"/>
    <n v="135.6"/>
    <n v="135.6"/>
    <n v="128.69999999999999"/>
    <n v="128.69999999999999"/>
    <n v="146.80000000000001"/>
    <n v="146.80000000000001"/>
    <n v="140.6"/>
    <n v="140.6"/>
    <n v="149.80000000000001"/>
    <n v="149.80000000000001"/>
    <n v="140.30000000000001"/>
    <n v="140.30000000000001"/>
    <n v="133"/>
    <n v="133"/>
    <n v="139.30000000000001"/>
    <n v="139.30000000000001"/>
    <n v="134.4"/>
    <n v="134.4"/>
    <n v="129.80000000000001"/>
    <n v="129.80000000000001"/>
    <n v="132.80000000000001"/>
    <n v="132.80000000000001"/>
    <n v="130.19999999999999"/>
    <n v="130.19999999999999"/>
    <n v="117.3"/>
    <n v="117.3"/>
    <n v="127.3"/>
    <n v="127.3"/>
    <n v="137.6"/>
    <n v="137.6"/>
    <n v="124.5"/>
    <n v="124.5"/>
    <n v="126.8"/>
    <n v="126.8"/>
    <n v="135.4"/>
    <n v="135.4"/>
  </r>
  <r>
    <x v="1"/>
    <x v="4"/>
    <s v="September"/>
    <s v="September-2017"/>
    <n v="134.69999999999999"/>
    <n v="134.69999999999999"/>
    <n v="142.4"/>
    <n v="142.4"/>
    <n v="130.19999999999999"/>
    <n v="130.19999999999999"/>
    <n v="139.6"/>
    <n v="139.6"/>
    <n v="118.4"/>
    <n v="118.4"/>
    <n v="143"/>
    <n v="143"/>
    <n v="156.6"/>
    <n v="156.6"/>
    <n v="132.9"/>
    <n v="132.9"/>
    <n v="121.5"/>
    <n v="121.5"/>
    <n v="135.6"/>
    <n v="135.6"/>
    <n v="128.80000000000001"/>
    <n v="128.80000000000001"/>
    <n v="147.30000000000001"/>
    <n v="147.30000000000001"/>
    <n v="139"/>
    <n v="139"/>
    <n v="150.80000000000001"/>
    <n v="150.80000000000001"/>
    <n v="141.1"/>
    <n v="141.1"/>
    <n v="133.4"/>
    <n v="133.4"/>
    <n v="140"/>
    <n v="140"/>
    <n v="135.69999999999999"/>
    <n v="135.69999999999999"/>
    <n v="131"/>
    <n v="131"/>
    <n v="133.30000000000001"/>
    <n v="133.30000000000001"/>
    <n v="130.6"/>
    <n v="130.6"/>
    <n v="118.3"/>
    <n v="118.3"/>
    <n v="127.9"/>
    <n v="127.9"/>
    <n v="137.4"/>
    <n v="137.4"/>
    <n v="125.7"/>
    <n v="125.7"/>
    <n v="127.5"/>
    <n v="127.5"/>
    <n v="135.19999999999999"/>
    <n v="135.19999999999999"/>
  </r>
  <r>
    <x v="1"/>
    <x v="4"/>
    <s v="October"/>
    <s v="October-2017"/>
    <n v="135.30000000000001"/>
    <n v="135.30000000000001"/>
    <n v="142.19999999999999"/>
    <n v="142.19999999999999"/>
    <n v="131.19999999999999"/>
    <n v="131.19999999999999"/>
    <n v="140.6"/>
    <n v="140.6"/>
    <n v="119"/>
    <n v="119"/>
    <n v="141.5"/>
    <n v="141.5"/>
    <n v="162.6"/>
    <n v="162.6"/>
    <n v="132.30000000000001"/>
    <n v="132.30000000000001"/>
    <n v="121.8"/>
    <n v="121.8"/>
    <n v="136.30000000000001"/>
    <n v="136.30000000000001"/>
    <n v="128.69999999999999"/>
    <n v="128.69999999999999"/>
    <n v="148.1"/>
    <n v="148.1"/>
    <n v="140.1"/>
    <n v="140.1"/>
    <n v="151.6"/>
    <n v="151.6"/>
    <n v="142"/>
    <n v="142"/>
    <n v="134.1"/>
    <n v="134.1"/>
    <n v="140.80000000000001"/>
    <n v="140.80000000000001"/>
    <n v="137.30000000000001"/>
    <n v="137.30000000000001"/>
    <n v="132.19999999999999"/>
    <n v="132.19999999999999"/>
    <n v="133.6"/>
    <n v="133.6"/>
    <n v="131.30000000000001"/>
    <n v="131.30000000000001"/>
    <n v="117.8"/>
    <n v="117.8"/>
    <n v="128.4"/>
    <n v="128.4"/>
    <n v="137.9"/>
    <n v="137.9"/>
    <n v="126.2"/>
    <n v="126.2"/>
    <n v="127.7"/>
    <n v="127.7"/>
    <n v="136.1"/>
    <n v="136.1"/>
  </r>
  <r>
    <x v="1"/>
    <x v="4"/>
    <s v="November"/>
    <s v="November-2017"/>
    <n v="135.69999999999999"/>
    <n v="135.69999999999999"/>
    <n v="142.4"/>
    <n v="142.4"/>
    <n v="142.9"/>
    <n v="142.9"/>
    <n v="140.80000000000001"/>
    <n v="140.80000000000001"/>
    <n v="119.2"/>
    <n v="119.2"/>
    <n v="142.19999999999999"/>
    <n v="142.19999999999999"/>
    <n v="173.8"/>
    <n v="173.8"/>
    <n v="131.19999999999999"/>
    <n v="131.19999999999999"/>
    <n v="123"/>
    <n v="123"/>
    <n v="136.80000000000001"/>
    <n v="136.80000000000001"/>
    <n v="129.19999999999999"/>
    <n v="129.19999999999999"/>
    <n v="148.9"/>
    <n v="148.9"/>
    <n v="142.1"/>
    <n v="142.1"/>
    <n v="153.19999999999999"/>
    <n v="153.19999999999999"/>
    <n v="143"/>
    <n v="143"/>
    <n v="134.80000000000001"/>
    <n v="134.80000000000001"/>
    <n v="141.80000000000001"/>
    <n v="141.80000000000001"/>
    <n v="138.6"/>
    <n v="138.6"/>
    <n v="135.30000000000001"/>
    <n v="135.30000000000001"/>
    <n v="134.4"/>
    <n v="134.4"/>
    <n v="132.6"/>
    <n v="132.6"/>
    <n v="118.3"/>
    <n v="118.3"/>
    <n v="128.9"/>
    <n v="128.9"/>
    <n v="138.6"/>
    <n v="138.6"/>
    <n v="126.8"/>
    <n v="126.8"/>
    <n v="128.4"/>
    <n v="128.4"/>
    <n v="137.6"/>
    <n v="137.6"/>
  </r>
  <r>
    <x v="1"/>
    <x v="4"/>
    <s v="December"/>
    <s v="December-2017"/>
    <n v="135.80000000000001"/>
    <n v="135.80000000000001"/>
    <n v="143.30000000000001"/>
    <n v="143.30000000000001"/>
    <n v="145.19999999999999"/>
    <n v="145.19999999999999"/>
    <n v="141"/>
    <n v="141"/>
    <n v="120.5"/>
    <n v="120.5"/>
    <n v="141.5"/>
    <n v="141.5"/>
    <n v="161.69999999999999"/>
    <n v="161.69999999999999"/>
    <n v="129.1"/>
    <n v="129.1"/>
    <n v="121.5"/>
    <n v="121.5"/>
    <n v="137.1"/>
    <n v="137.1"/>
    <n v="128.80000000000001"/>
    <n v="128.80000000000001"/>
    <n v="149"/>
    <n v="149"/>
    <n v="140.5"/>
    <n v="140.5"/>
    <n v="154.19999999999999"/>
    <n v="154.19999999999999"/>
    <n v="143.1"/>
    <n v="143.1"/>
    <n v="135.1"/>
    <n v="135.1"/>
    <n v="142"/>
    <n v="142"/>
    <n v="139.1"/>
    <n v="139.1"/>
    <n v="136.6"/>
    <n v="136.6"/>
    <n v="134.69999999999999"/>
    <n v="134.69999999999999"/>
    <n v="133.1"/>
    <n v="133.1"/>
    <n v="118.5"/>
    <n v="118.5"/>
    <n v="129"/>
    <n v="129"/>
    <n v="138.5"/>
    <n v="138.5"/>
    <n v="126.5"/>
    <n v="126.5"/>
    <n v="128.6"/>
    <n v="128.6"/>
    <n v="137.19999999999999"/>
    <n v="137.19999999999999"/>
  </r>
  <r>
    <x v="1"/>
    <x v="5"/>
    <s v="January"/>
    <s v="January-2018"/>
    <n v="136"/>
    <n v="136"/>
    <n v="144.19999999999999"/>
    <n v="144.19999999999999"/>
    <n v="143.69999999999999"/>
    <n v="143.69999999999999"/>
    <n v="141.1"/>
    <n v="141.1"/>
    <n v="120.7"/>
    <n v="120.7"/>
    <n v="141.30000000000001"/>
    <n v="141.30000000000001"/>
    <n v="151.6"/>
    <n v="151.6"/>
    <n v="127.3"/>
    <n v="127.3"/>
    <n v="118.8"/>
    <n v="118.8"/>
    <n v="137.5"/>
    <n v="137.5"/>
    <n v="129"/>
    <n v="129"/>
    <n v="149.5"/>
    <n v="149.5"/>
    <n v="139.19999999999999"/>
    <n v="139.19999999999999"/>
    <n v="154.69999999999999"/>
    <n v="154.69999999999999"/>
    <n v="143.5"/>
    <n v="143.5"/>
    <n v="135.5"/>
    <n v="135.5"/>
    <n v="142.30000000000001"/>
    <n v="142.30000000000001"/>
    <n v="140.4"/>
    <n v="140.4"/>
    <n v="136.6"/>
    <n v="136.6"/>
    <n v="134.9"/>
    <n v="134.9"/>
    <n v="133.30000000000001"/>
    <n v="133.30000000000001"/>
    <n v="119.3"/>
    <n v="119.3"/>
    <n v="129.69999999999999"/>
    <n v="129.69999999999999"/>
    <n v="139"/>
    <n v="139"/>
    <n v="127.3"/>
    <n v="127.3"/>
    <n v="129.1"/>
    <n v="129.1"/>
    <n v="136.9"/>
    <n v="136.9"/>
  </r>
  <r>
    <x v="1"/>
    <x v="5"/>
    <s v="February"/>
    <s v="February-2018"/>
    <n v="135.9"/>
    <n v="135.9"/>
    <n v="143.5"/>
    <n v="143.5"/>
    <n v="140.30000000000001"/>
    <n v="140.30000000000001"/>
    <n v="140.9"/>
    <n v="140.9"/>
    <n v="120.4"/>
    <n v="120.4"/>
    <n v="142.9"/>
    <n v="142.9"/>
    <n v="140.5"/>
    <n v="140.5"/>
    <n v="125.8"/>
    <n v="125.8"/>
    <n v="117.1"/>
    <n v="117.1"/>
    <n v="137.30000000000001"/>
    <n v="137.30000000000001"/>
    <n v="128.6"/>
    <n v="128.6"/>
    <n v="149.6"/>
    <n v="149.6"/>
    <n v="137.6"/>
    <n v="137.6"/>
    <n v="154.9"/>
    <n v="154.9"/>
    <n v="143.80000000000001"/>
    <n v="143.80000000000001"/>
    <n v="135.6"/>
    <n v="135.6"/>
    <n v="142.6"/>
    <n v="142.6"/>
    <n v="141.30000000000001"/>
    <n v="141.30000000000001"/>
    <n v="136.69999999999999"/>
    <n v="136.69999999999999"/>
    <n v="135.19999999999999"/>
    <n v="135.19999999999999"/>
    <n v="133.80000000000001"/>
    <n v="133.80000000000001"/>
    <n v="120.2"/>
    <n v="120.2"/>
    <n v="129.9"/>
    <n v="129.9"/>
    <n v="139"/>
    <n v="139"/>
    <n v="127.7"/>
    <n v="127.7"/>
    <n v="129.6"/>
    <n v="129.6"/>
    <n v="136.4"/>
    <n v="136.4"/>
  </r>
  <r>
    <x v="1"/>
    <x v="5"/>
    <s v="March"/>
    <s v="March-2018"/>
    <n v="136.19999999999999"/>
    <n v="136.19999999999999"/>
    <n v="143.6"/>
    <n v="143.6"/>
    <n v="138.30000000000001"/>
    <n v="138.30000000000001"/>
    <n v="141.19999999999999"/>
    <n v="141.19999999999999"/>
    <n v="120.7"/>
    <n v="120.7"/>
    <n v="146.19999999999999"/>
    <n v="146.19999999999999"/>
    <n v="134.6"/>
    <n v="134.6"/>
    <n v="124.6"/>
    <n v="124.6"/>
    <n v="116.1"/>
    <n v="116.1"/>
    <n v="137.80000000000001"/>
    <n v="137.80000000000001"/>
    <n v="129.1"/>
    <n v="129.1"/>
    <n v="150.4"/>
    <n v="150.4"/>
    <n v="137.19999999999999"/>
    <n v="137.19999999999999"/>
    <n v="156.30000000000001"/>
    <n v="156.30000000000001"/>
    <n v="144.30000000000001"/>
    <n v="144.30000000000001"/>
    <n v="136.19999999999999"/>
    <n v="136.19999999999999"/>
    <n v="143.1"/>
    <n v="143.1"/>
    <n v="142"/>
    <n v="142"/>
    <n v="136.5"/>
    <n v="136.5"/>
    <n v="135.6"/>
    <n v="135.6"/>
    <n v="134.30000000000001"/>
    <n v="134.30000000000001"/>
    <n v="121"/>
    <n v="121"/>
    <n v="130.4"/>
    <n v="130.4"/>
    <n v="139.80000000000001"/>
    <n v="139.80000000000001"/>
    <n v="128.19999999999999"/>
    <n v="128.19999999999999"/>
    <n v="130.30000000000001"/>
    <n v="130.30000000000001"/>
    <n v="136.5"/>
    <n v="136.5"/>
  </r>
  <r>
    <x v="1"/>
    <x v="5"/>
    <s v="April"/>
    <s v="April-2018"/>
    <n v="136.4"/>
    <n v="136.4"/>
    <n v="144.4"/>
    <n v="144.4"/>
    <n v="133.9"/>
    <n v="133.9"/>
    <n v="141.6"/>
    <n v="141.6"/>
    <n v="121"/>
    <n v="121"/>
    <n v="153.5"/>
    <n v="153.5"/>
    <n v="132.6"/>
    <n v="132.6"/>
    <n v="123.5"/>
    <n v="123.5"/>
    <n v="113.7"/>
    <n v="113.7"/>
    <n v="138.19999999999999"/>
    <n v="138.19999999999999"/>
    <n v="129.6"/>
    <n v="129.6"/>
    <n v="151.19999999999999"/>
    <n v="151.19999999999999"/>
    <n v="137.5"/>
    <n v="137.5"/>
    <n v="156.9"/>
    <n v="156.9"/>
    <n v="145.30000000000001"/>
    <n v="145.30000000000001"/>
    <n v="136.69999999999999"/>
    <n v="136.69999999999999"/>
    <n v="144"/>
    <n v="144"/>
    <n v="142.9"/>
    <n v="142.9"/>
    <n v="136.5"/>
    <n v="136.5"/>
    <n v="136.6"/>
    <n v="136.6"/>
    <n v="135.19999999999999"/>
    <n v="135.19999999999999"/>
    <n v="121.9"/>
    <n v="121.9"/>
    <n v="131.30000000000001"/>
    <n v="131.30000000000001"/>
    <n v="141.4"/>
    <n v="141.4"/>
    <n v="129.19999999999999"/>
    <n v="129.19999999999999"/>
    <n v="131.30000000000001"/>
    <n v="131.30000000000001"/>
    <n v="137.1"/>
    <n v="137.1"/>
  </r>
  <r>
    <x v="1"/>
    <x v="5"/>
    <s v="May"/>
    <s v="May-2018"/>
    <n v="136.6"/>
    <n v="136.6"/>
    <n v="146.6"/>
    <n v="146.6"/>
    <n v="133.6"/>
    <n v="133.6"/>
    <n v="142.1"/>
    <n v="142.1"/>
    <n v="121"/>
    <n v="121"/>
    <n v="154.6"/>
    <n v="154.6"/>
    <n v="135.6"/>
    <n v="135.6"/>
    <n v="122.3"/>
    <n v="122.3"/>
    <n v="109.6"/>
    <n v="109.6"/>
    <n v="138.1"/>
    <n v="138.1"/>
    <n v="129.9"/>
    <n v="129.9"/>
    <n v="151.69999999999999"/>
    <n v="151.69999999999999"/>
    <n v="138.1"/>
    <n v="138.1"/>
    <n v="157.9"/>
    <n v="157.9"/>
    <n v="146"/>
    <n v="146"/>
    <n v="137.4"/>
    <n v="137.4"/>
    <n v="144.69999999999999"/>
    <n v="144.69999999999999"/>
    <n v="143.19999999999999"/>
    <n v="143.19999999999999"/>
    <n v="136.9"/>
    <n v="136.9"/>
    <n v="137.4"/>
    <n v="137.4"/>
    <n v="136"/>
    <n v="136"/>
    <n v="122.9"/>
    <n v="122.9"/>
    <n v="131.80000000000001"/>
    <n v="131.80000000000001"/>
    <n v="142.1"/>
    <n v="142.1"/>
    <n v="129.9"/>
    <n v="129.9"/>
    <n v="132.1"/>
    <n v="132.1"/>
    <n v="137.80000000000001"/>
    <n v="137.80000000000001"/>
  </r>
  <r>
    <x v="1"/>
    <x v="5"/>
    <s v="June"/>
    <s v="June-2018"/>
    <n v="136.9"/>
    <n v="136.9"/>
    <n v="148.69999999999999"/>
    <n v="148.69999999999999"/>
    <n v="135.6"/>
    <n v="135.6"/>
    <n v="142.30000000000001"/>
    <n v="142.30000000000001"/>
    <n v="121.3"/>
    <n v="121.3"/>
    <n v="153.19999999999999"/>
    <n v="153.19999999999999"/>
    <n v="143.69999999999999"/>
    <n v="143.69999999999999"/>
    <n v="121.4"/>
    <n v="121.4"/>
    <n v="111.1"/>
    <n v="111.1"/>
    <n v="138.4"/>
    <n v="138.4"/>
    <n v="130.30000000000001"/>
    <n v="130.30000000000001"/>
    <n v="151.80000000000001"/>
    <n v="151.80000000000001"/>
    <n v="139.4"/>
    <n v="139.4"/>
    <n v="158.30000000000001"/>
    <n v="158.30000000000001"/>
    <n v="146.4"/>
    <n v="146.4"/>
    <n v="138.1"/>
    <n v="138.1"/>
    <n v="145.19999999999999"/>
    <n v="145.19999999999999"/>
    <n v="142.5"/>
    <n v="142.5"/>
    <n v="138.1"/>
    <n v="138.1"/>
    <n v="137.9"/>
    <n v="137.9"/>
    <n v="136.19999999999999"/>
    <n v="136.19999999999999"/>
    <n v="123.7"/>
    <n v="123.7"/>
    <n v="132.6"/>
    <n v="132.6"/>
    <n v="142.80000000000001"/>
    <n v="142.80000000000001"/>
    <n v="130.1"/>
    <n v="130.1"/>
    <n v="132.6"/>
    <n v="132.6"/>
    <n v="138.5"/>
    <n v="138.5"/>
  </r>
  <r>
    <x v="1"/>
    <x v="5"/>
    <s v="July"/>
    <s v="July-2018"/>
    <n v="137.5"/>
    <n v="137.5"/>
    <n v="149.1"/>
    <n v="149.1"/>
    <n v="139.19999999999999"/>
    <n v="139.19999999999999"/>
    <n v="142.5"/>
    <n v="142.5"/>
    <n v="121.4"/>
    <n v="121.4"/>
    <n v="151.6"/>
    <n v="151.6"/>
    <n v="155.9"/>
    <n v="155.9"/>
    <n v="121.7"/>
    <n v="121.7"/>
    <n v="113.5"/>
    <n v="113.5"/>
    <n v="138.9"/>
    <n v="138.9"/>
    <n v="130.30000000000001"/>
    <n v="130.30000000000001"/>
    <n v="152.30000000000001"/>
    <n v="152.30000000000001"/>
    <n v="141.4"/>
    <n v="141.4"/>
    <n v="157.5"/>
    <n v="157.5"/>
    <n v="146.80000000000001"/>
    <n v="146.80000000000001"/>
    <n v="138.4"/>
    <n v="138.4"/>
    <n v="145.6"/>
    <n v="145.6"/>
    <n v="143.6"/>
    <n v="143.6"/>
    <n v="139.69999999999999"/>
    <n v="139.69999999999999"/>
    <n v="138.6"/>
    <n v="138.6"/>
    <n v="137"/>
    <n v="137"/>
    <n v="123.6"/>
    <n v="123.6"/>
    <n v="133.1"/>
    <n v="133.1"/>
    <n v="144.69999999999999"/>
    <n v="144.69999999999999"/>
    <n v="130.1"/>
    <n v="130.1"/>
    <n v="133.19999999999999"/>
    <n v="133.19999999999999"/>
    <n v="139.80000000000001"/>
    <n v="139.80000000000001"/>
  </r>
  <r>
    <x v="1"/>
    <x v="5"/>
    <s v="August"/>
    <s v="August-2018"/>
    <n v="138.30000000000001"/>
    <n v="138.30000000000001"/>
    <n v="148"/>
    <n v="148"/>
    <n v="138.1"/>
    <n v="138.1"/>
    <n v="142.6"/>
    <n v="142.6"/>
    <n v="122.2"/>
    <n v="122.2"/>
    <n v="150.6"/>
    <n v="150.6"/>
    <n v="156.6"/>
    <n v="156.6"/>
    <n v="122.4"/>
    <n v="122.4"/>
    <n v="114.7"/>
    <n v="114.7"/>
    <n v="139.4"/>
    <n v="139.4"/>
    <n v="131.1"/>
    <n v="131.1"/>
    <n v="153"/>
    <n v="153"/>
    <n v="141.69999999999999"/>
    <n v="141.69999999999999"/>
    <n v="157.9"/>
    <n v="157.9"/>
    <n v="147.30000000000001"/>
    <n v="147.30000000000001"/>
    <n v="138.80000000000001"/>
    <n v="138.80000000000001"/>
    <n v="146.1"/>
    <n v="146.1"/>
    <n v="144.6"/>
    <n v="144.6"/>
    <n v="140.9"/>
    <n v="140.9"/>
    <n v="139.4"/>
    <n v="139.4"/>
    <n v="137.69999999999999"/>
    <n v="137.69999999999999"/>
    <n v="124.3"/>
    <n v="124.3"/>
    <n v="133.6"/>
    <n v="133.6"/>
    <n v="146"/>
    <n v="146"/>
    <n v="130.1"/>
    <n v="130.1"/>
    <n v="133.9"/>
    <n v="133.9"/>
    <n v="140.4"/>
    <n v="140.4"/>
  </r>
  <r>
    <x v="1"/>
    <x v="5"/>
    <s v="September"/>
    <s v="September-2018"/>
    <n v="138.6"/>
    <n v="138.6"/>
    <n v="145.80000000000001"/>
    <n v="145.80000000000001"/>
    <n v="135.1"/>
    <n v="135.1"/>
    <n v="142.9"/>
    <n v="142.9"/>
    <n v="122.1"/>
    <n v="122.1"/>
    <n v="145.4"/>
    <n v="145.4"/>
    <n v="150"/>
    <n v="150"/>
    <n v="121.4"/>
    <n v="121.4"/>
    <n v="113.7"/>
    <n v="113.7"/>
    <n v="139.5"/>
    <n v="139.5"/>
    <n v="130.80000000000001"/>
    <n v="130.80000000000001"/>
    <n v="153.80000000000001"/>
    <n v="153.80000000000001"/>
    <n v="140.4"/>
    <n v="140.4"/>
    <n v="159.19999999999999"/>
    <n v="159.19999999999999"/>
    <n v="147.69999999999999"/>
    <n v="147.69999999999999"/>
    <n v="139.1"/>
    <n v="139.1"/>
    <n v="146.5"/>
    <n v="146.5"/>
    <n v="145.30000000000001"/>
    <n v="145.30000000000001"/>
    <n v="142.30000000000001"/>
    <n v="142.30000000000001"/>
    <n v="139.69999999999999"/>
    <n v="139.69999999999999"/>
    <n v="138.4"/>
    <n v="138.4"/>
    <n v="126"/>
    <n v="126"/>
    <n v="134.5"/>
    <n v="134.5"/>
    <n v="146.19999999999999"/>
    <n v="146.19999999999999"/>
    <n v="130.9"/>
    <n v="130.9"/>
    <n v="134.69999999999999"/>
    <n v="134.69999999999999"/>
    <n v="140.19999999999999"/>
    <n v="140.19999999999999"/>
  </r>
  <r>
    <x v="1"/>
    <x v="5"/>
    <s v="October"/>
    <s v="October-2018"/>
    <n v="137.4"/>
    <n v="137.4"/>
    <n v="149.5"/>
    <n v="149.5"/>
    <n v="137.30000000000001"/>
    <n v="137.30000000000001"/>
    <n v="141.9"/>
    <n v="141.9"/>
    <n v="121.1"/>
    <n v="121.1"/>
    <n v="142.5"/>
    <n v="142.5"/>
    <n v="146.69999999999999"/>
    <n v="146.69999999999999"/>
    <n v="119.1"/>
    <n v="119.1"/>
    <n v="111.9"/>
    <n v="111.9"/>
    <n v="141"/>
    <n v="141"/>
    <n v="133.6"/>
    <n v="133.6"/>
    <n v="154.5"/>
    <n v="154.5"/>
    <n v="139.69999999999999"/>
    <n v="139.69999999999999"/>
    <n v="162.6"/>
    <n v="162.6"/>
    <n v="148"/>
    <n v="148"/>
    <n v="139.19999999999999"/>
    <n v="139.19999999999999"/>
    <n v="146.80000000000001"/>
    <n v="146.80000000000001"/>
    <n v="146.9"/>
    <n v="146.9"/>
    <n v="145.30000000000001"/>
    <n v="145.30000000000001"/>
    <n v="142.19999999999999"/>
    <n v="142.19999999999999"/>
    <n v="142.1"/>
    <n v="142.1"/>
    <n v="125.5"/>
    <n v="125.5"/>
    <n v="136.5"/>
    <n v="136.5"/>
    <n v="147.80000000000001"/>
    <n v="147.80000000000001"/>
    <n v="132"/>
    <n v="132"/>
    <n v="136.30000000000001"/>
    <n v="136.30000000000001"/>
    <n v="140.80000000000001"/>
    <n v="140.80000000000001"/>
  </r>
  <r>
    <x v="1"/>
    <x v="5"/>
    <s v="November"/>
    <s v="November-2018"/>
    <n v="137.4"/>
    <n v="137.4"/>
    <n v="149.19999999999999"/>
    <n v="149.19999999999999"/>
    <n v="137.1"/>
    <n v="137.1"/>
    <n v="141.80000000000001"/>
    <n v="141.80000000000001"/>
    <n v="121.1"/>
    <n v="121.1"/>
    <n v="142.80000000000001"/>
    <n v="142.80000000000001"/>
    <n v="146.69999999999999"/>
    <n v="146.69999999999999"/>
    <n v="119.1"/>
    <n v="119.1"/>
    <n v="111.9"/>
    <n v="111.9"/>
    <n v="140.9"/>
    <n v="140.9"/>
    <n v="133.5"/>
    <n v="133.5"/>
    <n v="154.5"/>
    <n v="154.5"/>
    <n v="139.69999999999999"/>
    <n v="139.69999999999999"/>
    <n v="162.6"/>
    <n v="162.6"/>
    <n v="148"/>
    <n v="148"/>
    <n v="139.1"/>
    <n v="139.1"/>
    <n v="146.69999999999999"/>
    <n v="146.69999999999999"/>
    <n v="146.9"/>
    <n v="146.9"/>
    <n v="145.1"/>
    <n v="145.1"/>
    <n v="142.19999999999999"/>
    <n v="142.19999999999999"/>
    <n v="142.1"/>
    <n v="142.1"/>
    <n v="125.5"/>
    <n v="125.5"/>
    <n v="136.5"/>
    <n v="136.5"/>
    <n v="147.80000000000001"/>
    <n v="147.80000000000001"/>
    <n v="132"/>
    <n v="132"/>
    <n v="136.30000000000001"/>
    <n v="136.30000000000001"/>
    <n v="140.80000000000001"/>
    <n v="140.80000000000001"/>
  </r>
  <r>
    <x v="1"/>
    <x v="5"/>
    <s v="December"/>
    <s v="December-2018"/>
    <n v="137.5"/>
    <n v="137.5"/>
    <n v="150.5"/>
    <n v="150.5"/>
    <n v="138.80000000000001"/>
    <n v="138.80000000000001"/>
    <n v="142.1"/>
    <n v="142.1"/>
    <n v="122"/>
    <n v="122"/>
    <n v="139.4"/>
    <n v="139.4"/>
    <n v="135.19999999999999"/>
    <n v="135.19999999999999"/>
    <n v="119.8"/>
    <n v="119.8"/>
    <n v="110.3"/>
    <n v="110.3"/>
    <n v="140.6"/>
    <n v="140.6"/>
    <n v="133.80000000000001"/>
    <n v="133.80000000000001"/>
    <n v="154.6"/>
    <n v="154.6"/>
    <n v="138.19999999999999"/>
    <n v="138.19999999999999"/>
    <n v="163"/>
    <n v="163"/>
    <n v="148.1"/>
    <n v="148.1"/>
    <n v="139.4"/>
    <n v="139.4"/>
    <n v="146.80000000000001"/>
    <n v="146.80000000000001"/>
    <n v="146.5"/>
    <n v="146.5"/>
    <n v="142.69999999999999"/>
    <n v="142.69999999999999"/>
    <n v="143.19999999999999"/>
    <n v="143.19999999999999"/>
    <n v="144.9"/>
    <n v="144.9"/>
    <n v="123.6"/>
    <n v="123.6"/>
    <n v="136.80000000000001"/>
    <n v="136.80000000000001"/>
    <n v="150.1"/>
    <n v="150.1"/>
    <n v="132.19999999999999"/>
    <n v="132.19999999999999"/>
    <n v="136.80000000000001"/>
    <n v="136.80000000000001"/>
    <n v="140.1"/>
    <n v="140.1"/>
  </r>
  <r>
    <x v="1"/>
    <x v="6"/>
    <s v="January"/>
    <s v="January-2019"/>
    <n v="137.1"/>
    <n v="137.1"/>
    <n v="151.4"/>
    <n v="151.4"/>
    <n v="140.19999999999999"/>
    <n v="140.19999999999999"/>
    <n v="142.1"/>
    <n v="142.1"/>
    <n v="121.8"/>
    <n v="121.8"/>
    <n v="135.4"/>
    <n v="135.4"/>
    <n v="131.30000000000001"/>
    <n v="131.30000000000001"/>
    <n v="120.3"/>
    <n v="120.3"/>
    <n v="109.1"/>
    <n v="109.1"/>
    <n v="139.4"/>
    <n v="139.4"/>
    <n v="133.30000000000001"/>
    <n v="133.30000000000001"/>
    <n v="154.6"/>
    <n v="154.6"/>
    <n v="137.4"/>
    <n v="137.4"/>
    <n v="163.19999999999999"/>
    <n v="163.19999999999999"/>
    <n v="147.6"/>
    <n v="147.6"/>
    <n v="139"/>
    <n v="139"/>
    <n v="146.4"/>
    <n v="146.4"/>
    <n v="147.69999999999999"/>
    <n v="147.69999999999999"/>
    <n v="139.5"/>
    <n v="139.5"/>
    <n v="143.6"/>
    <n v="143.6"/>
    <n v="145.1"/>
    <n v="145.1"/>
    <n v="123.3"/>
    <n v="123.3"/>
    <n v="136.69999999999999"/>
    <n v="136.69999999999999"/>
    <n v="150.19999999999999"/>
    <n v="150.19999999999999"/>
    <n v="132.80000000000001"/>
    <n v="132.80000000000001"/>
    <n v="136.9"/>
    <n v="136.9"/>
    <n v="139.6"/>
    <n v="139.6"/>
  </r>
  <r>
    <x v="1"/>
    <x v="6"/>
    <s v="February"/>
    <s v="February-2019"/>
    <n v="137.6"/>
    <n v="137.6"/>
    <n v="152"/>
    <n v="152"/>
    <n v="141.5"/>
    <n v="141.5"/>
    <n v="142.19999999999999"/>
    <n v="142.19999999999999"/>
    <n v="122"/>
    <n v="122"/>
    <n v="136.4"/>
    <n v="136.4"/>
    <n v="129.69999999999999"/>
    <n v="129.69999999999999"/>
    <n v="121"/>
    <n v="121"/>
    <n v="109"/>
    <n v="109"/>
    <n v="139.69999999999999"/>
    <n v="139.69999999999999"/>
    <n v="133.6"/>
    <n v="133.6"/>
    <n v="154.9"/>
    <n v="154.9"/>
    <n v="137.5"/>
    <n v="137.5"/>
    <n v="163.4"/>
    <n v="163.4"/>
    <n v="147.69999999999999"/>
    <n v="147.69999999999999"/>
    <n v="139.69999999999999"/>
    <n v="139.69999999999999"/>
    <n v="146.5"/>
    <n v="146.5"/>
    <n v="148.5"/>
    <n v="148.5"/>
    <n v="138.4"/>
    <n v="138.4"/>
    <n v="143.69999999999999"/>
    <n v="143.69999999999999"/>
    <n v="145.6"/>
    <n v="145.6"/>
    <n v="123.9"/>
    <n v="123.9"/>
    <n v="137.1"/>
    <n v="137.1"/>
    <n v="150.30000000000001"/>
    <n v="150.30000000000001"/>
    <n v="134.1"/>
    <n v="134.1"/>
    <n v="137.4"/>
    <n v="137.4"/>
    <n v="139.9"/>
    <n v="139.9"/>
  </r>
  <r>
    <x v="1"/>
    <x v="6"/>
    <s v="March"/>
    <s v="March-2019"/>
    <n v="137.80000000000001"/>
    <n v="137.80000000000001"/>
    <n v="153"/>
    <n v="153"/>
    <n v="140.30000000000001"/>
    <n v="140.30000000000001"/>
    <n v="142.30000000000001"/>
    <n v="142.30000000000001"/>
    <n v="122"/>
    <n v="122"/>
    <n v="137.6"/>
    <n v="137.6"/>
    <n v="132.6"/>
    <n v="132.6"/>
    <n v="121.8"/>
    <n v="121.8"/>
    <n v="109"/>
    <n v="109"/>
    <n v="139.5"/>
    <n v="139.5"/>
    <n v="133.69999999999999"/>
    <n v="133.69999999999999"/>
    <n v="155.19999999999999"/>
    <n v="155.19999999999999"/>
    <n v="138.1"/>
    <n v="138.1"/>
    <n v="163.5"/>
    <n v="163.5"/>
    <n v="147.9"/>
    <n v="147.9"/>
    <n v="139.9"/>
    <n v="139.9"/>
    <n v="146.69999999999999"/>
    <n v="146.69999999999999"/>
    <n v="149"/>
    <n v="149"/>
    <n v="139.69999999999999"/>
    <n v="139.69999999999999"/>
    <n v="143.80000000000001"/>
    <n v="143.80000000000001"/>
    <n v="146.19999999999999"/>
    <n v="146.19999999999999"/>
    <n v="124.6"/>
    <n v="124.6"/>
    <n v="137.69999999999999"/>
    <n v="137.69999999999999"/>
    <n v="150.30000000000001"/>
    <n v="150.30000000000001"/>
    <n v="133.4"/>
    <n v="133.4"/>
    <n v="137.69999999999999"/>
    <n v="137.69999999999999"/>
    <n v="140.4"/>
    <n v="140.4"/>
  </r>
  <r>
    <x v="1"/>
    <x v="6"/>
    <s v="May"/>
    <s v="May-2019"/>
    <n v="138.30000000000001"/>
    <n v="138.30000000000001"/>
    <n v="158.5"/>
    <n v="158.5"/>
    <n v="136"/>
    <n v="136"/>
    <n v="142.5"/>
    <n v="142.5"/>
    <n v="122"/>
    <n v="122"/>
    <n v="146.5"/>
    <n v="146.5"/>
    <n v="143"/>
    <n v="143"/>
    <n v="124.9"/>
    <n v="124.9"/>
    <n v="109.9"/>
    <n v="109.9"/>
    <n v="139.9"/>
    <n v="139.9"/>
    <n v="134"/>
    <n v="134"/>
    <n v="155.5"/>
    <n v="155.5"/>
    <n v="140.9"/>
    <n v="140.9"/>
    <n v="164.1"/>
    <n v="164.1"/>
    <n v="148.4"/>
    <n v="148.4"/>
    <n v="140.4"/>
    <n v="140.4"/>
    <n v="147.30000000000001"/>
    <n v="147.30000000000001"/>
    <n v="150.1"/>
    <n v="150.1"/>
    <n v="140.30000000000001"/>
    <n v="140.30000000000001"/>
    <n v="143.69999999999999"/>
    <n v="143.69999999999999"/>
    <n v="146.9"/>
    <n v="146.9"/>
    <n v="124.9"/>
    <n v="124.9"/>
    <n v="139.19999999999999"/>
    <n v="139.19999999999999"/>
    <n v="151.6"/>
    <n v="151.6"/>
    <n v="133.4"/>
    <n v="133.4"/>
    <n v="138.19999999999999"/>
    <n v="138.19999999999999"/>
    <n v="142"/>
    <n v="142"/>
  </r>
  <r>
    <x v="1"/>
    <x v="6"/>
    <s v="June"/>
    <s v="June-2019"/>
    <n v="138.69999999999999"/>
    <n v="138.69999999999999"/>
    <n v="162.1"/>
    <n v="162.1"/>
    <n v="137.80000000000001"/>
    <n v="137.80000000000001"/>
    <n v="143.30000000000001"/>
    <n v="143.30000000000001"/>
    <n v="122.2"/>
    <n v="122.2"/>
    <n v="146.80000000000001"/>
    <n v="146.80000000000001"/>
    <n v="150.5"/>
    <n v="150.5"/>
    <n v="128.30000000000001"/>
    <n v="128.30000000000001"/>
    <n v="111"/>
    <n v="111"/>
    <n v="140.6"/>
    <n v="140.6"/>
    <n v="134.19999999999999"/>
    <n v="134.19999999999999"/>
    <n v="155.9"/>
    <n v="155.9"/>
    <n v="142.69999999999999"/>
    <n v="142.69999999999999"/>
    <n v="164.9"/>
    <n v="164.9"/>
    <n v="148.6"/>
    <n v="148.6"/>
    <n v="140.4"/>
    <n v="140.4"/>
    <n v="147.4"/>
    <n v="147.4"/>
    <n v="149.4"/>
    <n v="149.4"/>
    <n v="141.19999999999999"/>
    <n v="141.19999999999999"/>
    <n v="143.80000000000001"/>
    <n v="143.80000000000001"/>
    <n v="147.4"/>
    <n v="147.4"/>
    <n v="124.6"/>
    <n v="124.6"/>
    <n v="139.6"/>
    <n v="139.6"/>
    <n v="152.5"/>
    <n v="152.5"/>
    <n v="134.30000000000001"/>
    <n v="134.30000000000001"/>
    <n v="138.6"/>
    <n v="138.6"/>
    <n v="142.9"/>
    <n v="142.9"/>
  </r>
  <r>
    <x v="1"/>
    <x v="6"/>
    <s v="July"/>
    <s v="July-2019"/>
    <n v="139.30000000000001"/>
    <n v="139.30000000000001"/>
    <n v="162.69999999999999"/>
    <n v="162.69999999999999"/>
    <n v="140"/>
    <n v="140"/>
    <n v="144"/>
    <n v="144"/>
    <n v="122.5"/>
    <n v="122.5"/>
    <n v="150.30000000000001"/>
    <n v="150.30000000000001"/>
    <n v="160.30000000000001"/>
    <n v="160.30000000000001"/>
    <n v="130"/>
    <n v="130"/>
    <n v="111.1"/>
    <n v="111.1"/>
    <n v="141.69999999999999"/>
    <n v="141.69999999999999"/>
    <n v="134.69999999999999"/>
    <n v="134.69999999999999"/>
    <n v="156.19999999999999"/>
    <n v="156.19999999999999"/>
    <n v="144.69999999999999"/>
    <n v="144.69999999999999"/>
    <n v="165.2"/>
    <n v="165.2"/>
    <n v="148.9"/>
    <n v="148.9"/>
    <n v="140.5"/>
    <n v="140.5"/>
    <n v="147.6"/>
    <n v="147.6"/>
    <n v="150.6"/>
    <n v="150.6"/>
    <n v="139.30000000000001"/>
    <n v="139.30000000000001"/>
    <n v="144.19999999999999"/>
    <n v="144.19999999999999"/>
    <n v="147.9"/>
    <n v="147.9"/>
    <n v="125.6"/>
    <n v="125.6"/>
    <n v="140.5"/>
    <n v="140.5"/>
    <n v="154"/>
    <n v="154"/>
    <n v="135.69999999999999"/>
    <n v="135.69999999999999"/>
    <n v="139.5"/>
    <n v="139.5"/>
    <n v="144.19999999999999"/>
    <n v="144.19999999999999"/>
  </r>
  <r>
    <x v="1"/>
    <x v="6"/>
    <s v="August"/>
    <s v="August-2019"/>
    <n v="140.1"/>
    <n v="140.1"/>
    <n v="160.6"/>
    <n v="160.6"/>
    <n v="138.5"/>
    <n v="138.5"/>
    <n v="144.69999999999999"/>
    <n v="144.69999999999999"/>
    <n v="122.9"/>
    <n v="122.9"/>
    <n v="149.4"/>
    <n v="149.4"/>
    <n v="167.4"/>
    <n v="167.4"/>
    <n v="130.9"/>
    <n v="130.9"/>
    <n v="112"/>
    <n v="112"/>
    <n v="142.6"/>
    <n v="142.6"/>
    <n v="134.9"/>
    <n v="134.9"/>
    <n v="156.6"/>
    <n v="156.6"/>
    <n v="145.9"/>
    <n v="145.9"/>
    <n v="165.8"/>
    <n v="165.8"/>
    <n v="149.1"/>
    <n v="149.1"/>
    <n v="140.6"/>
    <n v="140.6"/>
    <n v="147.9"/>
    <n v="147.9"/>
    <n v="151.6"/>
    <n v="151.6"/>
    <n v="138.5"/>
    <n v="138.5"/>
    <n v="144.5"/>
    <n v="144.5"/>
    <n v="148.5"/>
    <n v="148.5"/>
    <n v="125.8"/>
    <n v="125.8"/>
    <n v="140.9"/>
    <n v="140.9"/>
    <n v="154.9"/>
    <n v="154.9"/>
    <n v="138.4"/>
    <n v="138.4"/>
    <n v="140.19999999999999"/>
    <n v="140.19999999999999"/>
    <n v="145"/>
    <n v="145"/>
  </r>
  <r>
    <x v="1"/>
    <x v="6"/>
    <s v="September"/>
    <s v="September-2019"/>
    <n v="140.9"/>
    <n v="140.9"/>
    <n v="160.80000000000001"/>
    <n v="160.80000000000001"/>
    <n v="139.6"/>
    <n v="139.6"/>
    <n v="145.4"/>
    <n v="145.4"/>
    <n v="123.5"/>
    <n v="123.5"/>
    <n v="146.6"/>
    <n v="146.6"/>
    <n v="173.2"/>
    <n v="173.2"/>
    <n v="131.6"/>
    <n v="131.6"/>
    <n v="113.2"/>
    <n v="113.2"/>
    <n v="144.1"/>
    <n v="144.1"/>
    <n v="135"/>
    <n v="135"/>
    <n v="156.80000000000001"/>
    <n v="156.80000000000001"/>
    <n v="147"/>
    <n v="147"/>
    <n v="166.5"/>
    <n v="166.5"/>
    <n v="149.19999999999999"/>
    <n v="149.19999999999999"/>
    <n v="140.6"/>
    <n v="140.6"/>
    <n v="147.9"/>
    <n v="147.9"/>
    <n v="152.19999999999999"/>
    <n v="152.19999999999999"/>
    <n v="139.19999999999999"/>
    <n v="139.19999999999999"/>
    <n v="144.6"/>
    <n v="144.6"/>
    <n v="149"/>
    <n v="149"/>
    <n v="126.1"/>
    <n v="126.1"/>
    <n v="141.30000000000001"/>
    <n v="141.30000000000001"/>
    <n v="155.19999999999999"/>
    <n v="155.19999999999999"/>
    <n v="139.69999999999999"/>
    <n v="139.69999999999999"/>
    <n v="140.69999999999999"/>
    <n v="140.69999999999999"/>
    <n v="145.80000000000001"/>
    <n v="145.80000000000001"/>
  </r>
  <r>
    <x v="1"/>
    <x v="6"/>
    <s v="October"/>
    <s v="October-2019"/>
    <n v="141.80000000000001"/>
    <n v="141.80000000000001"/>
    <n v="161"/>
    <n v="161"/>
    <n v="142.6"/>
    <n v="142.6"/>
    <n v="146.19999999999999"/>
    <n v="146.19999999999999"/>
    <n v="123.9"/>
    <n v="123.9"/>
    <n v="148"/>
    <n v="148"/>
    <n v="188.4"/>
    <n v="188.4"/>
    <n v="132.5"/>
    <n v="132.5"/>
    <n v="114"/>
    <n v="114"/>
    <n v="145.4"/>
    <n v="145.4"/>
    <n v="135.1"/>
    <n v="135.1"/>
    <n v="157.1"/>
    <n v="157.1"/>
    <n v="149.6"/>
    <n v="149.6"/>
    <n v="167.1"/>
    <n v="167.1"/>
    <n v="149.4"/>
    <n v="149.4"/>
    <n v="140.80000000000001"/>
    <n v="140.80000000000001"/>
    <n v="148.19999999999999"/>
    <n v="148.19999999999999"/>
    <n v="153"/>
    <n v="153"/>
    <n v="140.6"/>
    <n v="140.6"/>
    <n v="145"/>
    <n v="145"/>
    <n v="149.4"/>
    <n v="149.4"/>
    <n v="126.3"/>
    <n v="126.3"/>
    <n v="141.69999999999999"/>
    <n v="141.69999999999999"/>
    <n v="155.4"/>
    <n v="155.4"/>
    <n v="140"/>
    <n v="140"/>
    <n v="141"/>
    <n v="141"/>
    <n v="147.19999999999999"/>
    <n v="147.19999999999999"/>
  </r>
  <r>
    <x v="1"/>
    <x v="6"/>
    <s v="November"/>
    <s v="November-2019"/>
    <n v="142.5"/>
    <n v="142.5"/>
    <n v="163.19999999999999"/>
    <n v="163.19999999999999"/>
    <n v="145.6"/>
    <n v="145.6"/>
    <n v="146.69999999999999"/>
    <n v="146.69999999999999"/>
    <n v="124.3"/>
    <n v="124.3"/>
    <n v="147.4"/>
    <n v="147.4"/>
    <n v="199.6"/>
    <n v="199.6"/>
    <n v="135.69999999999999"/>
    <n v="135.69999999999999"/>
    <n v="114.2"/>
    <n v="114.2"/>
    <n v="147"/>
    <n v="147"/>
    <n v="135.30000000000001"/>
    <n v="135.30000000000001"/>
    <n v="157.5"/>
    <n v="157.5"/>
    <n v="151.9"/>
    <n v="151.9"/>
    <n v="167.9"/>
    <n v="167.9"/>
    <n v="149.9"/>
    <n v="149.9"/>
    <n v="141"/>
    <n v="141"/>
    <n v="148.6"/>
    <n v="148.6"/>
    <n v="153.5"/>
    <n v="153.5"/>
    <n v="142.30000000000001"/>
    <n v="142.30000000000001"/>
    <n v="145.30000000000001"/>
    <n v="145.30000000000001"/>
    <n v="149.9"/>
    <n v="149.9"/>
    <n v="126.6"/>
    <n v="126.6"/>
    <n v="142.1"/>
    <n v="142.1"/>
    <n v="155.5"/>
    <n v="155.5"/>
    <n v="140.30000000000001"/>
    <n v="140.30000000000001"/>
    <n v="141.30000000000001"/>
    <n v="141.30000000000001"/>
    <n v="148.6"/>
    <n v="148.6"/>
  </r>
  <r>
    <x v="1"/>
    <x v="6"/>
    <s v="December"/>
    <s v="December-2019"/>
    <n v="143.5"/>
    <n v="143.5"/>
    <n v="165"/>
    <n v="165"/>
    <n v="151.1"/>
    <n v="151.1"/>
    <n v="148.30000000000001"/>
    <n v="148.30000000000001"/>
    <n v="125.7"/>
    <n v="125.7"/>
    <n v="145.69999999999999"/>
    <n v="145.69999999999999"/>
    <n v="217"/>
    <n v="217"/>
    <n v="138.30000000000001"/>
    <n v="138.30000000000001"/>
    <n v="114"/>
    <n v="114"/>
    <n v="148.69999999999999"/>
    <n v="148.69999999999999"/>
    <n v="135.80000000000001"/>
    <n v="135.80000000000001"/>
    <n v="158"/>
    <n v="158"/>
    <n v="155"/>
    <n v="155"/>
    <n v="168.5"/>
    <n v="168.5"/>
    <n v="150.30000000000001"/>
    <n v="150.30000000000001"/>
    <n v="141.30000000000001"/>
    <n v="141.30000000000001"/>
    <n v="149"/>
    <n v="149"/>
    <n v="152.80000000000001"/>
    <n v="152.80000000000001"/>
    <n v="143.69999999999999"/>
    <n v="143.69999999999999"/>
    <n v="145.80000000000001"/>
    <n v="145.80000000000001"/>
    <n v="150.4"/>
    <n v="150.4"/>
    <n v="129.80000000000001"/>
    <n v="129.80000000000001"/>
    <n v="142.30000000000001"/>
    <n v="142.30000000000001"/>
    <n v="155.69999999999999"/>
    <n v="155.69999999999999"/>
    <n v="140.4"/>
    <n v="140.4"/>
    <n v="142.5"/>
    <n v="142.5"/>
    <n v="150.4"/>
    <n v="150.4"/>
  </r>
  <r>
    <x v="1"/>
    <x v="7"/>
    <s v="January"/>
    <s v="January-2020"/>
    <n v="144.30000000000001"/>
    <n v="144.30000000000001"/>
    <n v="167.4"/>
    <n v="167.4"/>
    <n v="154.9"/>
    <n v="154.9"/>
    <n v="150.1"/>
    <n v="150.1"/>
    <n v="129.9"/>
    <n v="129.9"/>
    <n v="143.19999999999999"/>
    <n v="143.19999999999999"/>
    <n v="197"/>
    <n v="197"/>
    <n v="140.4"/>
    <n v="140.4"/>
    <n v="114.1"/>
    <n v="114.1"/>
    <n v="150.9"/>
    <n v="150.9"/>
    <n v="136.1"/>
    <n v="136.1"/>
    <n v="158.6"/>
    <n v="158.6"/>
    <n v="153.5"/>
    <n v="153.5"/>
    <n v="169.2"/>
    <n v="169.2"/>
    <n v="150.5"/>
    <n v="150.5"/>
    <n v="141.5"/>
    <n v="141.5"/>
    <n v="149.19999999999999"/>
    <n v="149.19999999999999"/>
    <n v="153.9"/>
    <n v="153.9"/>
    <n v="144.6"/>
    <n v="144.6"/>
    <n v="146.19999999999999"/>
    <n v="146.19999999999999"/>
    <n v="151.19999999999999"/>
    <n v="151.19999999999999"/>
    <n v="130.9"/>
    <n v="130.9"/>
    <n v="142.80000000000001"/>
    <n v="142.80000000000001"/>
    <n v="156.1"/>
    <n v="156.1"/>
    <n v="142.30000000000001"/>
    <n v="142.30000000000001"/>
    <n v="143.4"/>
    <n v="143.4"/>
    <n v="150.19999999999999"/>
    <n v="150.19999999999999"/>
  </r>
  <r>
    <x v="1"/>
    <x v="7"/>
    <s v="February"/>
    <s v="February-2020"/>
    <n v="144.80000000000001"/>
    <n v="144.80000000000001"/>
    <n v="167.5"/>
    <n v="167.5"/>
    <n v="151.80000000000001"/>
    <n v="151.80000000000001"/>
    <n v="150.80000000000001"/>
    <n v="150.80000000000001"/>
    <n v="131.4"/>
    <n v="131.4"/>
    <n v="141.80000000000001"/>
    <n v="141.80000000000001"/>
    <n v="170.7"/>
    <n v="170.7"/>
    <n v="141.1"/>
    <n v="141.1"/>
    <n v="113.6"/>
    <n v="113.6"/>
    <n v="152"/>
    <n v="152"/>
    <n v="136.5"/>
    <n v="136.5"/>
    <n v="159.1"/>
    <n v="159.1"/>
    <n v="150.5"/>
    <n v="150.5"/>
    <n v="170.1"/>
    <n v="170.1"/>
    <n v="150.80000000000001"/>
    <n v="150.80000000000001"/>
    <n v="141.69999999999999"/>
    <n v="141.69999999999999"/>
    <n v="149.5"/>
    <n v="149.5"/>
    <n v="154.80000000000001"/>
    <n v="154.80000000000001"/>
    <n v="147.19999999999999"/>
    <n v="147.19999999999999"/>
    <n v="146.4"/>
    <n v="146.4"/>
    <n v="151.69999999999999"/>
    <n v="151.69999999999999"/>
    <n v="130.30000000000001"/>
    <n v="130.30000000000001"/>
    <n v="143.19999999999999"/>
    <n v="143.19999999999999"/>
    <n v="156.19999999999999"/>
    <n v="156.19999999999999"/>
    <n v="143.4"/>
    <n v="143.4"/>
    <n v="143.6"/>
    <n v="143.6"/>
    <n v="149.1"/>
    <n v="149.1"/>
  </r>
  <r>
    <x v="1"/>
    <x v="7"/>
    <s v="March"/>
    <s v="March-2020"/>
    <n v="145.1"/>
    <n v="145.1"/>
    <n v="167"/>
    <n v="167"/>
    <n v="148.1"/>
    <n v="148.1"/>
    <n v="151.5"/>
    <n v="151.5"/>
    <n v="131.19999999999999"/>
    <n v="131.19999999999999"/>
    <n v="142.5"/>
    <n v="142.5"/>
    <n v="157.30000000000001"/>
    <n v="157.30000000000001"/>
    <n v="141.1"/>
    <n v="141.1"/>
    <n v="113.2"/>
    <n v="113.2"/>
    <n v="153.19999999999999"/>
    <n v="153.19999999999999"/>
    <n v="136.69999999999999"/>
    <n v="136.69999999999999"/>
    <n v="159.6"/>
    <n v="159.6"/>
    <n v="148.9"/>
    <n v="148.9"/>
    <n v="171.2"/>
    <n v="171.2"/>
    <n v="151.19999999999999"/>
    <n v="151.19999999999999"/>
    <n v="141.9"/>
    <n v="141.9"/>
    <n v="149.80000000000001"/>
    <n v="149.80000000000001"/>
    <n v="154.5"/>
    <n v="154.5"/>
    <n v="148.9"/>
    <n v="148.9"/>
    <n v="146.4"/>
    <n v="146.4"/>
    <n v="152.30000000000001"/>
    <n v="152.30000000000001"/>
    <n v="129.9"/>
    <n v="129.9"/>
    <n v="143.69999999999999"/>
    <n v="143.69999999999999"/>
    <n v="156.1"/>
    <n v="156.1"/>
    <n v="145.19999999999999"/>
    <n v="145.19999999999999"/>
    <n v="143.80000000000001"/>
    <n v="143.80000000000001"/>
    <n v="148.6"/>
    <n v="148.6"/>
  </r>
  <r>
    <x v="1"/>
    <x v="7"/>
    <s v="April"/>
    <s v="April-2020"/>
    <n v="148.69999999999999"/>
    <n v="148.69999999999999"/>
    <m/>
    <n v="167"/>
    <n v="148.80000000000001"/>
    <n v="148.80000000000001"/>
    <n v="155.6"/>
    <n v="155.6"/>
    <n v="135.1"/>
    <n v="135.1"/>
    <n v="149.9"/>
    <n v="149.9"/>
    <n v="168.6"/>
    <n v="168.6"/>
    <n v="150.4"/>
    <n v="150.4"/>
    <n v="120.3"/>
    <n v="120.3"/>
    <n v="157.1"/>
    <n v="157.1"/>
    <n v="136.80000000000001"/>
    <n v="136.80000000000001"/>
    <m/>
    <n v="159.6"/>
    <n v="151.4"/>
    <n v="151.4"/>
    <m/>
    <n v="171.2"/>
    <m/>
    <n v="151.19999999999999"/>
    <m/>
    <n v="141.9"/>
    <m/>
    <n v="149.80000000000001"/>
    <n v="155.6"/>
    <n v="155.6"/>
    <n v="144.1"/>
    <n v="144.1"/>
    <m/>
    <n v="146.4"/>
    <n v="150.69999999999999"/>
    <n v="150.69999999999999"/>
    <m/>
    <n v="129.9"/>
    <m/>
    <n v="143.69999999999999"/>
    <m/>
    <n v="156.1"/>
    <m/>
    <n v="145.19999999999999"/>
    <m/>
    <n v="143.80000000000001"/>
    <m/>
    <n v="148.6"/>
  </r>
  <r>
    <x v="1"/>
    <x v="7"/>
    <s v="May"/>
    <s v="May-2020"/>
    <m/>
    <n v="149.14999999999998"/>
    <m/>
    <n v="192.7"/>
    <m/>
    <n v="150.10000000000002"/>
    <m/>
    <n v="154.44999999999999"/>
    <m/>
    <n v="135.69999999999999"/>
    <m/>
    <n v="148.55000000000001"/>
    <m/>
    <n v="162.55000000000001"/>
    <m/>
    <n v="150.65"/>
    <m/>
    <n v="117.25"/>
    <m/>
    <n v="158.30000000000001"/>
    <m/>
    <n v="138.10000000000002"/>
    <m/>
    <n v="161.80000000000001"/>
    <m/>
    <n v="152.69999999999999"/>
    <m/>
    <n v="183.5"/>
    <m/>
    <n v="152.5"/>
    <m/>
    <n v="144.4"/>
    <m/>
    <n v="151.4"/>
    <m/>
    <n v="155.14999999999998"/>
    <m/>
    <n v="143"/>
    <m/>
    <n v="146.4"/>
    <m/>
    <n v="152.55000000000001"/>
    <m/>
    <n v="135"/>
    <m/>
    <n v="148.30000000000001"/>
    <m/>
    <n v="156.4"/>
    <m/>
    <n v="151.6"/>
    <m/>
    <n v="147"/>
    <m/>
    <n v="151.80000000000001"/>
  </r>
  <r>
    <x v="1"/>
    <x v="7"/>
    <s v="June"/>
    <s v="June-2020"/>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n v="183.5"/>
    <n v="183.5"/>
    <n v="152.5"/>
    <n v="152.5"/>
    <n v="144.4"/>
    <n v="144.4"/>
    <n v="151.4"/>
    <n v="151.4"/>
    <n v="154.69999999999999"/>
    <n v="154.69999999999999"/>
    <n v="141.9"/>
    <n v="141.9"/>
    <n v="146.4"/>
    <n v="146.4"/>
    <n v="154.4"/>
    <n v="154.4"/>
    <n v="135"/>
    <n v="135"/>
    <n v="148.30000000000001"/>
    <n v="148.30000000000001"/>
    <n v="156.4"/>
    <n v="156.4"/>
    <n v="151.6"/>
    <n v="151.6"/>
    <n v="147"/>
    <n v="147"/>
    <n v="151.80000000000001"/>
    <n v="151.80000000000001"/>
  </r>
  <r>
    <x v="1"/>
    <x v="7"/>
    <s v="July"/>
    <s v="July-2020"/>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n v="183.5"/>
    <n v="183.5"/>
    <n v="152.5"/>
    <n v="152.5"/>
    <n v="144.4"/>
    <n v="144.4"/>
    <n v="151.4"/>
    <n v="151.4"/>
    <n v="154.69999999999999"/>
    <n v="154.69999999999999"/>
    <n v="141.9"/>
    <n v="141.9"/>
    <n v="146.4"/>
    <n v="146.4"/>
    <n v="154.4"/>
    <n v="154.4"/>
    <n v="135"/>
    <n v="135"/>
    <n v="148.30000000000001"/>
    <n v="148.30000000000001"/>
    <n v="156.4"/>
    <n v="156.4"/>
    <n v="151.6"/>
    <n v="151.6"/>
    <n v="147"/>
    <n v="147"/>
    <n v="151.80000000000001"/>
    <n v="151.80000000000001"/>
  </r>
  <r>
    <x v="1"/>
    <x v="7"/>
    <s v="August"/>
    <s v="August-2020"/>
    <n v="148.9"/>
    <n v="148.9"/>
    <n v="190.9"/>
    <n v="190.9"/>
    <n v="150.80000000000001"/>
    <n v="150.80000000000001"/>
    <n v="153.30000000000001"/>
    <n v="153.30000000000001"/>
    <n v="137.4"/>
    <n v="137.4"/>
    <n v="150.4"/>
    <n v="150.4"/>
    <n v="178.1"/>
    <n v="178.1"/>
    <n v="150.4"/>
    <n v="150.4"/>
    <n v="115.1"/>
    <n v="115.1"/>
    <n v="160"/>
    <n v="160"/>
    <n v="140.6"/>
    <n v="140.6"/>
    <n v="162.30000000000001"/>
    <n v="162.30000000000001"/>
    <n v="157"/>
    <n v="157"/>
    <n v="182.6"/>
    <n v="182.6"/>
    <n v="153.1"/>
    <n v="153.1"/>
    <n v="143.4"/>
    <n v="143.4"/>
    <n v="151.69999999999999"/>
    <n v="151.69999999999999"/>
    <n v="155.5"/>
    <n v="155.5"/>
    <n v="143"/>
    <n v="143"/>
    <n v="148.4"/>
    <n v="148.4"/>
    <n v="155"/>
    <n v="155"/>
    <n v="138.5"/>
    <n v="138.5"/>
    <n v="146"/>
    <n v="146"/>
    <n v="158.5"/>
    <n v="158.5"/>
    <n v="154.30000000000001"/>
    <n v="154.30000000000001"/>
    <n v="149"/>
    <n v="149"/>
    <n v="153.9"/>
    <n v="153.9"/>
  </r>
  <r>
    <x v="1"/>
    <x v="7"/>
    <s v="September"/>
    <s v="September-2020"/>
    <n v="148.4"/>
    <n v="148.4"/>
    <n v="187.1"/>
    <n v="187.1"/>
    <n v="152.5"/>
    <n v="152.5"/>
    <n v="153.6"/>
    <n v="153.6"/>
    <n v="138.19999999999999"/>
    <n v="138.19999999999999"/>
    <n v="150.9"/>
    <n v="150.9"/>
    <n v="186.7"/>
    <n v="186.7"/>
    <n v="149.80000000000001"/>
    <n v="149.80000000000001"/>
    <n v="116.4"/>
    <n v="116.4"/>
    <n v="160.30000000000001"/>
    <n v="160.30000000000001"/>
    <n v="142.19999999999999"/>
    <n v="142.19999999999999"/>
    <n v="162.9"/>
    <n v="162.9"/>
    <n v="158"/>
    <n v="158"/>
    <n v="184.4"/>
    <n v="184.4"/>
    <n v="153.4"/>
    <n v="153.4"/>
    <n v="144.30000000000001"/>
    <n v="144.30000000000001"/>
    <n v="152"/>
    <n v="152"/>
    <n v="156.30000000000001"/>
    <n v="156.30000000000001"/>
    <n v="142.9"/>
    <n v="142.9"/>
    <n v="148.69999999999999"/>
    <n v="148.69999999999999"/>
    <n v="155.6"/>
    <n v="155.6"/>
    <n v="139.6"/>
    <n v="139.6"/>
    <n v="146.6"/>
    <n v="146.6"/>
    <n v="157.5"/>
    <n v="157.5"/>
    <n v="158.4"/>
    <n v="158.4"/>
    <n v="150"/>
    <n v="150"/>
    <n v="154.69999999999999"/>
    <n v="154.69999999999999"/>
  </r>
  <r>
    <x v="1"/>
    <x v="7"/>
    <s v="October"/>
    <s v="October-2020"/>
    <n v="147.5"/>
    <n v="147.5"/>
    <n v="188.9"/>
    <n v="188.9"/>
    <n v="161.4"/>
    <n v="161.4"/>
    <n v="153.6"/>
    <n v="153.6"/>
    <n v="140.1"/>
    <n v="140.1"/>
    <n v="151.19999999999999"/>
    <n v="151.19999999999999"/>
    <n v="209.2"/>
    <n v="209.2"/>
    <n v="150.9"/>
    <n v="150.9"/>
    <n v="116.2"/>
    <n v="116.2"/>
    <n v="161"/>
    <n v="161"/>
    <n v="144"/>
    <n v="144"/>
    <n v="163.19999999999999"/>
    <n v="163.19999999999999"/>
    <n v="161.4"/>
    <n v="161.4"/>
    <n v="184.3"/>
    <n v="184.3"/>
    <n v="153.69999999999999"/>
    <n v="153.69999999999999"/>
    <n v="144.6"/>
    <n v="144.6"/>
    <n v="152.30000000000001"/>
    <n v="152.30000000000001"/>
    <n v="156.5"/>
    <n v="156.5"/>
    <n v="143.1"/>
    <n v="143.1"/>
    <n v="148.69999999999999"/>
    <n v="148.69999999999999"/>
    <n v="156.30000000000001"/>
    <n v="156.30000000000001"/>
    <n v="140.6"/>
    <n v="140.6"/>
    <n v="146.5"/>
    <n v="146.5"/>
    <n v="158.5"/>
    <n v="158.5"/>
    <n v="157"/>
    <n v="157"/>
    <n v="150.4"/>
    <n v="150.4"/>
    <n v="156.4"/>
    <n v="156.4"/>
  </r>
  <r>
    <x v="1"/>
    <x v="7"/>
    <s v="November"/>
    <s v="November-2020"/>
    <n v="146.80000000000001"/>
    <n v="146.80000000000001"/>
    <n v="191"/>
    <n v="191"/>
    <n v="173.6"/>
    <n v="173.6"/>
    <n v="153.80000000000001"/>
    <n v="153.80000000000001"/>
    <n v="142.69999999999999"/>
    <n v="142.69999999999999"/>
    <n v="148.4"/>
    <n v="148.4"/>
    <n v="230"/>
    <n v="230"/>
    <n v="156.80000000000001"/>
    <n v="156.80000000000001"/>
    <n v="115.7"/>
    <n v="115.7"/>
    <n v="161.80000000000001"/>
    <n v="161.80000000000001"/>
    <n v="146.5"/>
    <n v="146.5"/>
    <n v="163.80000000000001"/>
    <n v="163.80000000000001"/>
    <n v="164.7"/>
    <n v="164.7"/>
    <n v="184.8"/>
    <n v="184.8"/>
    <n v="154.30000000000001"/>
    <n v="154.30000000000001"/>
    <n v="144.9"/>
    <n v="144.9"/>
    <n v="152.80000000000001"/>
    <n v="152.80000000000001"/>
    <n v="158"/>
    <n v="158"/>
    <n v="143.6"/>
    <n v="143.6"/>
    <n v="149.19999999999999"/>
    <n v="149.19999999999999"/>
    <n v="157.19999999999999"/>
    <n v="157.19999999999999"/>
    <n v="140.4"/>
    <n v="140.4"/>
    <n v="148.4"/>
    <n v="148.4"/>
    <n v="158.6"/>
    <n v="158.6"/>
    <n v="156.9"/>
    <n v="156.9"/>
    <n v="150.69999999999999"/>
    <n v="150.69999999999999"/>
    <n v="158.4"/>
    <n v="158.4"/>
  </r>
  <r>
    <x v="1"/>
    <x v="7"/>
    <s v="December"/>
    <s v="December-2020"/>
    <n v="146"/>
    <n v="146"/>
    <n v="191"/>
    <n v="191"/>
    <n v="175.3"/>
    <n v="175.3"/>
    <n v="154.1"/>
    <n v="154.1"/>
    <n v="146.6"/>
    <n v="146.6"/>
    <n v="147.69999999999999"/>
    <n v="147.69999999999999"/>
    <n v="230.5"/>
    <n v="230.5"/>
    <n v="160.19999999999999"/>
    <n v="160.19999999999999"/>
    <n v="115.3"/>
    <n v="115.3"/>
    <n v="163"/>
    <n v="163"/>
    <n v="149.19999999999999"/>
    <n v="149.19999999999999"/>
    <n v="164.8"/>
    <n v="164.8"/>
    <n v="165.4"/>
    <n v="165.4"/>
    <n v="185.4"/>
    <n v="185.4"/>
    <n v="155"/>
    <n v="155"/>
    <n v="145.4"/>
    <n v="145.4"/>
    <n v="153.6"/>
    <n v="153.6"/>
    <n v="158.4"/>
    <n v="158.4"/>
    <n v="144.6"/>
    <n v="144.6"/>
    <n v="149.69999999999999"/>
    <n v="149.69999999999999"/>
    <n v="158.30000000000001"/>
    <n v="158.30000000000001"/>
    <n v="140.69999999999999"/>
    <n v="140.69999999999999"/>
    <n v="148.5"/>
    <n v="148.5"/>
    <n v="159.4"/>
    <n v="159.4"/>
    <n v="157.1"/>
    <n v="157.1"/>
    <n v="151.19999999999999"/>
    <n v="151.19999999999999"/>
    <n v="158.9"/>
    <n v="158.9"/>
  </r>
  <r>
    <x v="1"/>
    <x v="8"/>
    <s v="January"/>
    <s v="January-2021"/>
    <n v="144.9"/>
    <n v="144.9"/>
    <n v="190.1"/>
    <n v="190.1"/>
    <n v="175.3"/>
    <n v="175.3"/>
    <n v="154.1"/>
    <n v="154.1"/>
    <n v="150.9"/>
    <n v="150.9"/>
    <n v="149.6"/>
    <n v="149.6"/>
    <n v="194.2"/>
    <n v="194.2"/>
    <n v="160.4"/>
    <n v="160.4"/>
    <n v="114.6"/>
    <n v="114.6"/>
    <n v="164"/>
    <n v="164"/>
    <n v="151.80000000000001"/>
    <n v="151.80000000000001"/>
    <n v="165.6"/>
    <n v="165.6"/>
    <n v="161"/>
    <n v="161"/>
    <n v="186.5"/>
    <n v="186.5"/>
    <n v="155.5"/>
    <n v="155.5"/>
    <n v="146.1"/>
    <n v="146.1"/>
    <n v="154.19999999999999"/>
    <n v="154.19999999999999"/>
    <n v="157.69999999999999"/>
    <n v="157.69999999999999"/>
    <n v="147.9"/>
    <n v="147.9"/>
    <n v="150"/>
    <n v="150"/>
    <n v="159.30000000000001"/>
    <n v="159.30000000000001"/>
    <n v="141.9"/>
    <n v="141.9"/>
    <n v="149.6"/>
    <n v="149.6"/>
    <n v="159.19999999999999"/>
    <n v="159.19999999999999"/>
    <n v="156.80000000000001"/>
    <n v="156.80000000000001"/>
    <n v="151.9"/>
    <n v="151.9"/>
    <n v="157.30000000000001"/>
    <n v="157.30000000000001"/>
  </r>
  <r>
    <x v="1"/>
    <x v="8"/>
    <s v="February"/>
    <s v="February-2021"/>
    <n v="144.30000000000001"/>
    <n v="144.30000000000001"/>
    <n v="186.5"/>
    <n v="186.5"/>
    <n v="168.7"/>
    <n v="168.7"/>
    <n v="154.69999999999999"/>
    <n v="154.69999999999999"/>
    <n v="158.69999999999999"/>
    <n v="158.69999999999999"/>
    <n v="150.69999999999999"/>
    <n v="150.69999999999999"/>
    <n v="160"/>
    <n v="160"/>
    <n v="158.80000000000001"/>
    <n v="158.80000000000001"/>
    <n v="112.8"/>
    <n v="112.8"/>
    <n v="164.2"/>
    <n v="164.2"/>
    <n v="155.5"/>
    <n v="155.5"/>
    <n v="167.5"/>
    <n v="167.5"/>
    <n v="156.9"/>
    <n v="156.9"/>
    <n v="188.3"/>
    <n v="188.3"/>
    <n v="157.19999999999999"/>
    <n v="157.19999999999999"/>
    <n v="147.4"/>
    <n v="147.4"/>
    <n v="155.80000000000001"/>
    <n v="155.80000000000001"/>
    <n v="159.80000000000001"/>
    <n v="159.80000000000001"/>
    <n v="152.4"/>
    <n v="152.4"/>
    <n v="150.9"/>
    <n v="150.9"/>
    <n v="161.30000000000001"/>
    <n v="161.30000000000001"/>
    <n v="145.1"/>
    <n v="145.1"/>
    <n v="151.5"/>
    <n v="151.5"/>
    <n v="159.5"/>
    <n v="159.5"/>
    <n v="155.80000000000001"/>
    <n v="155.80000000000001"/>
    <n v="153.4"/>
    <n v="153.4"/>
    <n v="156.6"/>
    <n v="156.6"/>
  </r>
  <r>
    <x v="1"/>
    <x v="8"/>
    <s v="March"/>
    <s v="March-2021"/>
    <n v="144.1"/>
    <n v="144.1"/>
    <n v="192.2"/>
    <n v="192.2"/>
    <n v="163.80000000000001"/>
    <n v="163.80000000000001"/>
    <n v="154.9"/>
    <n v="154.9"/>
    <n v="163.9"/>
    <n v="163.9"/>
    <n v="153.69999999999999"/>
    <n v="153.69999999999999"/>
    <n v="149.5"/>
    <n v="149.5"/>
    <n v="159.80000000000001"/>
    <n v="159.80000000000001"/>
    <n v="112.6"/>
    <n v="112.6"/>
    <n v="163.5"/>
    <n v="163.5"/>
    <n v="156.5"/>
    <n v="156.5"/>
    <n v="168.2"/>
    <n v="168.2"/>
    <n v="156.69999999999999"/>
    <n v="156.69999999999999"/>
    <n v="188.1"/>
    <n v="188.1"/>
    <n v="157.80000000000001"/>
    <n v="157.80000000000001"/>
    <n v="147.9"/>
    <n v="147.9"/>
    <n v="156.4"/>
    <n v="156.4"/>
    <n v="159.9"/>
    <n v="159.9"/>
    <n v="155.5"/>
    <n v="155.5"/>
    <n v="151.19999999999999"/>
    <n v="151.19999999999999"/>
    <n v="161.69999999999999"/>
    <n v="161.69999999999999"/>
    <n v="146.19999999999999"/>
    <n v="146.19999999999999"/>
    <n v="152.6"/>
    <n v="152.6"/>
    <n v="160.19999999999999"/>
    <n v="160.19999999999999"/>
    <n v="153.80000000000001"/>
    <n v="153.80000000000001"/>
    <n v="153.80000000000001"/>
    <n v="153.80000000000001"/>
    <n v="156.80000000000001"/>
    <n v="156.80000000000001"/>
  </r>
  <r>
    <x v="1"/>
    <x v="8"/>
    <s v="April"/>
    <s v="April-2021"/>
    <n v="144.30000000000001"/>
    <n v="144.30000000000001"/>
    <n v="198"/>
    <n v="198"/>
    <n v="164.6"/>
    <n v="164.6"/>
    <n v="155.4"/>
    <n v="155.4"/>
    <n v="170.1"/>
    <n v="170.1"/>
    <n v="164.4"/>
    <n v="164.4"/>
    <n v="144.1"/>
    <n v="144.1"/>
    <n v="161.69999999999999"/>
    <n v="161.69999999999999"/>
    <n v="113.1"/>
    <n v="113.1"/>
    <n v="163.9"/>
    <n v="163.9"/>
    <n v="157.6"/>
    <n v="157.6"/>
    <n v="168.9"/>
    <n v="168.9"/>
    <n v="158"/>
    <n v="158"/>
    <n v="188.8"/>
    <n v="188.8"/>
    <n v="158.80000000000001"/>
    <n v="158.80000000000001"/>
    <n v="148.5"/>
    <n v="148.5"/>
    <n v="157.30000000000001"/>
    <n v="157.30000000000001"/>
    <n v="161.4"/>
    <n v="161.4"/>
    <n v="155.6"/>
    <n v="155.6"/>
    <n v="151.80000000000001"/>
    <n v="151.80000000000001"/>
    <n v="162.30000000000001"/>
    <n v="162.30000000000001"/>
    <n v="146.6"/>
    <n v="146.6"/>
    <n v="153.19999999999999"/>
    <n v="153.19999999999999"/>
    <n v="160.30000000000001"/>
    <n v="160.30000000000001"/>
    <n v="155.4"/>
    <n v="155.4"/>
    <n v="154.4"/>
    <n v="154.4"/>
    <n v="157.80000000000001"/>
    <n v="157.80000000000001"/>
  </r>
  <r>
    <x v="1"/>
    <x v="8"/>
    <s v="May"/>
    <s v="May-2021"/>
    <n v="146.30000000000001"/>
    <n v="146.30000000000001"/>
    <n v="200.5"/>
    <n v="200.5"/>
    <n v="170.3"/>
    <n v="170.3"/>
    <n v="156.1"/>
    <n v="156.1"/>
    <n v="178.7"/>
    <n v="178.7"/>
    <n v="167.1"/>
    <n v="167.1"/>
    <n v="147.9"/>
    <n v="147.9"/>
    <n v="165.4"/>
    <n v="165.4"/>
    <n v="114.8"/>
    <n v="114.8"/>
    <n v="168.2"/>
    <n v="168.2"/>
    <n v="159.30000000000001"/>
    <n v="159.30000000000001"/>
    <n v="170.4"/>
    <n v="170.4"/>
    <n v="160.69999999999999"/>
    <n v="160.69999999999999"/>
    <n v="191.9"/>
    <n v="191.9"/>
    <n v="161.80000000000001"/>
    <n v="161.80000000000001"/>
    <n v="152.1"/>
    <n v="152.1"/>
    <n v="160.4"/>
    <n v="160.4"/>
    <n v="161.6"/>
    <n v="161.6"/>
    <n v="159.4"/>
    <n v="159.4"/>
    <n v="154.69999999999999"/>
    <n v="154.69999999999999"/>
    <n v="165.8"/>
    <n v="165.8"/>
    <n v="148.9"/>
    <n v="148.9"/>
    <n v="155.80000000000001"/>
    <n v="155.80000000000001"/>
    <n v="161.19999999999999"/>
    <n v="161.19999999999999"/>
    <n v="158.6"/>
    <n v="158.6"/>
    <n v="156.80000000000001"/>
    <n v="156.80000000000001"/>
    <n v="160.4"/>
    <n v="160.4"/>
  </r>
  <r>
    <x v="1"/>
    <x v="8"/>
    <s v="June"/>
    <s v="June-2021"/>
    <n v="146.69999999999999"/>
    <n v="146.69999999999999"/>
    <n v="202"/>
    <n v="202"/>
    <n v="180.7"/>
    <n v="180.7"/>
    <n v="156.19999999999999"/>
    <n v="156.19999999999999"/>
    <n v="183.7"/>
    <n v="183.7"/>
    <n v="164.6"/>
    <n v="164.6"/>
    <n v="155.4"/>
    <n v="155.4"/>
    <n v="166"/>
    <n v="166"/>
    <n v="115.1"/>
    <n v="115.1"/>
    <n v="168.5"/>
    <n v="168.5"/>
    <n v="160"/>
    <n v="160"/>
    <n v="172.4"/>
    <n v="172.4"/>
    <n v="162.6"/>
    <n v="162.6"/>
    <n v="190.8"/>
    <n v="190.8"/>
    <n v="162.19999999999999"/>
    <n v="162.19999999999999"/>
    <n v="151.80000000000001"/>
    <n v="151.80000000000001"/>
    <n v="160.69999999999999"/>
    <n v="160.69999999999999"/>
    <n v="160.5"/>
    <n v="160.5"/>
    <n v="159.80000000000001"/>
    <n v="159.80000000000001"/>
    <n v="154.80000000000001"/>
    <n v="154.80000000000001"/>
    <n v="166.3"/>
    <n v="166.3"/>
    <n v="150.69999999999999"/>
    <n v="150.69999999999999"/>
    <n v="154.9"/>
    <n v="154.9"/>
    <n v="161.69999999999999"/>
    <n v="161.69999999999999"/>
    <n v="158.80000000000001"/>
    <n v="158.80000000000001"/>
    <n v="157.6"/>
    <n v="157.6"/>
    <n v="161.30000000000001"/>
    <n v="161.30000000000001"/>
  </r>
  <r>
    <x v="1"/>
    <x v="8"/>
    <s v="July"/>
    <s v="July-2021"/>
    <n v="146.4"/>
    <n v="146.4"/>
    <n v="206.8"/>
    <n v="206.8"/>
    <n v="182.2"/>
    <n v="182.2"/>
    <n v="157.5"/>
    <n v="157.5"/>
    <n v="182.1"/>
    <n v="182.1"/>
    <n v="163.9"/>
    <n v="163.9"/>
    <n v="164.2"/>
    <n v="164.2"/>
    <n v="164"/>
    <n v="164"/>
    <n v="114.5"/>
    <n v="114.5"/>
    <n v="168.3"/>
    <n v="168.3"/>
    <n v="160.9"/>
    <n v="160.9"/>
    <n v="172.2"/>
    <n v="172.2"/>
    <n v="164"/>
    <n v="164"/>
    <n v="191.2"/>
    <n v="191.2"/>
    <n v="162.80000000000001"/>
    <n v="162.80000000000001"/>
    <n v="153.1"/>
    <n v="153.1"/>
    <n v="161.4"/>
    <n v="161.4"/>
    <n v="161.5"/>
    <n v="161.5"/>
    <n v="160.69999999999999"/>
    <n v="160.69999999999999"/>
    <n v="155.80000000000001"/>
    <n v="155.80000000000001"/>
    <n v="167"/>
    <n v="167"/>
    <n v="153.1"/>
    <n v="153.1"/>
    <n v="155.30000000000001"/>
    <n v="155.30000000000001"/>
    <n v="163.19999999999999"/>
    <n v="163.19999999999999"/>
    <n v="160.1"/>
    <n v="160.1"/>
    <n v="159"/>
    <n v="159"/>
    <n v="162.5"/>
    <n v="162.5"/>
  </r>
  <r>
    <x v="1"/>
    <x v="8"/>
    <s v="August"/>
    <s v="August-2021"/>
    <n v="146.6"/>
    <n v="146.6"/>
    <n v="204"/>
    <n v="204"/>
    <n v="172.8"/>
    <n v="172.8"/>
    <n v="158.4"/>
    <n v="158.4"/>
    <n v="188"/>
    <n v="188"/>
    <n v="156.80000000000001"/>
    <n v="156.80000000000001"/>
    <n v="162.19999999999999"/>
    <n v="162.19999999999999"/>
    <n v="164.1"/>
    <n v="164.1"/>
    <n v="119.7"/>
    <n v="119.7"/>
    <n v="168.8"/>
    <n v="168.8"/>
    <n v="162.69999999999999"/>
    <n v="162.69999999999999"/>
    <n v="173.9"/>
    <n v="173.9"/>
    <n v="164"/>
    <n v="164"/>
    <n v="192.1"/>
    <n v="192.1"/>
    <n v="164.5"/>
    <n v="164.5"/>
    <n v="155.30000000000001"/>
    <n v="155.30000000000001"/>
    <n v="163.19999999999999"/>
    <n v="163.19999999999999"/>
    <n v="162.1"/>
    <n v="162.1"/>
    <n v="162.6"/>
    <n v="162.6"/>
    <n v="157.5"/>
    <n v="157.5"/>
    <n v="168.4"/>
    <n v="168.4"/>
    <n v="154"/>
    <n v="154"/>
    <n v="157.6"/>
    <n v="157.6"/>
    <n v="163.80000000000001"/>
    <n v="163.80000000000001"/>
    <n v="160"/>
    <n v="160"/>
    <n v="160"/>
    <n v="160"/>
    <n v="163.19999999999999"/>
    <n v="163.19999999999999"/>
  </r>
  <r>
    <x v="1"/>
    <x v="8"/>
    <s v="September"/>
    <s v="September-2021"/>
    <n v="146.6"/>
    <n v="146.6"/>
    <n v="204"/>
    <n v="204"/>
    <n v="172.8"/>
    <n v="172.8"/>
    <n v="158.4"/>
    <n v="158.4"/>
    <n v="188"/>
    <n v="188"/>
    <n v="156.69999999999999"/>
    <n v="156.69999999999999"/>
    <n v="162.30000000000001"/>
    <n v="162.30000000000001"/>
    <n v="164.1"/>
    <n v="164.1"/>
    <n v="119.7"/>
    <n v="119.7"/>
    <n v="168.8"/>
    <n v="168.8"/>
    <n v="162.69999999999999"/>
    <n v="162.69999999999999"/>
    <n v="173.9"/>
    <n v="173.9"/>
    <n v="164"/>
    <n v="164"/>
    <n v="192.1"/>
    <n v="192.1"/>
    <n v="164.6"/>
    <n v="164.6"/>
    <n v="155.30000000000001"/>
    <n v="155.30000000000001"/>
    <n v="163.30000000000001"/>
    <n v="163.30000000000001"/>
    <n v="162.1"/>
    <n v="162.1"/>
    <n v="162.6"/>
    <n v="162.6"/>
    <n v="157.5"/>
    <n v="157.5"/>
    <n v="168.4"/>
    <n v="168.4"/>
    <n v="154"/>
    <n v="154"/>
    <n v="157.69999999999999"/>
    <n v="157.69999999999999"/>
    <n v="163.69999999999999"/>
    <n v="163.69999999999999"/>
    <n v="160"/>
    <n v="160"/>
    <n v="160"/>
    <n v="160"/>
    <n v="163.19999999999999"/>
    <n v="163.19999999999999"/>
  </r>
  <r>
    <x v="1"/>
    <x v="8"/>
    <s v="October"/>
    <s v="October-2021"/>
    <n v="147.4"/>
    <n v="147.4"/>
    <n v="204.6"/>
    <n v="204.6"/>
    <n v="171.2"/>
    <n v="171.2"/>
    <n v="158.69999999999999"/>
    <n v="158.69999999999999"/>
    <n v="190.6"/>
    <n v="190.6"/>
    <n v="155.69999999999999"/>
    <n v="155.69999999999999"/>
    <n v="185.3"/>
    <n v="185.3"/>
    <n v="165.2"/>
    <n v="165.2"/>
    <n v="121.9"/>
    <n v="121.9"/>
    <n v="169.3"/>
    <n v="169.3"/>
    <n v="163.19999999999999"/>
    <n v="163.19999999999999"/>
    <n v="174.7"/>
    <n v="174.7"/>
    <n v="167.7"/>
    <n v="167.7"/>
    <n v="192.7"/>
    <n v="192.7"/>
    <n v="165.7"/>
    <n v="165.7"/>
    <n v="156.30000000000001"/>
    <n v="156.30000000000001"/>
    <n v="164.3"/>
    <n v="164.3"/>
    <n v="163.6"/>
    <n v="163.6"/>
    <n v="164.2"/>
    <n v="164.2"/>
    <n v="158.4"/>
    <n v="158.4"/>
    <n v="169.1"/>
    <n v="169.1"/>
    <n v="155.69999999999999"/>
    <n v="155.69999999999999"/>
    <n v="158.6"/>
    <n v="158.6"/>
    <n v="163.9"/>
    <n v="163.9"/>
    <n v="160.80000000000001"/>
    <n v="160.80000000000001"/>
    <n v="161"/>
    <n v="161"/>
    <n v="165.5"/>
    <n v="165.5"/>
  </r>
  <r>
    <x v="1"/>
    <x v="8"/>
    <s v="November"/>
    <s v="November-2021"/>
    <n v="148.19999999999999"/>
    <n v="148.19999999999999"/>
    <n v="201.6"/>
    <n v="201.6"/>
    <n v="173"/>
    <n v="173"/>
    <n v="159.30000000000001"/>
    <n v="159.30000000000001"/>
    <n v="190.1"/>
    <n v="190.1"/>
    <n v="156.5"/>
    <n v="156.5"/>
    <n v="199.2"/>
    <n v="199.2"/>
    <n v="165.3"/>
    <n v="165.3"/>
    <n v="122.4"/>
    <n v="122.4"/>
    <n v="169.6"/>
    <n v="169.6"/>
    <n v="163.69999999999999"/>
    <n v="163.69999999999999"/>
    <n v="175.5"/>
    <n v="175.5"/>
    <n v="169.7"/>
    <n v="169.7"/>
    <n v="192.9"/>
    <n v="192.9"/>
    <n v="167.2"/>
    <n v="167.2"/>
    <n v="157.4"/>
    <n v="157.4"/>
    <n v="165.8"/>
    <n v="165.8"/>
    <n v="164.2"/>
    <n v="164.2"/>
    <n v="163.9"/>
    <n v="163.9"/>
    <n v="159.30000000000001"/>
    <n v="159.30000000000001"/>
    <n v="169.9"/>
    <n v="169.9"/>
    <n v="154.80000000000001"/>
    <n v="154.80000000000001"/>
    <n v="159.80000000000001"/>
    <n v="159.80000000000001"/>
    <n v="164.3"/>
    <n v="164.3"/>
    <n v="162.19999999999999"/>
    <n v="162.19999999999999"/>
    <n v="161.4"/>
    <n v="161.4"/>
    <n v="166.7"/>
    <n v="166.7"/>
  </r>
  <r>
    <x v="1"/>
    <x v="8"/>
    <s v="December"/>
    <s v="December-2021"/>
    <n v="148.69999999999999"/>
    <n v="148.69999999999999"/>
    <n v="198.8"/>
    <n v="198.8"/>
    <n v="177.9"/>
    <n v="177.9"/>
    <n v="159.9"/>
    <n v="159.9"/>
    <n v="187.6"/>
    <n v="187.6"/>
    <n v="154.9"/>
    <n v="154.9"/>
    <n v="188.3"/>
    <n v="188.3"/>
    <n v="164.4"/>
    <n v="164.4"/>
    <n v="121"/>
    <n v="121"/>
    <n v="170.5"/>
    <n v="170.5"/>
    <n v="164.2"/>
    <n v="164.2"/>
    <n v="176.5"/>
    <n v="176.5"/>
    <n v="168.2"/>
    <n v="168.2"/>
    <n v="192.4"/>
    <n v="192.4"/>
    <n v="168.5"/>
    <n v="168.5"/>
    <n v="158.69999999999999"/>
    <n v="158.69999999999999"/>
    <n v="167"/>
    <n v="167"/>
    <n v="163.4"/>
    <n v="163.4"/>
    <n v="164.1"/>
    <n v="164.1"/>
    <n v="160.19999999999999"/>
    <n v="160.19999999999999"/>
    <n v="170.6"/>
    <n v="170.6"/>
    <n v="155.69999999999999"/>
    <n v="155.69999999999999"/>
    <n v="160.6"/>
    <n v="160.6"/>
    <n v="164.4"/>
    <n v="164.4"/>
    <n v="162.6"/>
    <n v="162.6"/>
    <n v="162"/>
    <n v="162"/>
    <n v="166.2"/>
    <n v="166.2"/>
  </r>
  <r>
    <x v="1"/>
    <x v="9"/>
    <s v="January"/>
    <s v="January-2022"/>
    <n v="149.5"/>
    <n v="149.5"/>
    <n v="198.7"/>
    <n v="198.7"/>
    <n v="178.8"/>
    <n v="178.8"/>
    <n v="160.5"/>
    <n v="160.5"/>
    <n v="184.7"/>
    <n v="184.7"/>
    <n v="153.69999999999999"/>
    <n v="153.69999999999999"/>
    <n v="174.3"/>
    <n v="174.3"/>
    <n v="163.9"/>
    <n v="163.9"/>
    <n v="120"/>
    <n v="120"/>
    <n v="172.1"/>
    <n v="172.1"/>
    <n v="164.3"/>
    <n v="164.3"/>
    <n v="177.3"/>
    <n v="177.3"/>
    <n v="166.4"/>
    <n v="166.4"/>
    <n v="192.2"/>
    <n v="192.2"/>
    <n v="169.9"/>
    <n v="169.9"/>
    <n v="160.69999999999999"/>
    <n v="160.69999999999999"/>
    <n v="168.5"/>
    <n v="168.5"/>
    <n v="164.5"/>
    <n v="164.5"/>
    <n v="164.2"/>
    <n v="164.2"/>
    <n v="161.1"/>
    <n v="161.1"/>
    <n v="171.4"/>
    <n v="171.4"/>
    <n v="156.5"/>
    <n v="156.5"/>
    <n v="161.19999999999999"/>
    <n v="161.19999999999999"/>
    <n v="164.7"/>
    <n v="164.7"/>
    <n v="163"/>
    <n v="163"/>
    <n v="162.69999999999999"/>
    <n v="162.69999999999999"/>
    <n v="165.7"/>
    <n v="165.7"/>
  </r>
  <r>
    <x v="1"/>
    <x v="9"/>
    <s v="February"/>
    <s v="February-2022"/>
    <n v="150"/>
    <n v="150"/>
    <n v="200.6"/>
    <n v="200.6"/>
    <n v="175.8"/>
    <n v="175.8"/>
    <n v="160.69999999999999"/>
    <n v="160.69999999999999"/>
    <n v="184.9"/>
    <n v="184.9"/>
    <n v="153.69999999999999"/>
    <n v="153.69999999999999"/>
    <n v="169.7"/>
    <n v="169.7"/>
    <n v="163.69999999999999"/>
    <n v="163.69999999999999"/>
    <n v="118.9"/>
    <n v="118.9"/>
    <n v="174.3"/>
    <n v="174.3"/>
    <n v="164.7"/>
    <n v="164.7"/>
    <n v="178"/>
    <n v="178"/>
    <n v="166.2"/>
    <n v="166.2"/>
    <n v="192.8"/>
    <n v="192.8"/>
    <n v="170.8"/>
    <n v="170.8"/>
    <n v="162.4"/>
    <n v="162.4"/>
    <n v="169.6"/>
    <n v="169.6"/>
    <n v="165.5"/>
    <n v="165.5"/>
    <n v="165.7"/>
    <n v="165.7"/>
    <n v="161.80000000000001"/>
    <n v="161.80000000000001"/>
    <n v="172.2"/>
    <n v="172.2"/>
    <n v="156.9"/>
    <n v="156.9"/>
    <n v="162.1"/>
    <n v="162.1"/>
    <n v="165.4"/>
    <n v="165.4"/>
    <n v="164.4"/>
    <n v="164.4"/>
    <n v="163.5"/>
    <n v="163.5"/>
    <n v="166.1"/>
    <n v="166.1"/>
  </r>
  <r>
    <x v="1"/>
    <x v="9"/>
    <s v="March"/>
    <s v="March-2022"/>
    <n v="151.30000000000001"/>
    <n v="151.30000000000001"/>
    <n v="210.7"/>
    <n v="210.7"/>
    <n v="167.8"/>
    <n v="167.8"/>
    <n v="162.19999999999999"/>
    <n v="162.19999999999999"/>
    <n v="194.6"/>
    <n v="194.6"/>
    <n v="157.6"/>
    <n v="157.6"/>
    <n v="166.9"/>
    <n v="166.9"/>
    <n v="163.9"/>
    <n v="163.9"/>
    <n v="118.8"/>
    <n v="118.8"/>
    <n v="177.4"/>
    <n v="177.4"/>
    <n v="165.3"/>
    <n v="165.3"/>
    <n v="179.3"/>
    <n v="179.3"/>
    <n v="168.4"/>
    <n v="168.4"/>
    <n v="193.7"/>
    <n v="193.7"/>
    <n v="172.1"/>
    <n v="172.1"/>
    <n v="164.6"/>
    <n v="164.6"/>
    <n v="171.1"/>
    <n v="171.1"/>
    <n v="165.3"/>
    <n v="165.3"/>
    <n v="167.2"/>
    <n v="167.2"/>
    <n v="162.80000000000001"/>
    <n v="162.80000000000001"/>
    <n v="173"/>
    <n v="173"/>
    <n v="157.9"/>
    <n v="157.9"/>
    <n v="163.30000000000001"/>
    <n v="163.30000000000001"/>
    <n v="166"/>
    <n v="166"/>
    <n v="167.2"/>
    <n v="167.2"/>
    <n v="164.6"/>
    <n v="164.6"/>
    <n v="167.7"/>
    <n v="167.7"/>
  </r>
  <r>
    <x v="1"/>
    <x v="9"/>
    <s v="April"/>
    <s v="April-2022"/>
    <n v="152.9"/>
    <n v="152.9"/>
    <n v="211.8"/>
    <n v="211.8"/>
    <n v="164.5"/>
    <n v="164.5"/>
    <n v="163.9"/>
    <n v="163.9"/>
    <n v="199.5"/>
    <n v="199.5"/>
    <n v="172.6"/>
    <n v="172.6"/>
    <n v="166.2"/>
    <n v="166.2"/>
    <n v="164.7"/>
    <n v="164.7"/>
    <n v="119"/>
    <n v="119"/>
    <n v="181.3"/>
    <n v="181.3"/>
    <n v="166.2"/>
    <n v="166.2"/>
    <n v="180.9"/>
    <n v="180.9"/>
    <n v="170.8"/>
    <n v="170.8"/>
    <n v="193.9"/>
    <n v="193.9"/>
    <n v="173.9"/>
    <n v="173.9"/>
    <n v="166.5"/>
    <n v="166.5"/>
    <n v="172.8"/>
    <n v="172.8"/>
    <n v="167"/>
    <n v="167"/>
    <n v="172.2"/>
    <n v="172.2"/>
    <n v="164"/>
    <n v="164"/>
    <n v="174"/>
    <n v="174"/>
    <n v="162.6"/>
    <n v="162.6"/>
    <n v="164.4"/>
    <n v="164.4"/>
    <n v="166.9"/>
    <n v="166.9"/>
    <n v="168.8"/>
    <n v="168.8"/>
    <n v="166.8"/>
    <n v="166.8"/>
    <n v="170.1"/>
    <n v="170.1"/>
  </r>
  <r>
    <x v="1"/>
    <x v="9"/>
    <s v="May"/>
    <s v="May-2022"/>
    <n v="154.1"/>
    <n v="154.1"/>
    <n v="217"/>
    <n v="217"/>
    <n v="162.4"/>
    <n v="162.4"/>
    <n v="164.9"/>
    <n v="164.9"/>
    <n v="202.4"/>
    <n v="202.4"/>
    <n v="171"/>
    <n v="171"/>
    <n v="174.9"/>
    <n v="174.9"/>
    <n v="164.7"/>
    <n v="164.7"/>
    <n v="119.7"/>
    <n v="119.7"/>
    <n v="184.9"/>
    <n v="184.9"/>
    <n v="167.1"/>
    <n v="167.1"/>
    <n v="182.5"/>
    <n v="182.5"/>
    <n v="173.3"/>
    <n v="173.3"/>
    <n v="194.1"/>
    <n v="194.1"/>
    <n v="175.6"/>
    <n v="175.6"/>
    <n v="168.4"/>
    <n v="168.4"/>
    <n v="174.6"/>
    <n v="174.6"/>
    <n v="167.5"/>
    <n v="167.5"/>
    <n v="174.6"/>
    <n v="174.6"/>
    <n v="165.2"/>
    <n v="165.2"/>
    <n v="174.8"/>
    <n v="174.8"/>
    <n v="163"/>
    <n v="163"/>
    <n v="165.1"/>
    <n v="165.1"/>
    <n v="167.9"/>
    <n v="167.9"/>
    <n v="168.4"/>
    <n v="168.4"/>
    <n v="167.5"/>
    <n v="167.5"/>
    <n v="171.7"/>
    <n v="171.7"/>
  </r>
  <r>
    <x v="1"/>
    <x v="9"/>
    <s v="June"/>
    <s v="June-2022"/>
    <n v="155"/>
    <n v="155"/>
    <n v="219.4"/>
    <n v="219.4"/>
    <n v="170.8"/>
    <n v="170.8"/>
    <n v="165.8"/>
    <n v="165.8"/>
    <n v="200.9"/>
    <n v="200.9"/>
    <n v="169.7"/>
    <n v="169.7"/>
    <n v="182.3"/>
    <n v="182.3"/>
    <n v="164.3"/>
    <n v="164.3"/>
    <n v="119.9"/>
    <n v="119.9"/>
    <n v="187.1"/>
    <n v="187.1"/>
    <n v="167.9"/>
    <n v="167.9"/>
    <n v="183.9"/>
    <n v="183.9"/>
    <n v="174.9"/>
    <n v="174.9"/>
    <n v="194.3"/>
    <n v="194.3"/>
    <n v="177.1"/>
    <n v="177.1"/>
    <n v="169.9"/>
    <n v="169.9"/>
    <n v="176"/>
    <n v="176"/>
    <n v="166.8"/>
    <n v="166.8"/>
    <n v="176"/>
    <n v="176"/>
    <n v="166.4"/>
    <n v="166.4"/>
    <n v="175.4"/>
    <n v="175.4"/>
    <n v="161.1"/>
    <n v="161.1"/>
    <n v="165.8"/>
    <n v="165.8"/>
    <n v="169"/>
    <n v="169"/>
    <n v="169.4"/>
    <n v="169.4"/>
    <n v="167.5"/>
    <n v="167.5"/>
    <n v="172.6"/>
    <n v="172.6"/>
  </r>
  <r>
    <x v="1"/>
    <x v="9"/>
    <s v="July"/>
    <s v="July-2022"/>
    <n v="156.5"/>
    <n v="156.5"/>
    <n v="213"/>
    <n v="213"/>
    <n v="175.2"/>
    <n v="175.2"/>
    <n v="166.6"/>
    <n v="166.6"/>
    <n v="195.8"/>
    <n v="195.8"/>
    <n v="174.2"/>
    <n v="174.2"/>
    <n v="182.1"/>
    <n v="182.1"/>
    <n v="164.3"/>
    <n v="164.3"/>
    <n v="120"/>
    <n v="120"/>
    <n v="190"/>
    <n v="190"/>
    <n v="168.4"/>
    <n v="168.4"/>
    <n v="185.2"/>
    <n v="185.2"/>
    <n v="175"/>
    <n v="175"/>
    <n v="194.6"/>
    <n v="194.6"/>
    <n v="178.3"/>
    <n v="178.3"/>
    <n v="171.3"/>
    <n v="171.3"/>
    <n v="177.3"/>
    <n v="177.3"/>
    <n v="167.8"/>
    <n v="167.8"/>
    <n v="179.6"/>
    <n v="179.6"/>
    <n v="167.4"/>
    <n v="167.4"/>
    <n v="176.1"/>
    <n v="176.1"/>
    <n v="161.6"/>
    <n v="161.6"/>
    <n v="166.3"/>
    <n v="166.3"/>
    <n v="171.4"/>
    <n v="171.4"/>
    <n v="169.7"/>
    <n v="169.7"/>
    <n v="168.4"/>
    <n v="168.4"/>
    <n v="173.4"/>
    <n v="173.4"/>
  </r>
  <r>
    <x v="1"/>
    <x v="9"/>
    <s v="August"/>
    <s v="August-2022"/>
    <n v="160.30000000000001"/>
    <n v="160.30000000000001"/>
    <n v="206.5"/>
    <n v="206.5"/>
    <n v="169.2"/>
    <n v="169.2"/>
    <n v="168.1"/>
    <n v="168.1"/>
    <n v="192.4"/>
    <n v="192.4"/>
    <n v="172.9"/>
    <n v="172.9"/>
    <n v="186.7"/>
    <n v="186.7"/>
    <n v="167.2"/>
    <n v="167.2"/>
    <n v="120.9"/>
    <n v="120.9"/>
    <n v="193.6"/>
    <n v="193.6"/>
    <n v="168.8"/>
    <n v="168.8"/>
    <n v="186.3"/>
    <n v="186.3"/>
    <n v="176.3"/>
    <n v="176.3"/>
    <n v="195"/>
    <n v="195"/>
    <n v="179.5"/>
    <n v="179.5"/>
    <n v="172.7"/>
    <n v="172.7"/>
    <n v="178.5"/>
    <n v="178.5"/>
    <n v="169"/>
    <n v="169"/>
    <n v="178.8"/>
    <n v="178.8"/>
    <n v="168.5"/>
    <n v="168.5"/>
    <n v="176.8"/>
    <n v="176.8"/>
    <n v="161.9"/>
    <n v="161.9"/>
    <n v="166.9"/>
    <n v="166.9"/>
    <n v="172.3"/>
    <n v="172.3"/>
    <n v="171.2"/>
    <n v="171.2"/>
    <n v="169.1"/>
    <n v="169.1"/>
    <n v="174.3"/>
    <n v="174.3"/>
  </r>
  <r>
    <x v="1"/>
    <x v="9"/>
    <s v="September"/>
    <s v="September-2022"/>
    <n v="163.5"/>
    <n v="163.5"/>
    <n v="209.2"/>
    <n v="209.2"/>
    <n v="169.7"/>
    <n v="169.7"/>
    <n v="169.7"/>
    <n v="169.7"/>
    <n v="188.7"/>
    <n v="188.7"/>
    <n v="165.7"/>
    <n v="165.7"/>
    <n v="191.8"/>
    <n v="191.8"/>
    <n v="169.1"/>
    <n v="169.1"/>
    <n v="121.6"/>
    <n v="121.6"/>
    <n v="197.3"/>
    <n v="197.3"/>
    <n v="169.4"/>
    <n v="169.4"/>
    <n v="187.4"/>
    <n v="187.4"/>
    <n v="177.8"/>
    <n v="177.8"/>
    <n v="195.9"/>
    <n v="195.9"/>
    <n v="180.9"/>
    <n v="180.9"/>
    <n v="174.3"/>
    <n v="174.3"/>
    <n v="179.9"/>
    <n v="179.9"/>
    <n v="169.5"/>
    <n v="169.5"/>
    <n v="179.5"/>
    <n v="179.5"/>
    <n v="169.5"/>
    <n v="169.5"/>
    <n v="177.8"/>
    <n v="177.8"/>
    <n v="162.30000000000001"/>
    <n v="162.30000000000001"/>
    <n v="167.6"/>
    <n v="167.6"/>
    <n v="173.1"/>
    <n v="173.1"/>
    <n v="170.9"/>
    <n v="170.9"/>
    <n v="169.7"/>
    <n v="169.7"/>
    <n v="175.3"/>
    <n v="175.3"/>
  </r>
  <r>
    <x v="1"/>
    <x v="9"/>
    <s v="October"/>
    <s v="October-2022"/>
    <n v="165.2"/>
    <n v="165.2"/>
    <n v="210.9"/>
    <n v="210.9"/>
    <n v="170.9"/>
    <n v="170.9"/>
    <n v="170.9"/>
    <n v="170.9"/>
    <n v="186.5"/>
    <n v="186.5"/>
    <n v="163.80000000000001"/>
    <n v="163.80000000000001"/>
    <n v="199.7"/>
    <n v="199.7"/>
    <n v="169.8"/>
    <n v="169.8"/>
    <n v="121.9"/>
    <n v="121.9"/>
    <n v="199.9"/>
    <n v="199.9"/>
    <n v="169.9"/>
    <n v="169.9"/>
    <n v="188.3"/>
    <n v="188.3"/>
    <n v="179.6"/>
    <n v="179.6"/>
    <n v="196.3"/>
    <n v="196.3"/>
    <n v="181.9"/>
    <n v="181.9"/>
    <n v="175.3"/>
    <n v="175.3"/>
    <n v="181"/>
    <n v="181"/>
    <n v="171.2"/>
    <n v="171.2"/>
    <n v="180.5"/>
    <n v="180.5"/>
    <n v="170.4"/>
    <n v="170.4"/>
    <n v="178.7"/>
    <n v="178.7"/>
    <n v="162.9"/>
    <n v="162.9"/>
    <n v="168.2"/>
    <n v="168.2"/>
    <n v="173.4"/>
    <n v="173.4"/>
    <n v="172.1"/>
    <n v="172.1"/>
    <n v="170.5"/>
    <n v="170.5"/>
    <n v="176.7"/>
    <n v="176.7"/>
  </r>
  <r>
    <x v="1"/>
    <x v="9"/>
    <s v="November"/>
    <s v="November-2022"/>
    <n v="167.4"/>
    <n v="167.4"/>
    <n v="209.4"/>
    <n v="209.4"/>
    <n v="181.4"/>
    <n v="181.4"/>
    <n v="172.3"/>
    <n v="172.3"/>
    <n v="188.9"/>
    <n v="188.9"/>
    <n v="160.69999999999999"/>
    <n v="160.69999999999999"/>
    <n v="183.1"/>
    <n v="183.1"/>
    <n v="170.5"/>
    <n v="170.5"/>
    <n v="122.1"/>
    <n v="122.1"/>
    <n v="202.8"/>
    <n v="202.8"/>
    <n v="170.4"/>
    <n v="170.4"/>
    <n v="189.5"/>
    <n v="189.5"/>
    <n v="178.3"/>
    <n v="178.3"/>
    <n v="196.9"/>
    <n v="196.9"/>
    <n v="183.1"/>
    <n v="183.1"/>
    <n v="176.2"/>
    <n v="176.2"/>
    <n v="182.1"/>
    <n v="182.1"/>
    <n v="171.8"/>
    <n v="171.8"/>
    <n v="181.3"/>
    <n v="181.3"/>
    <n v="171.4"/>
    <n v="171.4"/>
    <n v="179.8"/>
    <n v="179.8"/>
    <n v="163"/>
    <n v="163"/>
    <n v="168.5"/>
    <n v="168.5"/>
    <n v="173.7"/>
    <n v="173.7"/>
    <n v="173.6"/>
    <n v="173.6"/>
    <n v="171.1"/>
    <n v="171.1"/>
    <n v="176.5"/>
    <n v="176.5"/>
  </r>
  <r>
    <x v="1"/>
    <x v="9"/>
    <s v="December"/>
    <s v="December-2022"/>
    <n v="169.2"/>
    <n v="169.2"/>
    <n v="209"/>
    <n v="209"/>
    <n v="190.2"/>
    <n v="190.2"/>
    <n v="173.6"/>
    <n v="173.6"/>
    <n v="188.5"/>
    <n v="188.5"/>
    <n v="158"/>
    <n v="158"/>
    <n v="159.9"/>
    <n v="159.9"/>
    <n v="170.8"/>
    <n v="170.8"/>
    <n v="121.8"/>
    <n v="121.8"/>
    <n v="205.2"/>
    <n v="205.2"/>
    <n v="171"/>
    <n v="171"/>
    <n v="190.3"/>
    <n v="190.3"/>
    <n v="175.9"/>
    <n v="175.9"/>
    <n v="197.3"/>
    <n v="197.3"/>
    <n v="184"/>
    <n v="184"/>
    <n v="177"/>
    <n v="177"/>
    <n v="183"/>
    <n v="183"/>
    <n v="170.7"/>
    <n v="170.7"/>
    <n v="182"/>
    <n v="182"/>
    <n v="172.1"/>
    <n v="172.1"/>
    <n v="181.1"/>
    <n v="181.1"/>
    <n v="163.4"/>
    <n v="163.4"/>
    <n v="168.9"/>
    <n v="168.9"/>
    <n v="174.1"/>
    <n v="174.1"/>
    <n v="175.8"/>
    <n v="175.8"/>
    <n v="172"/>
    <n v="172"/>
    <n v="175.7"/>
    <n v="175.7"/>
  </r>
  <r>
    <x v="1"/>
    <x v="10"/>
    <s v="January"/>
    <s v="January-2023"/>
    <n v="173.8"/>
    <n v="173.8"/>
    <n v="210.7"/>
    <n v="210.7"/>
    <n v="194.5"/>
    <n v="194.5"/>
    <n v="174.6"/>
    <n v="174.6"/>
    <n v="187.2"/>
    <n v="187.2"/>
    <n v="158.30000000000001"/>
    <n v="158.30000000000001"/>
    <n v="153.9"/>
    <n v="153.9"/>
    <n v="170.9"/>
    <n v="170.9"/>
    <n v="121.1"/>
    <n v="121.1"/>
    <n v="208.4"/>
    <n v="208.4"/>
    <n v="171.4"/>
    <n v="171.4"/>
    <n v="191.2"/>
    <n v="191.2"/>
    <n v="176.7"/>
    <n v="176.7"/>
    <n v="198.2"/>
    <n v="198.2"/>
    <n v="184.9"/>
    <n v="184.9"/>
    <n v="177.6"/>
    <n v="177.6"/>
    <n v="183.8"/>
    <n v="183.8"/>
    <n v="172.1"/>
    <n v="172.1"/>
    <n v="182"/>
    <n v="182"/>
    <n v="172.9"/>
    <n v="172.9"/>
    <n v="182.3"/>
    <n v="182.3"/>
    <n v="163.6"/>
    <n v="163.6"/>
    <n v="169.5"/>
    <n v="169.5"/>
    <n v="174.3"/>
    <n v="174.3"/>
    <n v="178.6"/>
    <n v="178.6"/>
    <n v="172.8"/>
    <n v="172.8"/>
    <n v="176.5"/>
    <n v="176.5"/>
  </r>
  <r>
    <x v="1"/>
    <x v="10"/>
    <s v="February"/>
    <s v="February-2023"/>
    <n v="174.4"/>
    <n v="174.4"/>
    <n v="207.7"/>
    <n v="207.7"/>
    <n v="175.2"/>
    <n v="175.2"/>
    <n v="177.3"/>
    <n v="177.3"/>
    <n v="179.3"/>
    <n v="179.3"/>
    <n v="169.5"/>
    <n v="169.5"/>
    <n v="152.69999999999999"/>
    <n v="152.69999999999999"/>
    <n v="171"/>
    <n v="171"/>
    <n v="120"/>
    <n v="120"/>
    <n v="209.7"/>
    <n v="209.7"/>
    <n v="172.3"/>
    <n v="172.3"/>
    <n v="193"/>
    <n v="193"/>
    <n v="177"/>
    <n v="177"/>
    <n v="199.5"/>
    <n v="199.5"/>
    <n v="186.2"/>
    <n v="186.2"/>
    <n v="178.7"/>
    <n v="178.7"/>
    <n v="185.1"/>
    <n v="185.1"/>
    <n v="173.5"/>
    <n v="173.5"/>
    <n v="182.1"/>
    <n v="182.1"/>
    <n v="174.2"/>
    <n v="174.2"/>
    <n v="184.4"/>
    <n v="184.4"/>
    <n v="164.2"/>
    <n v="164.2"/>
    <n v="170.3"/>
    <n v="170.3"/>
    <n v="175"/>
    <n v="175"/>
    <n v="181"/>
    <n v="181"/>
    <n v="174.1"/>
    <n v="174.1"/>
    <n v="177.2"/>
    <n v="177.2"/>
  </r>
  <r>
    <x v="1"/>
    <x v="10"/>
    <s v="March"/>
    <s v="March-2023"/>
    <n v="174.4"/>
    <n v="174.4"/>
    <n v="207.7"/>
    <n v="207.7"/>
    <n v="175.2"/>
    <n v="175.2"/>
    <n v="177.3"/>
    <n v="177.3"/>
    <n v="179.2"/>
    <n v="179.2"/>
    <n v="169.5"/>
    <n v="169.5"/>
    <n v="152.80000000000001"/>
    <n v="152.80000000000001"/>
    <n v="171.1"/>
    <n v="171.1"/>
    <n v="120"/>
    <n v="120"/>
    <n v="209.7"/>
    <n v="209.7"/>
    <n v="172.3"/>
    <n v="172.3"/>
    <n v="193"/>
    <n v="193"/>
    <n v="177"/>
    <n v="177"/>
    <n v="199.5"/>
    <n v="199.5"/>
    <n v="186.1"/>
    <n v="186.1"/>
    <n v="178.7"/>
    <n v="178.7"/>
    <n v="185.1"/>
    <n v="185.1"/>
    <n v="173.5"/>
    <n v="173.5"/>
    <n v="181.9"/>
    <n v="181.9"/>
    <n v="174.2"/>
    <n v="174.2"/>
    <n v="184.4"/>
    <n v="184.4"/>
    <n v="164.2"/>
    <n v="164.2"/>
    <n v="170.3"/>
    <n v="170.3"/>
    <n v="175"/>
    <n v="175"/>
    <n v="181"/>
    <n v="181"/>
    <n v="174.1"/>
    <n v="174.1"/>
    <n v="177.2"/>
    <n v="177.2"/>
  </r>
  <r>
    <x v="1"/>
    <x v="10"/>
    <s v="April"/>
    <s v="April-2023"/>
    <n v="173.8"/>
    <n v="173.8"/>
    <n v="209.3"/>
    <n v="209.3"/>
    <n v="169.6"/>
    <n v="169.6"/>
    <n v="178.4"/>
    <n v="178.4"/>
    <n v="174.9"/>
    <n v="174.9"/>
    <n v="176.3"/>
    <n v="176.3"/>
    <n v="155.4"/>
    <n v="155.4"/>
    <n v="173.4"/>
    <n v="173.4"/>
    <n v="121.3"/>
    <n v="121.3"/>
    <n v="212.9"/>
    <n v="212.9"/>
    <n v="172.9"/>
    <n v="172.9"/>
    <n v="193.5"/>
    <n v="193.5"/>
    <n v="177.9"/>
    <n v="177.9"/>
    <n v="200.6"/>
    <n v="200.6"/>
    <n v="186.9"/>
    <n v="186.9"/>
    <n v="179.2"/>
    <n v="179.2"/>
    <n v="185.7"/>
    <n v="185.7"/>
    <n v="175.2"/>
    <n v="175.2"/>
    <n v="181.7"/>
    <n v="181.7"/>
    <n v="174.6"/>
    <n v="174.6"/>
    <n v="185"/>
    <n v="185"/>
    <n v="164.5"/>
    <n v="164.5"/>
    <n v="170.7"/>
    <n v="170.7"/>
    <n v="176.4"/>
    <n v="176.4"/>
    <n v="184"/>
    <n v="184"/>
    <n v="175"/>
    <n v="175"/>
    <n v="178.1"/>
    <n v="178.1"/>
  </r>
  <r>
    <x v="1"/>
    <x v="10"/>
    <s v="May"/>
    <s v="May-2023"/>
    <n v="173.7"/>
    <n v="173.7"/>
    <n v="214.3"/>
    <n v="214.3"/>
    <n v="173.2"/>
    <n v="173.2"/>
    <n v="179.5"/>
    <n v="179.5"/>
    <n v="170"/>
    <n v="170"/>
    <n v="172.2"/>
    <n v="172.2"/>
    <n v="161"/>
    <n v="161"/>
    <n v="175.6"/>
    <n v="175.6"/>
    <n v="122.7"/>
    <n v="122.7"/>
    <n v="218"/>
    <n v="218"/>
    <n v="173.4"/>
    <n v="173.4"/>
    <n v="194.2"/>
    <n v="194.2"/>
    <n v="179.1"/>
    <n v="179.1"/>
    <n v="201"/>
    <n v="201"/>
    <n v="187.3"/>
    <n v="187.3"/>
    <n v="179.7"/>
    <n v="179.7"/>
    <n v="186.2"/>
    <n v="186.2"/>
    <n v="175.6"/>
    <n v="175.6"/>
    <n v="182.8"/>
    <n v="182.8"/>
    <n v="175.2"/>
    <n v="175.2"/>
    <n v="185.7"/>
    <n v="185.7"/>
    <n v="164.8"/>
    <n v="164.8"/>
    <n v="171.2"/>
    <n v="171.2"/>
    <n v="177.1"/>
    <n v="177.1"/>
    <n v="185.2"/>
    <n v="185.2"/>
    <n v="175.7"/>
    <n v="175.7"/>
    <n v="179.1"/>
    <n v="179.1"/>
  </r>
  <r>
    <x v="2"/>
    <x v="0"/>
    <s v="January"/>
    <s v="January-2013"/>
    <n v="110.5"/>
    <n v="110.5"/>
    <n v="109.1"/>
    <n v="109.1"/>
    <n v="113"/>
    <n v="113"/>
    <n v="103.6"/>
    <n v="103.6"/>
    <n v="103.4"/>
    <n v="103.4"/>
    <n v="102.3"/>
    <n v="102.3"/>
    <n v="102.9"/>
    <n v="102.9"/>
    <n v="105.8"/>
    <n v="105.8"/>
    <n v="105.1"/>
    <n v="105.1"/>
    <n v="101.8"/>
    <n v="101.8"/>
    <n v="105.1"/>
    <n v="105.1"/>
    <n v="107.9"/>
    <n v="107.9"/>
    <n v="105.9"/>
    <n v="105.9"/>
    <n v="105.2"/>
    <n v="105.2"/>
    <n v="105.9"/>
    <n v="105.9"/>
    <n v="105"/>
    <n v="105"/>
    <n v="105.8"/>
    <n v="105.8"/>
    <n v="100.3"/>
    <n v="100.3"/>
    <n v="105.4"/>
    <n v="105.4"/>
    <n v="104.8"/>
    <n v="104.8"/>
    <n v="104.1"/>
    <n v="104.1"/>
    <n v="103.2"/>
    <n v="103.2"/>
    <n v="102.9"/>
    <n v="102.9"/>
    <n v="103.5"/>
    <n v="103.5"/>
    <n v="104.3"/>
    <n v="104.3"/>
    <n v="103.7"/>
    <n v="103.7"/>
    <n v="104"/>
    <n v="104"/>
  </r>
  <r>
    <x v="2"/>
    <x v="0"/>
    <s v="February"/>
    <s v="February-2013"/>
    <n v="112.9"/>
    <n v="112.9"/>
    <n v="112.9"/>
    <n v="112.9"/>
    <n v="116.9"/>
    <n v="116.9"/>
    <n v="104"/>
    <n v="104"/>
    <n v="103.5"/>
    <n v="103.5"/>
    <n v="103.1"/>
    <n v="103.1"/>
    <n v="104.9"/>
    <n v="104.9"/>
    <n v="104.1"/>
    <n v="104.1"/>
    <n v="103.8"/>
    <n v="103.8"/>
    <n v="102.3"/>
    <n v="102.3"/>
    <n v="106"/>
    <n v="106"/>
    <n v="109"/>
    <n v="109"/>
    <n v="107.2"/>
    <n v="107.2"/>
    <n v="106"/>
    <n v="106"/>
    <n v="106.6"/>
    <n v="106.6"/>
    <n v="105.5"/>
    <n v="105.5"/>
    <n v="106.4"/>
    <n v="106.4"/>
    <n v="100.4"/>
    <n v="100.4"/>
    <n v="105.7"/>
    <n v="105.7"/>
    <n v="105.2"/>
    <n v="105.2"/>
    <n v="104.7"/>
    <n v="104.7"/>
    <n v="104.4"/>
    <n v="104.4"/>
    <n v="103.3"/>
    <n v="103.3"/>
    <n v="103.7"/>
    <n v="103.7"/>
    <n v="104.3"/>
    <n v="104.3"/>
    <n v="104.3"/>
    <n v="104.3"/>
    <n v="104.7"/>
    <n v="104.7"/>
  </r>
  <r>
    <x v="2"/>
    <x v="0"/>
    <s v="March"/>
    <s v="March-2013"/>
    <n v="113.9"/>
    <n v="113.9"/>
    <n v="111.4"/>
    <n v="111.4"/>
    <n v="113.2"/>
    <n v="113.2"/>
    <n v="104.3"/>
    <n v="104.3"/>
    <n v="102.7"/>
    <n v="102.7"/>
    <n v="104.9"/>
    <n v="104.9"/>
    <n v="103.8"/>
    <n v="103.8"/>
    <n v="103.5"/>
    <n v="103.5"/>
    <n v="102.6"/>
    <n v="102.6"/>
    <n v="102.4"/>
    <n v="102.4"/>
    <n v="107"/>
    <n v="107"/>
    <n v="109.8"/>
    <n v="109.8"/>
    <n v="107.3"/>
    <n v="107.3"/>
    <n v="106.8"/>
    <n v="106.8"/>
    <n v="107.2"/>
    <n v="107.2"/>
    <n v="106"/>
    <n v="106"/>
    <n v="107"/>
    <n v="107"/>
    <n v="100.4"/>
    <n v="100.4"/>
    <n v="106"/>
    <n v="106"/>
    <n v="105.7"/>
    <n v="105.7"/>
    <n v="105.2"/>
    <n v="105.2"/>
    <n v="105.5"/>
    <n v="105.5"/>
    <n v="103.5"/>
    <n v="103.5"/>
    <n v="103.8"/>
    <n v="103.8"/>
    <n v="104.2"/>
    <n v="104.2"/>
    <n v="104.9"/>
    <n v="104.9"/>
    <n v="105"/>
    <n v="105"/>
  </r>
  <r>
    <x v="2"/>
    <x v="0"/>
    <s v="April"/>
    <s v="April-2013"/>
    <n v="114.6"/>
    <n v="114.6"/>
    <n v="113.4"/>
    <n v="113.4"/>
    <n v="106"/>
    <n v="106"/>
    <n v="104.7"/>
    <n v="104.7"/>
    <n v="102.1"/>
    <n v="102.1"/>
    <n v="109.5"/>
    <n v="109.5"/>
    <n v="109.7"/>
    <n v="109.7"/>
    <n v="104.6"/>
    <n v="104.6"/>
    <n v="102"/>
    <n v="102"/>
    <n v="103.5"/>
    <n v="103.5"/>
    <n v="108.2"/>
    <n v="108.2"/>
    <n v="110.6"/>
    <n v="110.6"/>
    <n v="108.8"/>
    <n v="108.8"/>
    <n v="108.5"/>
    <n v="108.5"/>
    <n v="107.9"/>
    <n v="107.9"/>
    <n v="106.4"/>
    <n v="106.4"/>
    <n v="107.7"/>
    <n v="107.7"/>
    <n v="100.5"/>
    <n v="100.5"/>
    <n v="106.4"/>
    <n v="106.4"/>
    <n v="106.5"/>
    <n v="106.5"/>
    <n v="105.7"/>
    <n v="105.7"/>
    <n v="105"/>
    <n v="105"/>
    <n v="104"/>
    <n v="104"/>
    <n v="105.2"/>
    <n v="105.2"/>
    <n v="103.2"/>
    <n v="103.2"/>
    <n v="105.1"/>
    <n v="105.1"/>
    <n v="105.7"/>
    <n v="105.7"/>
  </r>
  <r>
    <x v="2"/>
    <x v="0"/>
    <s v="May"/>
    <s v="May-2013"/>
    <n v="115.4"/>
    <n v="115.4"/>
    <n v="114.2"/>
    <n v="114.2"/>
    <n v="102.7"/>
    <n v="102.7"/>
    <n v="105.5"/>
    <n v="105.5"/>
    <n v="101.5"/>
    <n v="101.5"/>
    <n v="110.6"/>
    <n v="110.6"/>
    <n v="123.7"/>
    <n v="123.7"/>
    <n v="105.2"/>
    <n v="105.2"/>
    <n v="101.9"/>
    <n v="101.9"/>
    <n v="105"/>
    <n v="105"/>
    <n v="109.1"/>
    <n v="109.1"/>
    <n v="111.3"/>
    <n v="111.3"/>
    <n v="111.1"/>
    <n v="111.1"/>
    <n v="109.8"/>
    <n v="109.8"/>
    <n v="108.5"/>
    <n v="108.5"/>
    <n v="106.7"/>
    <n v="106.7"/>
    <n v="108.3"/>
    <n v="108.3"/>
    <n v="100.5"/>
    <n v="100.5"/>
    <n v="107.2"/>
    <n v="107.2"/>
    <n v="107.1"/>
    <n v="107.1"/>
    <n v="106.2"/>
    <n v="106.2"/>
    <n v="103.9"/>
    <n v="103.9"/>
    <n v="104.6"/>
    <n v="104.6"/>
    <n v="105.7"/>
    <n v="105.7"/>
    <n v="102.6"/>
    <n v="102.6"/>
    <n v="104.9"/>
    <n v="104.9"/>
    <n v="106.6"/>
    <n v="106.6"/>
  </r>
  <r>
    <x v="2"/>
    <x v="0"/>
    <s v="June"/>
    <s v="June-2013"/>
    <n v="117"/>
    <n v="117"/>
    <n v="120.1"/>
    <n v="120.1"/>
    <n v="112.5"/>
    <n v="112.5"/>
    <n v="107.3"/>
    <n v="107.3"/>
    <n v="101.3"/>
    <n v="101.3"/>
    <n v="112.4"/>
    <n v="112.4"/>
    <n v="143.6"/>
    <n v="143.6"/>
    <n v="105.4"/>
    <n v="105.4"/>
    <n v="101.4"/>
    <n v="101.4"/>
    <n v="106.4"/>
    <n v="106.4"/>
    <n v="110"/>
    <n v="110"/>
    <n v="112.2"/>
    <n v="112.2"/>
    <n v="115"/>
    <n v="115"/>
    <n v="110.9"/>
    <n v="110.9"/>
    <n v="109.2"/>
    <n v="109.2"/>
    <n v="107.2"/>
    <n v="107.2"/>
    <n v="108.9"/>
    <n v="108.9"/>
    <n v="106.6"/>
    <n v="106.6"/>
    <n v="108"/>
    <n v="108"/>
    <n v="107.7"/>
    <n v="107.7"/>
    <n v="106.5"/>
    <n v="106.5"/>
    <n v="105.2"/>
    <n v="105.2"/>
    <n v="105.2"/>
    <n v="105.2"/>
    <n v="108.1"/>
    <n v="108.1"/>
    <n v="103.3"/>
    <n v="103.3"/>
    <n v="106.1"/>
    <n v="106.1"/>
    <n v="109.7"/>
    <n v="109.7"/>
  </r>
  <r>
    <x v="2"/>
    <x v="0"/>
    <s v="July"/>
    <s v="July-2013"/>
    <n v="117.8"/>
    <n v="117.8"/>
    <n v="119.2"/>
    <n v="119.2"/>
    <n v="114"/>
    <n v="114"/>
    <n v="108.3"/>
    <n v="108.3"/>
    <n v="101.1"/>
    <n v="101.1"/>
    <n v="113.2"/>
    <n v="113.2"/>
    <n v="160.9"/>
    <n v="160.9"/>
    <n v="105.1"/>
    <n v="105.1"/>
    <n v="101.3"/>
    <n v="101.3"/>
    <n v="107.5"/>
    <n v="107.5"/>
    <n v="110.4"/>
    <n v="110.4"/>
    <n v="113.1"/>
    <n v="113.1"/>
    <n v="117.5"/>
    <n v="117.5"/>
    <n v="111.7"/>
    <n v="111.7"/>
    <n v="109.8"/>
    <n v="109.8"/>
    <n v="107.8"/>
    <n v="107.8"/>
    <n v="109.5"/>
    <n v="109.5"/>
    <n v="107.7"/>
    <n v="107.7"/>
    <n v="108.6"/>
    <n v="108.6"/>
    <n v="108.1"/>
    <n v="108.1"/>
    <n v="107.1"/>
    <n v="107.1"/>
    <n v="107.3"/>
    <n v="107.3"/>
    <n v="105.9"/>
    <n v="105.9"/>
    <n v="110.1"/>
    <n v="110.1"/>
    <n v="103.2"/>
    <n v="103.2"/>
    <n v="107.3"/>
    <n v="107.3"/>
    <n v="111.4"/>
    <n v="111.4"/>
  </r>
  <r>
    <x v="2"/>
    <x v="0"/>
    <s v="August"/>
    <s v="August-2013"/>
    <n v="118.3"/>
    <n v="118.3"/>
    <n v="120.4"/>
    <n v="120.4"/>
    <n v="112.7"/>
    <n v="112.7"/>
    <n v="108.9"/>
    <n v="108.9"/>
    <n v="101.1"/>
    <n v="101.1"/>
    <n v="108.7"/>
    <n v="108.7"/>
    <n v="177"/>
    <n v="177"/>
    <n v="104.7"/>
    <n v="104.7"/>
    <n v="101"/>
    <n v="101"/>
    <n v="108.5"/>
    <n v="108.5"/>
    <n v="110.9"/>
    <n v="110.9"/>
    <n v="114.3"/>
    <n v="114.3"/>
    <n v="119.6"/>
    <n v="119.6"/>
    <n v="112.4"/>
    <n v="112.4"/>
    <n v="110.6"/>
    <n v="110.6"/>
    <n v="108.3"/>
    <n v="108.3"/>
    <n v="110.2"/>
    <n v="110.2"/>
    <n v="108.9"/>
    <n v="108.9"/>
    <n v="109.3"/>
    <n v="109.3"/>
    <n v="108.7"/>
    <n v="108.7"/>
    <n v="107.6"/>
    <n v="107.6"/>
    <n v="108.1"/>
    <n v="108.1"/>
    <n v="106.5"/>
    <n v="106.5"/>
    <n v="110.8"/>
    <n v="110.8"/>
    <n v="106"/>
    <n v="106"/>
    <n v="108.3"/>
    <n v="108.3"/>
    <n v="112.7"/>
    <n v="112.7"/>
  </r>
  <r>
    <x v="2"/>
    <x v="0"/>
    <s v="September"/>
    <s v="September-2013"/>
    <n v="118.6"/>
    <n v="118.6"/>
    <n v="119.1"/>
    <n v="119.1"/>
    <n v="113.2"/>
    <n v="113.2"/>
    <n v="109.6"/>
    <n v="109.6"/>
    <n v="101.7"/>
    <n v="101.7"/>
    <n v="103.2"/>
    <n v="103.2"/>
    <n v="174.3"/>
    <n v="174.3"/>
    <n v="105.1"/>
    <n v="105.1"/>
    <n v="100.8"/>
    <n v="100.8"/>
    <n v="109.1"/>
    <n v="109.1"/>
    <n v="111.1"/>
    <n v="111.1"/>
    <n v="115.4"/>
    <n v="115.4"/>
    <n v="119.2"/>
    <n v="119.2"/>
    <n v="112.9"/>
    <n v="112.9"/>
    <n v="111.4"/>
    <n v="111.4"/>
    <n v="109"/>
    <n v="109"/>
    <n v="111.1"/>
    <n v="111.1"/>
    <n v="109.7"/>
    <n v="109.7"/>
    <n v="109.5"/>
    <n v="109.5"/>
    <n v="109.6"/>
    <n v="109.6"/>
    <n v="107.9"/>
    <n v="107.9"/>
    <n v="110.4"/>
    <n v="110.4"/>
    <n v="107.4"/>
    <n v="107.4"/>
    <n v="111.2"/>
    <n v="111.2"/>
    <n v="106.9"/>
    <n v="106.9"/>
    <n v="109.4"/>
    <n v="109.4"/>
    <n v="113.2"/>
    <n v="113.2"/>
  </r>
  <r>
    <x v="2"/>
    <x v="0"/>
    <s v="October"/>
    <s v="October-2013"/>
    <n v="118.9"/>
    <n v="118.9"/>
    <n v="118.1"/>
    <n v="118.1"/>
    <n v="114.5"/>
    <n v="114.5"/>
    <n v="110.4"/>
    <n v="110.4"/>
    <n v="102.3"/>
    <n v="102.3"/>
    <n v="106.2"/>
    <n v="106.2"/>
    <n v="183.5"/>
    <n v="183.5"/>
    <n v="105.3"/>
    <n v="105.3"/>
    <n v="100.2"/>
    <n v="100.2"/>
    <n v="109.6"/>
    <n v="109.6"/>
    <n v="111.4"/>
    <n v="111.4"/>
    <n v="116"/>
    <n v="116"/>
    <n v="120.8"/>
    <n v="120.8"/>
    <n v="113.5"/>
    <n v="113.5"/>
    <n v="112.5"/>
    <n v="112.5"/>
    <n v="109.7"/>
    <n v="109.7"/>
    <n v="112"/>
    <n v="112"/>
    <n v="110.5"/>
    <n v="110.5"/>
    <n v="109.7"/>
    <n v="109.7"/>
    <n v="110.2"/>
    <n v="110.2"/>
    <n v="108.2"/>
    <n v="108.2"/>
    <n v="109.7"/>
    <n v="109.7"/>
    <n v="108"/>
    <n v="108"/>
    <n v="111.3"/>
    <n v="111.3"/>
    <n v="107.3"/>
    <n v="107.3"/>
    <n v="109.4"/>
    <n v="109.4"/>
    <n v="114"/>
    <n v="114"/>
  </r>
  <r>
    <x v="2"/>
    <x v="0"/>
    <s v="November"/>
    <s v="November-2013"/>
    <n v="119.8"/>
    <n v="119.8"/>
    <n v="116.3"/>
    <n v="116.3"/>
    <n v="122.6"/>
    <n v="122.6"/>
    <n v="112"/>
    <n v="112"/>
    <n v="103.2"/>
    <n v="103.2"/>
    <n v="110"/>
    <n v="110"/>
    <n v="192.8"/>
    <n v="192.8"/>
    <n v="106.3"/>
    <n v="106.3"/>
    <n v="99.5"/>
    <n v="99.5"/>
    <n v="110.3"/>
    <n v="110.3"/>
    <n v="111.8"/>
    <n v="111.8"/>
    <n v="117.1"/>
    <n v="117.1"/>
    <n v="122.9"/>
    <n v="122.9"/>
    <n v="114.1"/>
    <n v="114.1"/>
    <n v="113.5"/>
    <n v="113.5"/>
    <n v="110.3"/>
    <n v="110.3"/>
    <n v="113"/>
    <n v="113"/>
    <n v="111.1"/>
    <n v="111.1"/>
    <n v="110"/>
    <n v="110"/>
    <n v="110.9"/>
    <n v="110.9"/>
    <n v="108.6"/>
    <n v="108.6"/>
    <n v="109.5"/>
    <n v="109.5"/>
    <n v="108.5"/>
    <n v="108.5"/>
    <n v="111.3"/>
    <n v="111.3"/>
    <n v="107.9"/>
    <n v="107.9"/>
    <n v="109.6"/>
    <n v="109.6"/>
    <n v="115"/>
    <n v="115"/>
  </r>
  <r>
    <x v="2"/>
    <x v="0"/>
    <s v="December"/>
    <s v="December-2013"/>
    <n v="120.5"/>
    <n v="120.5"/>
    <n v="118.1"/>
    <n v="118.1"/>
    <n v="128.5"/>
    <n v="128.5"/>
    <n v="112.8"/>
    <n v="112.8"/>
    <n v="103.4"/>
    <n v="103.4"/>
    <n v="110.7"/>
    <n v="110.7"/>
    <n v="144.80000000000001"/>
    <n v="144.80000000000001"/>
    <n v="107.1"/>
    <n v="107.1"/>
    <n v="98.6"/>
    <n v="98.6"/>
    <n v="111.9"/>
    <n v="111.9"/>
    <n v="112.1"/>
    <n v="112.1"/>
    <n v="118.1"/>
    <n v="118.1"/>
    <n v="117.8"/>
    <n v="117.8"/>
    <n v="115"/>
    <n v="115"/>
    <n v="114.2"/>
    <n v="114.2"/>
    <n v="110.9"/>
    <n v="110.9"/>
    <n v="113.7"/>
    <n v="113.7"/>
    <n v="110.7"/>
    <n v="110.7"/>
    <n v="110.4"/>
    <n v="110.4"/>
    <n v="111.3"/>
    <n v="111.3"/>
    <n v="109"/>
    <n v="109"/>
    <n v="109.7"/>
    <n v="109.7"/>
    <n v="108.9"/>
    <n v="108.9"/>
    <n v="111.4"/>
    <n v="111.4"/>
    <n v="107.7"/>
    <n v="107.7"/>
    <n v="109.8"/>
    <n v="109.8"/>
    <n v="113.3"/>
    <n v="113.3"/>
  </r>
  <r>
    <x v="2"/>
    <x v="1"/>
    <s v="January"/>
    <s v="January-2014"/>
    <n v="121.2"/>
    <n v="121.2"/>
    <n v="122"/>
    <n v="122"/>
    <n v="129.9"/>
    <n v="129.9"/>
    <n v="113.6"/>
    <n v="113.6"/>
    <n v="102.9"/>
    <n v="102.9"/>
    <n v="112.1"/>
    <n v="112.1"/>
    <n v="118.9"/>
    <n v="118.9"/>
    <n v="107.5"/>
    <n v="107.5"/>
    <n v="96.9"/>
    <n v="96.9"/>
    <n v="112.7"/>
    <n v="112.7"/>
    <n v="112.1"/>
    <n v="112.1"/>
    <n v="119"/>
    <n v="119"/>
    <n v="115.5"/>
    <n v="115.5"/>
    <n v="115.7"/>
    <n v="115.7"/>
    <n v="114.8"/>
    <n v="114.8"/>
    <n v="111.3"/>
    <n v="111.3"/>
    <n v="114.3"/>
    <n v="114.3"/>
    <n v="111.6"/>
    <n v="111.6"/>
    <n v="111"/>
    <n v="111"/>
    <n v="111.9"/>
    <n v="111.9"/>
    <n v="109.7"/>
    <n v="109.7"/>
    <n v="110.8"/>
    <n v="110.8"/>
    <n v="109.8"/>
    <n v="109.8"/>
    <n v="111.5"/>
    <n v="111.5"/>
    <n v="108"/>
    <n v="108"/>
    <n v="110.5"/>
    <n v="110.5"/>
    <n v="112.9"/>
    <n v="112.9"/>
  </r>
  <r>
    <x v="2"/>
    <x v="1"/>
    <s v="February"/>
    <s v="February-2014"/>
    <n v="121.9"/>
    <n v="121.9"/>
    <n v="122"/>
    <n v="122"/>
    <n v="124.5"/>
    <n v="124.5"/>
    <n v="115.2"/>
    <n v="115.2"/>
    <n v="102.5"/>
    <n v="102.5"/>
    <n v="114.1"/>
    <n v="114.1"/>
    <n v="111.5"/>
    <n v="111.5"/>
    <n v="108.2"/>
    <n v="108.2"/>
    <n v="95.4"/>
    <n v="95.4"/>
    <n v="113.5"/>
    <n v="113.5"/>
    <n v="112.1"/>
    <n v="112.1"/>
    <n v="119.9"/>
    <n v="119.9"/>
    <n v="115.2"/>
    <n v="115.2"/>
    <n v="116.2"/>
    <n v="116.2"/>
    <n v="115.3"/>
    <n v="115.3"/>
    <n v="111.7"/>
    <n v="111.7"/>
    <n v="114.7"/>
    <n v="114.7"/>
    <n v="112.5"/>
    <n v="112.5"/>
    <n v="111.1"/>
    <n v="111.1"/>
    <n v="112.6"/>
    <n v="112.6"/>
    <n v="110.4"/>
    <n v="110.4"/>
    <n v="111.3"/>
    <n v="111.3"/>
    <n v="110.3"/>
    <n v="110.3"/>
    <n v="111.6"/>
    <n v="111.6"/>
    <n v="108.7"/>
    <n v="108.7"/>
    <n v="111"/>
    <n v="111"/>
    <n v="113.1"/>
    <n v="113.1"/>
  </r>
  <r>
    <x v="2"/>
    <x v="1"/>
    <s v="March"/>
    <s v="March-2014"/>
    <n v="122.1"/>
    <n v="122.1"/>
    <n v="121.4"/>
    <n v="121.4"/>
    <n v="121.5"/>
    <n v="121.5"/>
    <n v="116.2"/>
    <n v="116.2"/>
    <n v="102.8"/>
    <n v="102.8"/>
    <n v="117.7"/>
    <n v="117.7"/>
    <n v="113.3"/>
    <n v="113.3"/>
    <n v="108.9"/>
    <n v="108.9"/>
    <n v="96.3"/>
    <n v="96.3"/>
    <n v="114.1"/>
    <n v="114.1"/>
    <n v="112.2"/>
    <n v="112.2"/>
    <n v="120.5"/>
    <n v="120.5"/>
    <n v="116"/>
    <n v="116"/>
    <n v="116.7"/>
    <n v="116.7"/>
    <n v="115.8"/>
    <n v="115.8"/>
    <n v="112.1"/>
    <n v="112.1"/>
    <n v="115.2"/>
    <n v="115.2"/>
    <n v="113.2"/>
    <n v="113.2"/>
    <n v="110.9"/>
    <n v="110.9"/>
    <n v="113"/>
    <n v="113"/>
    <n v="110.8"/>
    <n v="110.8"/>
    <n v="111.6"/>
    <n v="111.6"/>
    <n v="110.9"/>
    <n v="110.9"/>
    <n v="111.8"/>
    <n v="111.8"/>
    <n v="109.2"/>
    <n v="109.2"/>
    <n v="111.4"/>
    <n v="111.4"/>
    <n v="113.7"/>
    <n v="113.7"/>
  </r>
  <r>
    <x v="2"/>
    <x v="1"/>
    <s v="April"/>
    <s v="April-2014"/>
    <n v="122.5"/>
    <n v="122.5"/>
    <n v="121.7"/>
    <n v="121.7"/>
    <n v="113.3"/>
    <n v="113.3"/>
    <n v="117"/>
    <n v="117"/>
    <n v="103.1"/>
    <n v="103.1"/>
    <n v="126.7"/>
    <n v="126.7"/>
    <n v="121.2"/>
    <n v="121.2"/>
    <n v="111"/>
    <n v="111"/>
    <n v="100.3"/>
    <n v="100.3"/>
    <n v="115.3"/>
    <n v="115.3"/>
    <n v="112.7"/>
    <n v="112.7"/>
    <n v="121"/>
    <n v="121"/>
    <n v="118.2"/>
    <n v="118.2"/>
    <n v="117.6"/>
    <n v="117.6"/>
    <n v="116.3"/>
    <n v="116.3"/>
    <n v="112.5"/>
    <n v="112.5"/>
    <n v="115.7"/>
    <n v="115.7"/>
    <n v="113.9"/>
    <n v="113.9"/>
    <n v="110.9"/>
    <n v="110.9"/>
    <n v="113.4"/>
    <n v="113.4"/>
    <n v="111"/>
    <n v="111"/>
    <n v="111.2"/>
    <n v="111.2"/>
    <n v="111.2"/>
    <n v="111.2"/>
    <n v="112.5"/>
    <n v="112.5"/>
    <n v="109.1"/>
    <n v="109.1"/>
    <n v="111.4"/>
    <n v="111.4"/>
    <n v="114.7"/>
    <n v="114.7"/>
  </r>
  <r>
    <x v="2"/>
    <x v="1"/>
    <s v="May"/>
    <s v="May-2014"/>
    <n v="122.7"/>
    <n v="122.7"/>
    <n v="124.1"/>
    <n v="124.1"/>
    <n v="114.2"/>
    <n v="114.2"/>
    <n v="119.1"/>
    <n v="119.1"/>
    <n v="103.5"/>
    <n v="103.5"/>
    <n v="129.19999999999999"/>
    <n v="129.19999999999999"/>
    <n v="127"/>
    <n v="127"/>
    <n v="112.6"/>
    <n v="112.6"/>
    <n v="101.3"/>
    <n v="101.3"/>
    <n v="117"/>
    <n v="117"/>
    <n v="112.9"/>
    <n v="112.9"/>
    <n v="121.7"/>
    <n v="121.7"/>
    <n v="120"/>
    <n v="120"/>
    <n v="118.3"/>
    <n v="118.3"/>
    <n v="116.8"/>
    <n v="116.8"/>
    <n v="112.9"/>
    <n v="112.9"/>
    <n v="116.2"/>
    <n v="116.2"/>
    <n v="114.3"/>
    <n v="114.3"/>
    <n v="111.1"/>
    <n v="111.1"/>
    <n v="114.1"/>
    <n v="114.1"/>
    <n v="111.2"/>
    <n v="111.2"/>
    <n v="111.3"/>
    <n v="111.3"/>
    <n v="111.5"/>
    <n v="111.5"/>
    <n v="112.9"/>
    <n v="112.9"/>
    <n v="109.3"/>
    <n v="109.3"/>
    <n v="111.7"/>
    <n v="111.7"/>
    <n v="115.6"/>
    <n v="115.6"/>
  </r>
  <r>
    <x v="2"/>
    <x v="1"/>
    <s v="June"/>
    <s v="June-2014"/>
    <n v="123.1"/>
    <n v="123.1"/>
    <n v="125.9"/>
    <n v="125.9"/>
    <n v="115.4"/>
    <n v="115.4"/>
    <n v="120.4"/>
    <n v="120.4"/>
    <n v="103.4"/>
    <n v="103.4"/>
    <n v="131.19999999999999"/>
    <n v="131.19999999999999"/>
    <n v="137.5"/>
    <n v="137.5"/>
    <n v="112.8"/>
    <n v="112.8"/>
    <n v="101.4"/>
    <n v="101.4"/>
    <n v="118.3"/>
    <n v="118.3"/>
    <n v="113.2"/>
    <n v="113.2"/>
    <n v="122.4"/>
    <n v="122.4"/>
    <n v="122"/>
    <n v="122"/>
    <n v="119"/>
    <n v="119"/>
    <n v="117.4"/>
    <n v="117.4"/>
    <n v="113.2"/>
    <n v="113.2"/>
    <n v="116.7"/>
    <n v="116.7"/>
    <n v="113.9"/>
    <n v="113.9"/>
    <n v="111.2"/>
    <n v="111.2"/>
    <n v="114.3"/>
    <n v="114.3"/>
    <n v="111.4"/>
    <n v="111.4"/>
    <n v="111.5"/>
    <n v="111.5"/>
    <n v="111.8"/>
    <n v="111.8"/>
    <n v="115.1"/>
    <n v="115.1"/>
    <n v="108.7"/>
    <n v="108.7"/>
    <n v="112.2"/>
    <n v="112.2"/>
    <n v="116.4"/>
    <n v="116.4"/>
  </r>
  <r>
    <x v="2"/>
    <x v="1"/>
    <s v="July"/>
    <s v="July-2014"/>
    <n v="123.8"/>
    <n v="123.8"/>
    <n v="126.4"/>
    <n v="126.4"/>
    <n v="118"/>
    <n v="118"/>
    <n v="121.6"/>
    <n v="121.6"/>
    <n v="103.5"/>
    <n v="103.5"/>
    <n v="133.69999999999999"/>
    <n v="133.69999999999999"/>
    <n v="172.4"/>
    <n v="172.4"/>
    <n v="113.1"/>
    <n v="113.1"/>
    <n v="102.7"/>
    <n v="102.7"/>
    <n v="120"/>
    <n v="120"/>
    <n v="113.8"/>
    <n v="113.8"/>
    <n v="123.4"/>
    <n v="123.4"/>
    <n v="127.1"/>
    <n v="127.1"/>
    <n v="121"/>
    <n v="121"/>
    <n v="118"/>
    <n v="118"/>
    <n v="113.6"/>
    <n v="113.6"/>
    <n v="117.4"/>
    <n v="117.4"/>
    <n v="114.8"/>
    <n v="114.8"/>
    <n v="111.6"/>
    <n v="111.6"/>
    <n v="114.9"/>
    <n v="114.9"/>
    <n v="111.5"/>
    <n v="111.5"/>
    <n v="113"/>
    <n v="113"/>
    <n v="112.4"/>
    <n v="112.4"/>
    <n v="117.8"/>
    <n v="117.8"/>
    <n v="109.7"/>
    <n v="109.7"/>
    <n v="113.5"/>
    <n v="113.5"/>
    <n v="118.9"/>
    <n v="118.9"/>
  </r>
  <r>
    <x v="2"/>
    <x v="1"/>
    <s v="August"/>
    <s v="August-2014"/>
    <n v="124.8"/>
    <n v="124.8"/>
    <n v="127.3"/>
    <n v="127.3"/>
    <n v="116.5"/>
    <n v="116.5"/>
    <n v="122.2"/>
    <n v="122.2"/>
    <n v="103.6"/>
    <n v="103.6"/>
    <n v="132.69999999999999"/>
    <n v="132.69999999999999"/>
    <n v="181.9"/>
    <n v="181.9"/>
    <n v="115.2"/>
    <n v="115.2"/>
    <n v="102.7"/>
    <n v="102.7"/>
    <n v="122.1"/>
    <n v="122.1"/>
    <n v="114.4"/>
    <n v="114.4"/>
    <n v="124.7"/>
    <n v="124.7"/>
    <n v="128.9"/>
    <n v="128.9"/>
    <n v="123"/>
    <n v="123"/>
    <n v="118.6"/>
    <n v="118.6"/>
    <n v="114.1"/>
    <n v="114.1"/>
    <n v="117.9"/>
    <n v="117.9"/>
    <n v="115.5"/>
    <n v="115.5"/>
    <n v="111.8"/>
    <n v="111.8"/>
    <n v="115.3"/>
    <n v="115.3"/>
    <n v="112.2"/>
    <n v="112.2"/>
    <n v="112.5"/>
    <n v="112.5"/>
    <n v="112.9"/>
    <n v="112.9"/>
    <n v="119.2"/>
    <n v="119.2"/>
    <n v="110.5"/>
    <n v="110.5"/>
    <n v="113.9"/>
    <n v="113.9"/>
    <n v="119.9"/>
    <n v="119.9"/>
  </r>
  <r>
    <x v="2"/>
    <x v="1"/>
    <s v="September"/>
    <s v="September-2014"/>
    <n v="124.2"/>
    <n v="124.2"/>
    <n v="125.4"/>
    <n v="125.4"/>
    <n v="116.4"/>
    <n v="116.4"/>
    <n v="122.7"/>
    <n v="122.7"/>
    <n v="103.5"/>
    <n v="103.5"/>
    <n v="124.5"/>
    <n v="124.5"/>
    <n v="168.6"/>
    <n v="168.6"/>
    <n v="116.9"/>
    <n v="116.9"/>
    <n v="101.9"/>
    <n v="101.9"/>
    <n v="122.9"/>
    <n v="122.9"/>
    <n v="114.8"/>
    <n v="114.8"/>
    <n v="125.2"/>
    <n v="125.2"/>
    <n v="126.7"/>
    <n v="126.7"/>
    <n v="124.3"/>
    <n v="124.3"/>
    <n v="119.2"/>
    <n v="119.2"/>
    <n v="114.5"/>
    <n v="114.5"/>
    <n v="118.4"/>
    <n v="118.4"/>
    <n v="116.1"/>
    <n v="116.1"/>
    <n v="111.8"/>
    <n v="111.8"/>
    <n v="115.5"/>
    <n v="115.5"/>
    <n v="112.3"/>
    <n v="112.3"/>
    <n v="111.2"/>
    <n v="111.2"/>
    <n v="113.4"/>
    <n v="113.4"/>
    <n v="120"/>
    <n v="120"/>
    <n v="110"/>
    <n v="110"/>
    <n v="113.6"/>
    <n v="113.6"/>
    <n v="119.2"/>
    <n v="119.2"/>
  </r>
  <r>
    <x v="2"/>
    <x v="1"/>
    <s v="October"/>
    <s v="October-2014"/>
    <n v="124.6"/>
    <n v="124.6"/>
    <n v="126.1"/>
    <n v="126.1"/>
    <n v="117.8"/>
    <n v="117.8"/>
    <n v="123.1"/>
    <n v="123.1"/>
    <n v="103.5"/>
    <n v="103.5"/>
    <n v="123.5"/>
    <n v="123.5"/>
    <n v="159.6"/>
    <n v="159.6"/>
    <n v="117.4"/>
    <n v="117.4"/>
    <n v="101.2"/>
    <n v="101.2"/>
    <n v="123.8"/>
    <n v="123.8"/>
    <n v="115.2"/>
    <n v="115.2"/>
    <n v="125.9"/>
    <n v="125.9"/>
    <n v="125.8"/>
    <n v="125.8"/>
    <n v="124.3"/>
    <n v="124.3"/>
    <n v="119.6"/>
    <n v="119.6"/>
    <n v="114.9"/>
    <n v="114.9"/>
    <n v="118.9"/>
    <n v="118.9"/>
    <n v="116.7"/>
    <n v="116.7"/>
    <n v="112"/>
    <n v="112"/>
    <n v="115.8"/>
    <n v="115.8"/>
    <n v="112.6"/>
    <n v="112.6"/>
    <n v="111"/>
    <n v="111"/>
    <n v="113.6"/>
    <n v="113.6"/>
    <n v="120.2"/>
    <n v="120.2"/>
    <n v="110.1"/>
    <n v="110.1"/>
    <n v="113.7"/>
    <n v="113.7"/>
    <n v="119.1"/>
    <n v="119.1"/>
  </r>
  <r>
    <x v="2"/>
    <x v="1"/>
    <s v="November"/>
    <s v="November-2014"/>
    <n v="124.5"/>
    <n v="124.5"/>
    <n v="125.6"/>
    <n v="125.6"/>
    <n v="122.7"/>
    <n v="122.7"/>
    <n v="124.6"/>
    <n v="124.6"/>
    <n v="103.2"/>
    <n v="103.2"/>
    <n v="122.2"/>
    <n v="122.2"/>
    <n v="153.19999999999999"/>
    <n v="153.19999999999999"/>
    <n v="119.3"/>
    <n v="119.3"/>
    <n v="99.8"/>
    <n v="99.8"/>
    <n v="124.6"/>
    <n v="124.6"/>
    <n v="115.8"/>
    <n v="115.8"/>
    <n v="126.9"/>
    <n v="126.9"/>
    <n v="125.4"/>
    <n v="125.4"/>
    <n v="125.8"/>
    <n v="125.8"/>
    <n v="120.3"/>
    <n v="120.3"/>
    <n v="115.4"/>
    <n v="115.4"/>
    <n v="119.5"/>
    <n v="119.5"/>
    <n v="117.1"/>
    <n v="117.1"/>
    <n v="112.6"/>
    <n v="112.6"/>
    <n v="116.4"/>
    <n v="116.4"/>
    <n v="113"/>
    <n v="113"/>
    <n v="109.7"/>
    <n v="109.7"/>
    <n v="114"/>
    <n v="114"/>
    <n v="120.3"/>
    <n v="120.3"/>
    <n v="109.6"/>
    <n v="109.6"/>
    <n v="113.4"/>
    <n v="113.4"/>
    <n v="119"/>
    <n v="119"/>
  </r>
  <r>
    <x v="2"/>
    <x v="1"/>
    <s v="December"/>
    <s v="December-2014"/>
    <n v="124"/>
    <n v="124"/>
    <n v="124.7"/>
    <n v="124.7"/>
    <n v="126.3"/>
    <n v="126.3"/>
    <n v="124.9"/>
    <n v="124.9"/>
    <n v="103"/>
    <n v="103"/>
    <n v="122.3"/>
    <n v="122.3"/>
    <n v="141"/>
    <n v="141"/>
    <n v="120.1"/>
    <n v="120.1"/>
    <n v="97.8"/>
    <n v="97.8"/>
    <n v="125.4"/>
    <n v="125.4"/>
    <n v="116.1"/>
    <n v="116.1"/>
    <n v="127.6"/>
    <n v="127.6"/>
    <n v="124"/>
    <n v="124"/>
    <n v="126.4"/>
    <n v="126.4"/>
    <n v="120.7"/>
    <n v="120.7"/>
    <n v="115.8"/>
    <n v="115.8"/>
    <n v="120"/>
    <n v="120"/>
    <n v="116.5"/>
    <n v="116.5"/>
    <n v="113"/>
    <n v="113"/>
    <n v="116.8"/>
    <n v="116.8"/>
    <n v="113.2"/>
    <n v="113.2"/>
    <n v="108.8"/>
    <n v="108.8"/>
    <n v="114.3"/>
    <n v="114.3"/>
    <n v="120.7"/>
    <n v="120.7"/>
    <n v="110.4"/>
    <n v="110.4"/>
    <n v="113.4"/>
    <n v="113.4"/>
    <n v="118.4"/>
    <n v="118.4"/>
  </r>
  <r>
    <x v="2"/>
    <x v="2"/>
    <s v="January"/>
    <s v="January-2015"/>
    <n v="124"/>
    <n v="124"/>
    <n v="125.5"/>
    <n v="125.5"/>
    <n v="126.6"/>
    <n v="126.6"/>
    <n v="125.2"/>
    <n v="125.2"/>
    <n v="104.3"/>
    <n v="104.3"/>
    <n v="121.3"/>
    <n v="121.3"/>
    <n v="134.4"/>
    <n v="134.4"/>
    <n v="122.9"/>
    <n v="122.9"/>
    <n v="96.1"/>
    <n v="96.1"/>
    <n v="126.6"/>
    <n v="126.6"/>
    <n v="116.5"/>
    <n v="116.5"/>
    <n v="128"/>
    <n v="128"/>
    <n v="123.5"/>
    <n v="123.5"/>
    <n v="127.4"/>
    <n v="127.4"/>
    <n v="121"/>
    <n v="121"/>
    <n v="116.1"/>
    <n v="116.1"/>
    <n v="120.2"/>
    <n v="120.2"/>
    <n v="117.3"/>
    <n v="117.3"/>
    <n v="113.4"/>
    <n v="113.4"/>
    <n v="117.2"/>
    <n v="117.2"/>
    <n v="113.7"/>
    <n v="113.7"/>
    <n v="107.9"/>
    <n v="107.9"/>
    <n v="114.6"/>
    <n v="114.6"/>
    <n v="120.8"/>
    <n v="120.8"/>
    <n v="111.4"/>
    <n v="111.4"/>
    <n v="113.4"/>
    <n v="113.4"/>
    <n v="118.5"/>
    <n v="118.5"/>
  </r>
  <r>
    <x v="2"/>
    <x v="2"/>
    <s v="February"/>
    <s v="February-2015"/>
    <n v="124.3"/>
    <n v="124.3"/>
    <n v="126.5"/>
    <n v="126.5"/>
    <n v="119.5"/>
    <n v="119.5"/>
    <n v="125.6"/>
    <n v="125.6"/>
    <n v="104.9"/>
    <n v="104.9"/>
    <n v="121.6"/>
    <n v="121.6"/>
    <n v="131.80000000000001"/>
    <n v="131.80000000000001"/>
    <n v="125.1"/>
    <n v="125.1"/>
    <n v="95"/>
    <n v="95"/>
    <n v="127.7"/>
    <n v="127.7"/>
    <n v="116.8"/>
    <n v="116.8"/>
    <n v="128.6"/>
    <n v="128.6"/>
    <n v="123.7"/>
    <n v="123.7"/>
    <n v="128.1"/>
    <n v="128.1"/>
    <n v="121.3"/>
    <n v="121.3"/>
    <n v="116.5"/>
    <n v="116.5"/>
    <n v="120.6"/>
    <n v="120.6"/>
    <n v="118.1"/>
    <n v="118.1"/>
    <n v="114"/>
    <n v="114"/>
    <n v="117.7"/>
    <n v="117.7"/>
    <n v="114.1"/>
    <n v="114.1"/>
    <n v="106.8"/>
    <n v="106.8"/>
    <n v="114.9"/>
    <n v="114.9"/>
    <n v="120.4"/>
    <n v="120.4"/>
    <n v="111.7"/>
    <n v="111.7"/>
    <n v="113.2"/>
    <n v="113.2"/>
    <n v="118.7"/>
    <n v="118.7"/>
  </r>
  <r>
    <x v="2"/>
    <x v="2"/>
    <s v="March"/>
    <s v="March-2015"/>
    <n v="124"/>
    <n v="124"/>
    <n v="126.7"/>
    <n v="126.7"/>
    <n v="113.5"/>
    <n v="113.5"/>
    <n v="125.9"/>
    <n v="125.9"/>
    <n v="104.8"/>
    <n v="104.8"/>
    <n v="123.8"/>
    <n v="123.8"/>
    <n v="131.4"/>
    <n v="131.4"/>
    <n v="127.2"/>
    <n v="127.2"/>
    <n v="93.2"/>
    <n v="93.2"/>
    <n v="127.4"/>
    <n v="127.4"/>
    <n v="117"/>
    <n v="117"/>
    <n v="129.19999999999999"/>
    <n v="129.19999999999999"/>
    <n v="123.9"/>
    <n v="123.9"/>
    <n v="128.80000000000001"/>
    <n v="128.80000000000001"/>
    <n v="121.7"/>
    <n v="121.7"/>
    <n v="116.9"/>
    <n v="116.9"/>
    <n v="120.9"/>
    <n v="120.9"/>
    <n v="118.6"/>
    <n v="118.6"/>
    <n v="114.4"/>
    <n v="114.4"/>
    <n v="118"/>
    <n v="118"/>
    <n v="114.3"/>
    <n v="114.3"/>
    <n v="108.4"/>
    <n v="108.4"/>
    <n v="115.4"/>
    <n v="115.4"/>
    <n v="120.6"/>
    <n v="120.6"/>
    <n v="111.3"/>
    <n v="111.3"/>
    <n v="113.8"/>
    <n v="113.8"/>
    <n v="119.1"/>
    <n v="119.1"/>
  </r>
  <r>
    <x v="2"/>
    <x v="2"/>
    <s v="April"/>
    <s v="April-2015"/>
    <n v="123.8"/>
    <n v="123.8"/>
    <n v="128.19999999999999"/>
    <n v="128.19999999999999"/>
    <n v="110"/>
    <n v="110"/>
    <n v="126.3"/>
    <n v="126.3"/>
    <n v="104.5"/>
    <n v="104.5"/>
    <n v="130.6"/>
    <n v="130.6"/>
    <n v="130.80000000000001"/>
    <n v="130.80000000000001"/>
    <n v="131.30000000000001"/>
    <n v="131.30000000000001"/>
    <n v="91.6"/>
    <n v="91.6"/>
    <n v="127.7"/>
    <n v="127.7"/>
    <n v="117.2"/>
    <n v="117.2"/>
    <n v="129.5"/>
    <n v="129.5"/>
    <n v="124.6"/>
    <n v="124.6"/>
    <n v="130.1"/>
    <n v="130.1"/>
    <n v="122.1"/>
    <n v="122.1"/>
    <n v="117.2"/>
    <n v="117.2"/>
    <n v="121.3"/>
    <n v="121.3"/>
    <n v="119.2"/>
    <n v="119.2"/>
    <n v="114.7"/>
    <n v="114.7"/>
    <n v="118.4"/>
    <n v="118.4"/>
    <n v="114.6"/>
    <n v="114.6"/>
    <n v="108.4"/>
    <n v="108.4"/>
    <n v="115.6"/>
    <n v="115.6"/>
    <n v="121.7"/>
    <n v="121.7"/>
    <n v="111.8"/>
    <n v="111.8"/>
    <n v="114.2"/>
    <n v="114.2"/>
    <n v="119.7"/>
    <n v="119.7"/>
  </r>
  <r>
    <x v="2"/>
    <x v="2"/>
    <s v="May"/>
    <s v="May-2015"/>
    <n v="123.8"/>
    <n v="123.8"/>
    <n v="129.69999999999999"/>
    <n v="129.69999999999999"/>
    <n v="111.3"/>
    <n v="111.3"/>
    <n v="126.6"/>
    <n v="126.6"/>
    <n v="105.2"/>
    <n v="105.2"/>
    <n v="130.80000000000001"/>
    <n v="130.80000000000001"/>
    <n v="135.6"/>
    <n v="135.6"/>
    <n v="142.6"/>
    <n v="142.6"/>
    <n v="90.8"/>
    <n v="90.8"/>
    <n v="128.80000000000001"/>
    <n v="128.80000000000001"/>
    <n v="117.7"/>
    <n v="117.7"/>
    <n v="129.9"/>
    <n v="129.9"/>
    <n v="126.1"/>
    <n v="126.1"/>
    <n v="131.30000000000001"/>
    <n v="131.30000000000001"/>
    <n v="122.4"/>
    <n v="122.4"/>
    <n v="117.4"/>
    <n v="117.4"/>
    <n v="121.6"/>
    <n v="121.6"/>
    <n v="119.6"/>
    <n v="119.6"/>
    <n v="114.9"/>
    <n v="114.9"/>
    <n v="118.7"/>
    <n v="118.7"/>
    <n v="114.9"/>
    <n v="114.9"/>
    <n v="110.8"/>
    <n v="110.8"/>
    <n v="116"/>
    <n v="116"/>
    <n v="122"/>
    <n v="122"/>
    <n v="112.4"/>
    <n v="112.4"/>
    <n v="115.2"/>
    <n v="115.2"/>
    <n v="120.7"/>
    <n v="120.7"/>
  </r>
  <r>
    <x v="2"/>
    <x v="2"/>
    <s v="June"/>
    <s v="June-2015"/>
    <n v="123.6"/>
    <n v="123.6"/>
    <n v="134.4"/>
    <n v="134.4"/>
    <n v="120.9"/>
    <n v="120.9"/>
    <n v="127.3"/>
    <n v="127.3"/>
    <n v="106"/>
    <n v="106"/>
    <n v="132.30000000000001"/>
    <n v="132.30000000000001"/>
    <n v="146.69999999999999"/>
    <n v="146.69999999999999"/>
    <n v="148.1"/>
    <n v="148.1"/>
    <n v="89.8"/>
    <n v="89.8"/>
    <n v="130.5"/>
    <n v="130.5"/>
    <n v="118"/>
    <n v="118"/>
    <n v="130.5"/>
    <n v="130.5"/>
    <n v="128.5"/>
    <n v="128.5"/>
    <n v="132.1"/>
    <n v="132.1"/>
    <n v="123.2"/>
    <n v="123.2"/>
    <n v="117.6"/>
    <n v="117.6"/>
    <n v="122.3"/>
    <n v="122.3"/>
    <n v="119"/>
    <n v="119"/>
    <n v="115.1"/>
    <n v="115.1"/>
    <n v="119.2"/>
    <n v="119.2"/>
    <n v="115.4"/>
    <n v="115.4"/>
    <n v="111.7"/>
    <n v="111.7"/>
    <n v="116.2"/>
    <n v="116.2"/>
    <n v="123.8"/>
    <n v="123.8"/>
    <n v="112.5"/>
    <n v="112.5"/>
    <n v="116"/>
    <n v="116"/>
    <n v="121.7"/>
    <n v="121.7"/>
  </r>
  <r>
    <x v="2"/>
    <x v="2"/>
    <s v="July"/>
    <s v="July-2015"/>
    <n v="123.2"/>
    <n v="123.2"/>
    <n v="134.30000000000001"/>
    <n v="134.30000000000001"/>
    <n v="119.5"/>
    <n v="119.5"/>
    <n v="127.7"/>
    <n v="127.7"/>
    <n v="106.3"/>
    <n v="106.3"/>
    <n v="132.80000000000001"/>
    <n v="132.80000000000001"/>
    <n v="153.5"/>
    <n v="153.5"/>
    <n v="149.5"/>
    <n v="149.5"/>
    <n v="85.7"/>
    <n v="85.7"/>
    <n v="131.5"/>
    <n v="131.5"/>
    <n v="118.3"/>
    <n v="118.3"/>
    <n v="131.1"/>
    <n v="131.1"/>
    <n v="129.5"/>
    <n v="129.5"/>
    <n v="133.1"/>
    <n v="133.1"/>
    <n v="123.5"/>
    <n v="123.5"/>
    <n v="117.9"/>
    <n v="117.9"/>
    <n v="122.7"/>
    <n v="122.7"/>
    <n v="119.9"/>
    <n v="119.9"/>
    <n v="115.3"/>
    <n v="115.3"/>
    <n v="119.5"/>
    <n v="119.5"/>
    <n v="116"/>
    <n v="116"/>
    <n v="111.5"/>
    <n v="111.5"/>
    <n v="116.6"/>
    <n v="116.6"/>
    <n v="125.4"/>
    <n v="125.4"/>
    <n v="111.7"/>
    <n v="111.7"/>
    <n v="116.3"/>
    <n v="116.3"/>
    <n v="122.4"/>
    <n v="122.4"/>
  </r>
  <r>
    <x v="2"/>
    <x v="2"/>
    <s v="August"/>
    <s v="August-2015"/>
    <n v="123.1"/>
    <n v="123.1"/>
    <n v="131.69999999999999"/>
    <n v="131.69999999999999"/>
    <n v="118.1"/>
    <n v="118.1"/>
    <n v="128"/>
    <n v="128"/>
    <n v="106.8"/>
    <n v="106.8"/>
    <n v="130.1"/>
    <n v="130.1"/>
    <n v="165.5"/>
    <n v="165.5"/>
    <n v="156"/>
    <n v="156"/>
    <n v="85.3"/>
    <n v="85.3"/>
    <n v="132.69999999999999"/>
    <n v="132.69999999999999"/>
    <n v="118.8"/>
    <n v="118.8"/>
    <n v="131.69999999999999"/>
    <n v="131.69999999999999"/>
    <n v="131.1"/>
    <n v="131.1"/>
    <n v="134.19999999999999"/>
    <n v="134.19999999999999"/>
    <n v="123.7"/>
    <n v="123.7"/>
    <n v="118.2"/>
    <n v="118.2"/>
    <n v="122.9"/>
    <n v="122.9"/>
    <n v="120.9"/>
    <n v="120.9"/>
    <n v="115.3"/>
    <n v="115.3"/>
    <n v="120"/>
    <n v="120"/>
    <n v="116.6"/>
    <n v="116.6"/>
    <n v="109.9"/>
    <n v="109.9"/>
    <n v="117.2"/>
    <n v="117.2"/>
    <n v="126.2"/>
    <n v="126.2"/>
    <n v="112"/>
    <n v="112"/>
    <n v="116.2"/>
    <n v="116.2"/>
    <n v="123.2"/>
    <n v="123.2"/>
  </r>
  <r>
    <x v="2"/>
    <x v="2"/>
    <s v="September"/>
    <s v="September-2015"/>
    <n v="123.4"/>
    <n v="123.4"/>
    <n v="129"/>
    <n v="129"/>
    <n v="115.6"/>
    <n v="115.6"/>
    <n v="128.30000000000001"/>
    <n v="128.30000000000001"/>
    <n v="107"/>
    <n v="107"/>
    <n v="124"/>
    <n v="124"/>
    <n v="168.5"/>
    <n v="168.5"/>
    <n v="165.4"/>
    <n v="165.4"/>
    <n v="86.3"/>
    <n v="86.3"/>
    <n v="134.4"/>
    <n v="134.4"/>
    <n v="119.1"/>
    <n v="119.1"/>
    <n v="132.30000000000001"/>
    <n v="132.30000000000001"/>
    <n v="131.5"/>
    <n v="131.5"/>
    <n v="134.69999999999999"/>
    <n v="134.69999999999999"/>
    <n v="124"/>
    <n v="124"/>
    <n v="118.6"/>
    <n v="118.6"/>
    <n v="123.2"/>
    <n v="123.2"/>
    <n v="121.6"/>
    <n v="121.6"/>
    <n v="115.1"/>
    <n v="115.1"/>
    <n v="120.4"/>
    <n v="120.4"/>
    <n v="117.1"/>
    <n v="117.1"/>
    <n v="109.1"/>
    <n v="109.1"/>
    <n v="117.3"/>
    <n v="117.3"/>
    <n v="126.5"/>
    <n v="126.5"/>
    <n v="112.9"/>
    <n v="112.9"/>
    <n v="116.2"/>
    <n v="116.2"/>
    <n v="123.5"/>
    <n v="123.5"/>
  </r>
  <r>
    <x v="2"/>
    <x v="2"/>
    <s v="October"/>
    <s v="October-2015"/>
    <n v="123.6"/>
    <n v="123.6"/>
    <n v="128.6"/>
    <n v="128.6"/>
    <n v="115.9"/>
    <n v="115.9"/>
    <n v="128.5"/>
    <n v="128.5"/>
    <n v="109"/>
    <n v="109"/>
    <n v="124.1"/>
    <n v="124.1"/>
    <n v="165.8"/>
    <n v="165.8"/>
    <n v="187.2"/>
    <n v="187.2"/>
    <n v="89.4"/>
    <n v="89.4"/>
    <n v="135.80000000000001"/>
    <n v="135.80000000000001"/>
    <n v="119.4"/>
    <n v="119.4"/>
    <n v="132.9"/>
    <n v="132.9"/>
    <n v="132.6"/>
    <n v="132.6"/>
    <n v="135.30000000000001"/>
    <n v="135.30000000000001"/>
    <n v="124.4"/>
    <n v="124.4"/>
    <n v="118.8"/>
    <n v="118.8"/>
    <n v="123.6"/>
    <n v="123.6"/>
    <n v="122.4"/>
    <n v="122.4"/>
    <n v="114.9"/>
    <n v="114.9"/>
    <n v="120.7"/>
    <n v="120.7"/>
    <n v="117.7"/>
    <n v="117.7"/>
    <n v="109.3"/>
    <n v="109.3"/>
    <n v="117.7"/>
    <n v="117.7"/>
    <n v="126.5"/>
    <n v="126.5"/>
    <n v="113.5"/>
    <n v="113.5"/>
    <n v="116.5"/>
    <n v="116.5"/>
    <n v="124.2"/>
    <n v="124.2"/>
  </r>
  <r>
    <x v="2"/>
    <x v="2"/>
    <s v="November"/>
    <s v="November-2015"/>
    <n v="124"/>
    <n v="124"/>
    <n v="129.80000000000001"/>
    <n v="129.80000000000001"/>
    <n v="121.5"/>
    <n v="121.5"/>
    <n v="128.6"/>
    <n v="128.6"/>
    <n v="110"/>
    <n v="110"/>
    <n v="123.7"/>
    <n v="123.7"/>
    <n v="164.6"/>
    <n v="164.6"/>
    <n v="191.6"/>
    <n v="191.6"/>
    <n v="90.8"/>
    <n v="90.8"/>
    <n v="137.1"/>
    <n v="137.1"/>
    <n v="119.8"/>
    <n v="119.8"/>
    <n v="133.69999999999999"/>
    <n v="133.69999999999999"/>
    <n v="133.30000000000001"/>
    <n v="133.30000000000001"/>
    <n v="137.6"/>
    <n v="137.6"/>
    <n v="125"/>
    <n v="125"/>
    <n v="119.3"/>
    <n v="119.3"/>
    <n v="124.2"/>
    <n v="124.2"/>
    <n v="122.9"/>
    <n v="122.9"/>
    <n v="115.1"/>
    <n v="115.1"/>
    <n v="121"/>
    <n v="121"/>
    <n v="118.1"/>
    <n v="118.1"/>
    <n v="109.3"/>
    <n v="109.3"/>
    <n v="117.9"/>
    <n v="117.9"/>
    <n v="126.6"/>
    <n v="126.6"/>
    <n v="113.3"/>
    <n v="113.3"/>
    <n v="116.6"/>
    <n v="116.6"/>
    <n v="124.6"/>
    <n v="124.6"/>
  </r>
  <r>
    <x v="2"/>
    <x v="2"/>
    <s v="December"/>
    <s v="December-2015"/>
    <n v="124.3"/>
    <n v="124.3"/>
    <n v="131.69999999999999"/>
    <n v="131.69999999999999"/>
    <n v="127.1"/>
    <n v="127.1"/>
    <n v="128.6"/>
    <n v="128.6"/>
    <n v="110"/>
    <n v="110"/>
    <n v="120.8"/>
    <n v="120.8"/>
    <n v="149"/>
    <n v="149"/>
    <n v="190.1"/>
    <n v="190.1"/>
    <n v="92.7"/>
    <n v="92.7"/>
    <n v="138.6"/>
    <n v="138.6"/>
    <n v="120.2"/>
    <n v="120.2"/>
    <n v="134.19999999999999"/>
    <n v="134.19999999999999"/>
    <n v="131.5"/>
    <n v="131.5"/>
    <n v="138.19999999999999"/>
    <n v="138.19999999999999"/>
    <n v="125.4"/>
    <n v="125.4"/>
    <n v="119.5"/>
    <n v="119.5"/>
    <n v="124.5"/>
    <n v="124.5"/>
    <n v="122.4"/>
    <n v="122.4"/>
    <n v="116"/>
    <n v="116"/>
    <n v="121"/>
    <n v="121"/>
    <n v="118.6"/>
    <n v="118.6"/>
    <n v="109.3"/>
    <n v="109.3"/>
    <n v="118.1"/>
    <n v="118.1"/>
    <n v="126.6"/>
    <n v="126.6"/>
    <n v="113.2"/>
    <n v="113.2"/>
    <n v="116.7"/>
    <n v="116.7"/>
    <n v="124"/>
    <n v="124"/>
  </r>
  <r>
    <x v="2"/>
    <x v="3"/>
    <s v="January"/>
    <s v="January-2016"/>
    <n v="124.7"/>
    <n v="124.7"/>
    <n v="135.9"/>
    <n v="135.9"/>
    <n v="132"/>
    <n v="132"/>
    <n v="129.19999999999999"/>
    <n v="129.19999999999999"/>
    <n v="109.7"/>
    <n v="109.7"/>
    <n v="119"/>
    <n v="119"/>
    <n v="144.1"/>
    <n v="144.1"/>
    <n v="184.2"/>
    <n v="184.2"/>
    <n v="96.7"/>
    <n v="96.7"/>
    <n v="139.5"/>
    <n v="139.5"/>
    <n v="120.5"/>
    <n v="120.5"/>
    <n v="134.69999999999999"/>
    <n v="134.69999999999999"/>
    <n v="131.19999999999999"/>
    <n v="131.19999999999999"/>
    <n v="139.5"/>
    <n v="139.5"/>
    <n v="125.8"/>
    <n v="125.8"/>
    <n v="119.8"/>
    <n v="119.8"/>
    <n v="124.9"/>
    <n v="124.9"/>
    <n v="123.4"/>
    <n v="123.4"/>
    <n v="116.9"/>
    <n v="116.9"/>
    <n v="121.6"/>
    <n v="121.6"/>
    <n v="119.1"/>
    <n v="119.1"/>
    <n v="108.9"/>
    <n v="108.9"/>
    <n v="118.5"/>
    <n v="118.5"/>
    <n v="126.4"/>
    <n v="126.4"/>
    <n v="114"/>
    <n v="114"/>
    <n v="116.8"/>
    <n v="116.8"/>
    <n v="124.2"/>
    <n v="124.2"/>
  </r>
  <r>
    <x v="2"/>
    <x v="3"/>
    <s v="February"/>
    <s v="February-2016"/>
    <n v="124.8"/>
    <n v="124.8"/>
    <n v="135.1"/>
    <n v="135.1"/>
    <n v="130.30000000000001"/>
    <n v="130.30000000000001"/>
    <n v="129.6"/>
    <n v="129.6"/>
    <n v="108.4"/>
    <n v="108.4"/>
    <n v="118.6"/>
    <n v="118.6"/>
    <n v="129.19999999999999"/>
    <n v="129.19999999999999"/>
    <n v="176.4"/>
    <n v="176.4"/>
    <n v="99.1"/>
    <n v="99.1"/>
    <n v="139.69999999999999"/>
    <n v="139.69999999999999"/>
    <n v="120.6"/>
    <n v="120.6"/>
    <n v="135.19999999999999"/>
    <n v="135.19999999999999"/>
    <n v="129.1"/>
    <n v="129.1"/>
    <n v="140"/>
    <n v="140"/>
    <n v="126.2"/>
    <n v="126.2"/>
    <n v="120.1"/>
    <n v="120.1"/>
    <n v="125.3"/>
    <n v="125.3"/>
    <n v="124.4"/>
    <n v="124.4"/>
    <n v="116"/>
    <n v="116"/>
    <n v="121.8"/>
    <n v="121.8"/>
    <n v="119.5"/>
    <n v="119.5"/>
    <n v="109.1"/>
    <n v="109.1"/>
    <n v="118.8"/>
    <n v="118.8"/>
    <n v="126.3"/>
    <n v="126.3"/>
    <n v="116.2"/>
    <n v="116.2"/>
    <n v="117.2"/>
    <n v="117.2"/>
    <n v="123.8"/>
    <n v="123.8"/>
  </r>
  <r>
    <x v="2"/>
    <x v="3"/>
    <s v="March"/>
    <s v="March-2016"/>
    <n v="124.8"/>
    <n v="124.8"/>
    <n v="136.30000000000001"/>
    <n v="136.30000000000001"/>
    <n v="123.7"/>
    <n v="123.7"/>
    <n v="129.69999999999999"/>
    <n v="129.69999999999999"/>
    <n v="107.9"/>
    <n v="107.9"/>
    <n v="119.9"/>
    <n v="119.9"/>
    <n v="128.1"/>
    <n v="128.1"/>
    <n v="170.3"/>
    <n v="170.3"/>
    <n v="101.8"/>
    <n v="101.8"/>
    <n v="140.1"/>
    <n v="140.1"/>
    <n v="120.7"/>
    <n v="120.7"/>
    <n v="135.4"/>
    <n v="135.4"/>
    <n v="128.9"/>
    <n v="128.9"/>
    <n v="140.6"/>
    <n v="140.6"/>
    <n v="126.4"/>
    <n v="126.4"/>
    <n v="120.3"/>
    <n v="120.3"/>
    <n v="125.5"/>
    <n v="125.5"/>
    <n v="124.9"/>
    <n v="124.9"/>
    <n v="114.8"/>
    <n v="114.8"/>
    <n v="122.3"/>
    <n v="122.3"/>
    <n v="119.7"/>
    <n v="119.7"/>
    <n v="108.5"/>
    <n v="108.5"/>
    <n v="119.1"/>
    <n v="119.1"/>
    <n v="126.4"/>
    <n v="126.4"/>
    <n v="117.1"/>
    <n v="117.1"/>
    <n v="117.3"/>
    <n v="117.3"/>
    <n v="123.8"/>
    <n v="123.8"/>
  </r>
  <r>
    <x v="2"/>
    <x v="3"/>
    <s v="April"/>
    <s v="April-2016"/>
    <n v="124.9"/>
    <n v="124.9"/>
    <n v="139.30000000000001"/>
    <n v="139.30000000000001"/>
    <n v="119.9"/>
    <n v="119.9"/>
    <n v="130.19999999999999"/>
    <n v="130.19999999999999"/>
    <n v="108.9"/>
    <n v="108.9"/>
    <n v="131.1"/>
    <n v="131.1"/>
    <n v="136.80000000000001"/>
    <n v="136.80000000000001"/>
    <n v="176.9"/>
    <n v="176.9"/>
    <n v="109.1"/>
    <n v="109.1"/>
    <n v="140.4"/>
    <n v="140.4"/>
    <n v="121.1"/>
    <n v="121.1"/>
    <n v="135.9"/>
    <n v="135.9"/>
    <n v="131.80000000000001"/>
    <n v="131.80000000000001"/>
    <n v="141.5"/>
    <n v="141.5"/>
    <n v="126.8"/>
    <n v="126.8"/>
    <n v="120.5"/>
    <n v="120.5"/>
    <n v="125.8"/>
    <n v="125.8"/>
    <n v="125.6"/>
    <n v="125.6"/>
    <n v="114.6"/>
    <n v="114.6"/>
    <n v="122.8"/>
    <n v="122.8"/>
    <n v="120"/>
    <n v="120"/>
    <n v="110"/>
    <n v="110"/>
    <n v="119.5"/>
    <n v="119.5"/>
    <n v="127.6"/>
    <n v="127.6"/>
    <n v="117.6"/>
    <n v="117.6"/>
    <n v="118.2"/>
    <n v="118.2"/>
    <n v="125.3"/>
    <n v="125.3"/>
  </r>
  <r>
    <x v="2"/>
    <x v="3"/>
    <s v="May"/>
    <s v="May-2016"/>
    <n v="125"/>
    <n v="125"/>
    <n v="142.1"/>
    <n v="142.1"/>
    <n v="127"/>
    <n v="127"/>
    <n v="130.4"/>
    <n v="130.4"/>
    <n v="109.6"/>
    <n v="109.6"/>
    <n v="133.5"/>
    <n v="133.5"/>
    <n v="151.4"/>
    <n v="151.4"/>
    <n v="182.8"/>
    <n v="182.8"/>
    <n v="111.1"/>
    <n v="111.1"/>
    <n v="141.5"/>
    <n v="141.5"/>
    <n v="121.5"/>
    <n v="121.5"/>
    <n v="136.30000000000001"/>
    <n v="136.30000000000001"/>
    <n v="134.6"/>
    <n v="134.6"/>
    <n v="142.19999999999999"/>
    <n v="142.19999999999999"/>
    <n v="127.2"/>
    <n v="127.2"/>
    <n v="120.7"/>
    <n v="120.7"/>
    <n v="126.2"/>
    <n v="126.2"/>
    <n v="126"/>
    <n v="126"/>
    <n v="115"/>
    <n v="115"/>
    <n v="123.2"/>
    <n v="123.2"/>
    <n v="120.3"/>
    <n v="120.3"/>
    <n v="110.7"/>
    <n v="110.7"/>
    <n v="119.8"/>
    <n v="119.8"/>
    <n v="128"/>
    <n v="128"/>
    <n v="118.5"/>
    <n v="118.5"/>
    <n v="118.7"/>
    <n v="118.7"/>
    <n v="126.6"/>
    <n v="126.6"/>
  </r>
  <r>
    <x v="2"/>
    <x v="3"/>
    <s v="June"/>
    <s v="June-2016"/>
    <n v="125.9"/>
    <n v="125.9"/>
    <n v="143.9"/>
    <n v="143.9"/>
    <n v="130.9"/>
    <n v="130.9"/>
    <n v="131"/>
    <n v="131"/>
    <n v="110.2"/>
    <n v="110.2"/>
    <n v="135.5"/>
    <n v="135.5"/>
    <n v="173.7"/>
    <n v="173.7"/>
    <n v="184.4"/>
    <n v="184.4"/>
    <n v="112"/>
    <n v="112"/>
    <n v="142.80000000000001"/>
    <n v="142.80000000000001"/>
    <n v="121.6"/>
    <n v="121.6"/>
    <n v="136.9"/>
    <n v="136.9"/>
    <n v="138.19999999999999"/>
    <n v="138.19999999999999"/>
    <n v="142.69999999999999"/>
    <n v="142.69999999999999"/>
    <n v="127.6"/>
    <n v="127.6"/>
    <n v="121.1"/>
    <n v="121.1"/>
    <n v="126.6"/>
    <n v="126.6"/>
    <n v="125.5"/>
    <n v="125.5"/>
    <n v="115.5"/>
    <n v="115.5"/>
    <n v="123.2"/>
    <n v="123.2"/>
    <n v="120.6"/>
    <n v="120.6"/>
    <n v="112.3"/>
    <n v="112.3"/>
    <n v="119.9"/>
    <n v="119.9"/>
    <n v="129.30000000000001"/>
    <n v="129.30000000000001"/>
    <n v="118.8"/>
    <n v="118.8"/>
    <n v="119.6"/>
    <n v="119.6"/>
    <n v="128.1"/>
    <n v="128.1"/>
  </r>
  <r>
    <x v="2"/>
    <x v="3"/>
    <s v="July"/>
    <s v="July-2016"/>
    <n v="126.8"/>
    <n v="126.8"/>
    <n v="144.19999999999999"/>
    <n v="144.19999999999999"/>
    <n v="136.6"/>
    <n v="136.6"/>
    <n v="131.80000000000001"/>
    <n v="131.80000000000001"/>
    <n v="111"/>
    <n v="111"/>
    <n v="137"/>
    <n v="137"/>
    <n v="179.5"/>
    <n v="179.5"/>
    <n v="188.4"/>
    <n v="188.4"/>
    <n v="113.3"/>
    <n v="113.3"/>
    <n v="143.9"/>
    <n v="143.9"/>
    <n v="121.7"/>
    <n v="121.7"/>
    <n v="137.5"/>
    <n v="137.5"/>
    <n v="139.80000000000001"/>
    <n v="139.80000000000001"/>
    <n v="142.9"/>
    <n v="142.9"/>
    <n v="127.9"/>
    <n v="127.9"/>
    <n v="121.1"/>
    <n v="121.1"/>
    <n v="126.9"/>
    <n v="126.9"/>
    <n v="126.4"/>
    <n v="126.4"/>
    <n v="115.5"/>
    <n v="115.5"/>
    <n v="123.5"/>
    <n v="123.5"/>
    <n v="120.9"/>
    <n v="120.9"/>
    <n v="111.7"/>
    <n v="111.7"/>
    <n v="120.3"/>
    <n v="120.3"/>
    <n v="130.80000000000001"/>
    <n v="130.80000000000001"/>
    <n v="120"/>
    <n v="120"/>
    <n v="119.9"/>
    <n v="119.9"/>
    <n v="129"/>
    <n v="129"/>
  </r>
  <r>
    <x v="2"/>
    <x v="3"/>
    <s v="August"/>
    <s v="August-2016"/>
    <n v="127.6"/>
    <n v="127.6"/>
    <n v="140.30000000000001"/>
    <n v="140.30000000000001"/>
    <n v="133.69999999999999"/>
    <n v="133.69999999999999"/>
    <n v="132.19999999999999"/>
    <n v="132.19999999999999"/>
    <n v="111.8"/>
    <n v="111.8"/>
    <n v="135.80000000000001"/>
    <n v="135.80000000000001"/>
    <n v="163.5"/>
    <n v="163.5"/>
    <n v="182.3"/>
    <n v="182.3"/>
    <n v="114.6"/>
    <n v="114.6"/>
    <n v="144.6"/>
    <n v="144.6"/>
    <n v="121.9"/>
    <n v="121.9"/>
    <n v="138.1"/>
    <n v="138.1"/>
    <n v="137.6"/>
    <n v="137.6"/>
    <n v="143.6"/>
    <n v="143.6"/>
    <n v="128.30000000000001"/>
    <n v="128.30000000000001"/>
    <n v="121.4"/>
    <n v="121.4"/>
    <n v="127.3"/>
    <n v="127.3"/>
    <n v="127.3"/>
    <n v="127.3"/>
    <n v="114.7"/>
    <n v="114.7"/>
    <n v="123.9"/>
    <n v="123.9"/>
    <n v="121.2"/>
    <n v="121.2"/>
    <n v="110.4"/>
    <n v="110.4"/>
    <n v="120.6"/>
    <n v="120.6"/>
    <n v="131.5"/>
    <n v="131.5"/>
    <n v="120.9"/>
    <n v="120.9"/>
    <n v="119.9"/>
    <n v="119.9"/>
    <n v="128.4"/>
    <n v="128.4"/>
  </r>
  <r>
    <x v="2"/>
    <x v="3"/>
    <s v="September"/>
    <s v="September-2016"/>
    <n v="128.1"/>
    <n v="128.1"/>
    <n v="137.69999999999999"/>
    <n v="137.69999999999999"/>
    <n v="130.6"/>
    <n v="130.6"/>
    <n v="132.6"/>
    <n v="132.6"/>
    <n v="111.9"/>
    <n v="111.9"/>
    <n v="132.5"/>
    <n v="132.5"/>
    <n v="152.9"/>
    <n v="152.9"/>
    <n v="173.6"/>
    <n v="173.6"/>
    <n v="115.1"/>
    <n v="115.1"/>
    <n v="144.80000000000001"/>
    <n v="144.80000000000001"/>
    <n v="122.1"/>
    <n v="122.1"/>
    <n v="138.80000000000001"/>
    <n v="138.80000000000001"/>
    <n v="135.69999999999999"/>
    <n v="135.69999999999999"/>
    <n v="143.9"/>
    <n v="143.9"/>
    <n v="128.69999999999999"/>
    <n v="128.69999999999999"/>
    <n v="121.6"/>
    <n v="121.6"/>
    <n v="127.7"/>
    <n v="127.7"/>
    <n v="127.9"/>
    <n v="127.9"/>
    <n v="114.8"/>
    <n v="114.8"/>
    <n v="124.3"/>
    <n v="124.3"/>
    <n v="121.4"/>
    <n v="121.4"/>
    <n v="111.8"/>
    <n v="111.8"/>
    <n v="120.8"/>
    <n v="120.8"/>
    <n v="131.6"/>
    <n v="131.6"/>
    <n v="121.2"/>
    <n v="121.2"/>
    <n v="120.5"/>
    <n v="120.5"/>
    <n v="128"/>
    <n v="128"/>
  </r>
  <r>
    <x v="2"/>
    <x v="3"/>
    <s v="October"/>
    <s v="October-2016"/>
    <n v="128.69999999999999"/>
    <n v="128.69999999999999"/>
    <n v="138.4"/>
    <n v="138.4"/>
    <n v="130.30000000000001"/>
    <n v="130.30000000000001"/>
    <n v="132.69999999999999"/>
    <n v="132.69999999999999"/>
    <n v="112.5"/>
    <n v="112.5"/>
    <n v="130.4"/>
    <n v="130.4"/>
    <n v="155.1"/>
    <n v="155.1"/>
    <n v="175.7"/>
    <n v="175.7"/>
    <n v="115.4"/>
    <n v="115.4"/>
    <n v="145.30000000000001"/>
    <n v="145.30000000000001"/>
    <n v="122.5"/>
    <n v="122.5"/>
    <n v="139.6"/>
    <n v="139.6"/>
    <n v="136.30000000000001"/>
    <n v="136.30000000000001"/>
    <n v="144.30000000000001"/>
    <n v="144.30000000000001"/>
    <n v="129.1"/>
    <n v="129.1"/>
    <n v="121.9"/>
    <n v="121.9"/>
    <n v="128"/>
    <n v="128"/>
    <n v="128.69999999999999"/>
    <n v="128.69999999999999"/>
    <n v="115.2"/>
    <n v="115.2"/>
    <n v="124.5"/>
    <n v="124.5"/>
    <n v="121.8"/>
    <n v="121.8"/>
    <n v="112.8"/>
    <n v="112.8"/>
    <n v="121.2"/>
    <n v="121.2"/>
    <n v="131.9"/>
    <n v="131.9"/>
    <n v="120.8"/>
    <n v="120.8"/>
    <n v="120.9"/>
    <n v="120.9"/>
    <n v="128.6"/>
    <n v="128.6"/>
  </r>
  <r>
    <x v="2"/>
    <x v="3"/>
    <s v="November"/>
    <s v="November-2016"/>
    <n v="130.19999999999999"/>
    <n v="130.19999999999999"/>
    <n v="138.5"/>
    <n v="138.5"/>
    <n v="134.1"/>
    <n v="134.1"/>
    <n v="132.9"/>
    <n v="132.9"/>
    <n v="112.6"/>
    <n v="112.6"/>
    <n v="130.80000000000001"/>
    <n v="130.80000000000001"/>
    <n v="142"/>
    <n v="142"/>
    <n v="174.9"/>
    <n v="174.9"/>
    <n v="115.6"/>
    <n v="115.6"/>
    <n v="145.4"/>
    <n v="145.4"/>
    <n v="122.7"/>
    <n v="122.7"/>
    <n v="140.30000000000001"/>
    <n v="140.30000000000001"/>
    <n v="135.19999999999999"/>
    <n v="135.19999999999999"/>
    <n v="144.30000000000001"/>
    <n v="144.30000000000001"/>
    <n v="129.6"/>
    <n v="129.6"/>
    <n v="122.1"/>
    <n v="122.1"/>
    <n v="128.5"/>
    <n v="128.5"/>
    <n v="129.1"/>
    <n v="129.1"/>
    <n v="116.2"/>
    <n v="116.2"/>
    <n v="124.7"/>
    <n v="124.7"/>
    <n v="122.1"/>
    <n v="122.1"/>
    <n v="113.4"/>
    <n v="113.4"/>
    <n v="121.7"/>
    <n v="121.7"/>
    <n v="132.1"/>
    <n v="132.1"/>
    <n v="121.3"/>
    <n v="121.3"/>
    <n v="121.3"/>
    <n v="121.3"/>
    <n v="128.5"/>
    <n v="128.5"/>
  </r>
  <r>
    <x v="2"/>
    <x v="3"/>
    <s v="December"/>
    <s v="December-2016"/>
    <n v="131.6"/>
    <n v="131.6"/>
    <n v="138.19999999999999"/>
    <n v="138.19999999999999"/>
    <n v="134.9"/>
    <n v="134.9"/>
    <n v="133.1"/>
    <n v="133.1"/>
    <n v="113.5"/>
    <n v="113.5"/>
    <n v="129.30000000000001"/>
    <n v="129.30000000000001"/>
    <n v="121.1"/>
    <n v="121.1"/>
    <n v="170.3"/>
    <n v="170.3"/>
    <n v="115.5"/>
    <n v="115.5"/>
    <n v="145.5"/>
    <n v="145.5"/>
    <n v="123.1"/>
    <n v="123.1"/>
    <n v="140.9"/>
    <n v="140.9"/>
    <n v="132.80000000000001"/>
    <n v="132.80000000000001"/>
    <n v="145"/>
    <n v="145"/>
    <n v="130"/>
    <n v="130"/>
    <n v="122.2"/>
    <n v="122.2"/>
    <n v="128.80000000000001"/>
    <n v="128.80000000000001"/>
    <n v="128.5"/>
    <n v="128.5"/>
    <n v="117.8"/>
    <n v="117.8"/>
    <n v="125"/>
    <n v="125"/>
    <n v="122.3"/>
    <n v="122.3"/>
    <n v="113.7"/>
    <n v="113.7"/>
    <n v="121.8"/>
    <n v="121.8"/>
    <n v="132.30000000000001"/>
    <n v="132.30000000000001"/>
    <n v="119.9"/>
    <n v="119.9"/>
    <n v="121.4"/>
    <n v="121.4"/>
    <n v="127.6"/>
    <n v="127.6"/>
  </r>
  <r>
    <x v="2"/>
    <x v="4"/>
    <s v="January"/>
    <s v="January-2017"/>
    <n v="132.19999999999999"/>
    <n v="132.19999999999999"/>
    <n v="138.9"/>
    <n v="138.9"/>
    <n v="132.6"/>
    <n v="132.6"/>
    <n v="133.1"/>
    <n v="133.1"/>
    <n v="114"/>
    <n v="114"/>
    <n v="129.6"/>
    <n v="129.6"/>
    <n v="118.7"/>
    <n v="118.7"/>
    <n v="155.1"/>
    <n v="155.1"/>
    <n v="117.3"/>
    <n v="117.3"/>
    <n v="144.9"/>
    <n v="144.9"/>
    <n v="123.2"/>
    <n v="123.2"/>
    <n v="141.6"/>
    <n v="141.6"/>
    <n v="132"/>
    <n v="132"/>
    <n v="145.6"/>
    <n v="145.6"/>
    <n v="130.19999999999999"/>
    <n v="130.19999999999999"/>
    <n v="122.3"/>
    <n v="122.3"/>
    <n v="129"/>
    <n v="129"/>
    <n v="129.6"/>
    <n v="129.6"/>
    <n v="118"/>
    <n v="118"/>
    <n v="125.1"/>
    <n v="125.1"/>
    <n v="122.6"/>
    <n v="122.6"/>
    <n v="115.2"/>
    <n v="115.2"/>
    <n v="122"/>
    <n v="122"/>
    <n v="132.4"/>
    <n v="132.4"/>
    <n v="120.9"/>
    <n v="120.9"/>
    <n v="122.1"/>
    <n v="122.1"/>
    <n v="127.8"/>
    <n v="127.8"/>
  </r>
  <r>
    <x v="2"/>
    <x v="4"/>
    <s v="February"/>
    <s v="February-2017"/>
    <n v="132.80000000000001"/>
    <n v="132.80000000000001"/>
    <n v="139.80000000000001"/>
    <n v="139.80000000000001"/>
    <n v="129.30000000000001"/>
    <n v="129.30000000000001"/>
    <n v="133.5"/>
    <n v="133.5"/>
    <n v="114.3"/>
    <n v="114.3"/>
    <n v="131.4"/>
    <n v="131.4"/>
    <n v="120.2"/>
    <n v="120.2"/>
    <n v="143.1"/>
    <n v="143.1"/>
    <n v="119.5"/>
    <n v="119.5"/>
    <n v="144"/>
    <n v="144"/>
    <n v="123.4"/>
    <n v="123.4"/>
    <n v="141.9"/>
    <n v="141.9"/>
    <n v="132.1"/>
    <n v="132.1"/>
    <n v="146.30000000000001"/>
    <n v="146.30000000000001"/>
    <n v="130.5"/>
    <n v="130.5"/>
    <n v="122.5"/>
    <n v="122.5"/>
    <n v="129.30000000000001"/>
    <n v="129.30000000000001"/>
    <n v="130.5"/>
    <n v="130.5"/>
    <n v="119.2"/>
    <n v="119.2"/>
    <n v="125.3"/>
    <n v="125.3"/>
    <n v="122.9"/>
    <n v="122.9"/>
    <n v="115.5"/>
    <n v="115.5"/>
    <n v="122.2"/>
    <n v="122.2"/>
    <n v="132.4"/>
    <n v="132.4"/>
    <n v="121.7"/>
    <n v="121.7"/>
    <n v="122.4"/>
    <n v="122.4"/>
    <n v="128.19999999999999"/>
    <n v="128.19999999999999"/>
  </r>
  <r>
    <x v="2"/>
    <x v="4"/>
    <s v="March"/>
    <s v="March-2017"/>
    <n v="132.69999999999999"/>
    <n v="132.69999999999999"/>
    <n v="139.4"/>
    <n v="139.4"/>
    <n v="128.4"/>
    <n v="128.4"/>
    <n v="134.9"/>
    <n v="134.9"/>
    <n v="114"/>
    <n v="114"/>
    <n v="136.80000000000001"/>
    <n v="136.80000000000001"/>
    <n v="122.2"/>
    <n v="122.2"/>
    <n v="135.80000000000001"/>
    <n v="135.80000000000001"/>
    <n v="120.3"/>
    <n v="120.3"/>
    <n v="142.6"/>
    <n v="142.6"/>
    <n v="123.6"/>
    <n v="123.6"/>
    <n v="142.4"/>
    <n v="142.4"/>
    <n v="132.6"/>
    <n v="132.6"/>
    <n v="147.5"/>
    <n v="147.5"/>
    <n v="130.80000000000001"/>
    <n v="130.80000000000001"/>
    <n v="122.8"/>
    <n v="122.8"/>
    <n v="129.6"/>
    <n v="129.6"/>
    <n v="131.1"/>
    <n v="131.1"/>
    <n v="120.8"/>
    <n v="120.8"/>
    <n v="125.6"/>
    <n v="125.6"/>
    <n v="123.1"/>
    <n v="123.1"/>
    <n v="115.6"/>
    <n v="115.6"/>
    <n v="122.4"/>
    <n v="122.4"/>
    <n v="132.80000000000001"/>
    <n v="132.80000000000001"/>
    <n v="121.7"/>
    <n v="121.7"/>
    <n v="122.6"/>
    <n v="122.6"/>
    <n v="128.69999999999999"/>
    <n v="128.69999999999999"/>
  </r>
  <r>
    <x v="2"/>
    <x v="4"/>
    <s v="April"/>
    <s v="April-2017"/>
    <n v="132.69999999999999"/>
    <n v="132.69999999999999"/>
    <n v="140.6"/>
    <n v="140.6"/>
    <n v="124.5"/>
    <n v="124.5"/>
    <n v="136.30000000000001"/>
    <n v="136.30000000000001"/>
    <n v="113.5"/>
    <n v="113.5"/>
    <n v="137.69999999999999"/>
    <n v="137.69999999999999"/>
    <n v="127.1"/>
    <n v="127.1"/>
    <n v="133.80000000000001"/>
    <n v="133.80000000000001"/>
    <n v="120.8"/>
    <n v="120.8"/>
    <n v="141.30000000000001"/>
    <n v="141.30000000000001"/>
    <n v="123.8"/>
    <n v="123.8"/>
    <n v="142.6"/>
    <n v="142.6"/>
    <n v="133.4"/>
    <n v="133.4"/>
    <n v="148"/>
    <n v="148"/>
    <n v="131.19999999999999"/>
    <n v="131.19999999999999"/>
    <n v="123"/>
    <n v="123"/>
    <n v="130"/>
    <n v="130"/>
    <n v="131.69999999999999"/>
    <n v="131.69999999999999"/>
    <n v="121.4"/>
    <n v="121.4"/>
    <n v="126"/>
    <n v="126"/>
    <n v="123.4"/>
    <n v="123.4"/>
    <n v="114.3"/>
    <n v="114.3"/>
    <n v="122.6"/>
    <n v="122.6"/>
    <n v="133.6"/>
    <n v="133.6"/>
    <n v="122.2"/>
    <n v="122.2"/>
    <n v="122.5"/>
    <n v="122.5"/>
    <n v="129.1"/>
    <n v="129.1"/>
  </r>
  <r>
    <x v="2"/>
    <x v="4"/>
    <s v="May"/>
    <s v="May-2017"/>
    <n v="132.6"/>
    <n v="132.6"/>
    <n v="144.1"/>
    <n v="144.1"/>
    <n v="125.6"/>
    <n v="125.6"/>
    <n v="136.80000000000001"/>
    <n v="136.80000000000001"/>
    <n v="113.4"/>
    <n v="113.4"/>
    <n v="135.19999999999999"/>
    <n v="135.19999999999999"/>
    <n v="129.19999999999999"/>
    <n v="129.19999999999999"/>
    <n v="131.5"/>
    <n v="131.5"/>
    <n v="121"/>
    <n v="121"/>
    <n v="139.9"/>
    <n v="139.9"/>
    <n v="123.8"/>
    <n v="123.8"/>
    <n v="142.9"/>
    <n v="142.9"/>
    <n v="133.6"/>
    <n v="133.6"/>
    <n v="148.30000000000001"/>
    <n v="148.30000000000001"/>
    <n v="131.5"/>
    <n v="131.5"/>
    <n v="123.2"/>
    <n v="123.2"/>
    <n v="130.19999999999999"/>
    <n v="130.19999999999999"/>
    <n v="132.1"/>
    <n v="132.1"/>
    <n v="120.1"/>
    <n v="120.1"/>
    <n v="126.5"/>
    <n v="126.5"/>
    <n v="123.6"/>
    <n v="123.6"/>
    <n v="114.3"/>
    <n v="114.3"/>
    <n v="122.8"/>
    <n v="122.8"/>
    <n v="133.80000000000001"/>
    <n v="133.80000000000001"/>
    <n v="122"/>
    <n v="122"/>
    <n v="122.6"/>
    <n v="122.6"/>
    <n v="129.30000000000001"/>
    <n v="129.30000000000001"/>
  </r>
  <r>
    <x v="2"/>
    <x v="4"/>
    <s v="June"/>
    <s v="June-2017"/>
    <n v="132.9"/>
    <n v="132.9"/>
    <n v="148.69999999999999"/>
    <n v="148.69999999999999"/>
    <n v="128.30000000000001"/>
    <n v="128.30000000000001"/>
    <n v="137.30000000000001"/>
    <n v="137.30000000000001"/>
    <n v="113.5"/>
    <n v="113.5"/>
    <n v="137.19999999999999"/>
    <n v="137.19999999999999"/>
    <n v="142.19999999999999"/>
    <n v="142.19999999999999"/>
    <n v="128.19999999999999"/>
    <n v="128.19999999999999"/>
    <n v="120.9"/>
    <n v="120.9"/>
    <n v="138.80000000000001"/>
    <n v="138.80000000000001"/>
    <n v="124.2"/>
    <n v="124.2"/>
    <n v="143.1"/>
    <n v="143.1"/>
    <n v="135.69999999999999"/>
    <n v="135.69999999999999"/>
    <n v="148.6"/>
    <n v="148.6"/>
    <n v="131.5"/>
    <n v="131.5"/>
    <n v="123.2"/>
    <n v="123.2"/>
    <n v="130.19999999999999"/>
    <n v="130.19999999999999"/>
    <n v="131.4"/>
    <n v="131.4"/>
    <n v="119"/>
    <n v="119"/>
    <n v="126.8"/>
    <n v="126.8"/>
    <n v="123.8"/>
    <n v="123.8"/>
    <n v="113.9"/>
    <n v="113.9"/>
    <n v="122.9"/>
    <n v="122.9"/>
    <n v="134.30000000000001"/>
    <n v="134.30000000000001"/>
    <n v="122.5"/>
    <n v="122.5"/>
    <n v="122.7"/>
    <n v="122.7"/>
    <n v="129.9"/>
    <n v="129.9"/>
  </r>
  <r>
    <x v="2"/>
    <x v="4"/>
    <s v="July"/>
    <s v="July-2017"/>
    <n v="132.80000000000001"/>
    <n v="132.80000000000001"/>
    <n v="148.4"/>
    <n v="148.4"/>
    <n v="129.4"/>
    <n v="129.4"/>
    <n v="137.69999999999999"/>
    <n v="137.69999999999999"/>
    <n v="113.4"/>
    <n v="113.4"/>
    <n v="139.4"/>
    <n v="139.4"/>
    <n v="175.1"/>
    <n v="175.1"/>
    <n v="124.7"/>
    <n v="124.7"/>
    <n v="121.5"/>
    <n v="121.5"/>
    <n v="137.80000000000001"/>
    <n v="137.80000000000001"/>
    <n v="124.4"/>
    <n v="124.4"/>
    <n v="143.69999999999999"/>
    <n v="143.69999999999999"/>
    <n v="139.80000000000001"/>
    <n v="139.80000000000001"/>
    <n v="150.5"/>
    <n v="150.5"/>
    <n v="131.6"/>
    <n v="131.6"/>
    <n v="123.7"/>
    <n v="123.7"/>
    <n v="130.4"/>
    <n v="130.4"/>
    <n v="132.6"/>
    <n v="132.6"/>
    <n v="119.7"/>
    <n v="119.7"/>
    <n v="127.2"/>
    <n v="127.2"/>
    <n v="125"/>
    <n v="125"/>
    <n v="113.2"/>
    <n v="113.2"/>
    <n v="123.5"/>
    <n v="123.5"/>
    <n v="135.5"/>
    <n v="135.5"/>
    <n v="122.4"/>
    <n v="122.4"/>
    <n v="123"/>
    <n v="123"/>
    <n v="131.80000000000001"/>
    <n v="131.80000000000001"/>
  </r>
  <r>
    <x v="2"/>
    <x v="4"/>
    <s v="August"/>
    <s v="August-2017"/>
    <n v="133.19999999999999"/>
    <n v="133.19999999999999"/>
    <n v="143.9"/>
    <n v="143.9"/>
    <n v="128.30000000000001"/>
    <n v="128.30000000000001"/>
    <n v="138.30000000000001"/>
    <n v="138.30000000000001"/>
    <n v="114.1"/>
    <n v="114.1"/>
    <n v="142.69999999999999"/>
    <n v="142.69999999999999"/>
    <n v="179.8"/>
    <n v="179.8"/>
    <n v="123.5"/>
    <n v="123.5"/>
    <n v="122.1"/>
    <n v="122.1"/>
    <n v="137.5"/>
    <n v="137.5"/>
    <n v="124.6"/>
    <n v="124.6"/>
    <n v="144.5"/>
    <n v="144.5"/>
    <n v="140.5"/>
    <n v="140.5"/>
    <n v="152.1"/>
    <n v="152.1"/>
    <n v="132.69999999999999"/>
    <n v="132.69999999999999"/>
    <n v="124.3"/>
    <n v="124.3"/>
    <n v="131.4"/>
    <n v="131.4"/>
    <n v="134.4"/>
    <n v="134.4"/>
    <n v="118.9"/>
    <n v="118.9"/>
    <n v="127.7"/>
    <n v="127.7"/>
    <n v="125.7"/>
    <n v="125.7"/>
    <n v="114.6"/>
    <n v="114.6"/>
    <n v="124.1"/>
    <n v="124.1"/>
    <n v="135.69999999999999"/>
    <n v="135.69999999999999"/>
    <n v="123.3"/>
    <n v="123.3"/>
    <n v="123.8"/>
    <n v="123.8"/>
    <n v="132.69999999999999"/>
    <n v="132.69999999999999"/>
  </r>
  <r>
    <x v="2"/>
    <x v="4"/>
    <s v="September"/>
    <s v="September-2017"/>
    <n v="133.6"/>
    <n v="133.6"/>
    <n v="143"/>
    <n v="143"/>
    <n v="129.69999999999999"/>
    <n v="129.69999999999999"/>
    <n v="138.69999999999999"/>
    <n v="138.69999999999999"/>
    <n v="114.5"/>
    <n v="114.5"/>
    <n v="137.5"/>
    <n v="137.5"/>
    <n v="160.69999999999999"/>
    <n v="160.69999999999999"/>
    <n v="124.5"/>
    <n v="124.5"/>
    <n v="122.4"/>
    <n v="122.4"/>
    <n v="137.30000000000001"/>
    <n v="137.30000000000001"/>
    <n v="124.8"/>
    <n v="124.8"/>
    <n v="145"/>
    <n v="145"/>
    <n v="138"/>
    <n v="138"/>
    <n v="153.6"/>
    <n v="153.6"/>
    <n v="133.30000000000001"/>
    <n v="133.30000000000001"/>
    <n v="124.6"/>
    <n v="124.6"/>
    <n v="132"/>
    <n v="132"/>
    <n v="135.69999999999999"/>
    <n v="135.69999999999999"/>
    <n v="120.6"/>
    <n v="120.6"/>
    <n v="128.1"/>
    <n v="128.1"/>
    <n v="126.1"/>
    <n v="126.1"/>
    <n v="115.7"/>
    <n v="115.7"/>
    <n v="124.5"/>
    <n v="124.5"/>
    <n v="135.9"/>
    <n v="135.9"/>
    <n v="124.4"/>
    <n v="124.4"/>
    <n v="124.5"/>
    <n v="124.5"/>
    <n v="132.4"/>
    <n v="132.4"/>
  </r>
  <r>
    <x v="2"/>
    <x v="4"/>
    <s v="October"/>
    <s v="October-2017"/>
    <n v="133.9"/>
    <n v="133.9"/>
    <n v="142.80000000000001"/>
    <n v="142.80000000000001"/>
    <n v="131.4"/>
    <n v="131.4"/>
    <n v="139.1"/>
    <n v="139.1"/>
    <n v="114.9"/>
    <n v="114.9"/>
    <n v="135.6"/>
    <n v="135.6"/>
    <n v="173.2"/>
    <n v="173.2"/>
    <n v="124.1"/>
    <n v="124.1"/>
    <n v="122.6"/>
    <n v="122.6"/>
    <n v="137.80000000000001"/>
    <n v="137.80000000000001"/>
    <n v="125.1"/>
    <n v="125.1"/>
    <n v="145.5"/>
    <n v="145.5"/>
    <n v="139.69999999999999"/>
    <n v="139.69999999999999"/>
    <n v="154.6"/>
    <n v="154.6"/>
    <n v="134"/>
    <n v="134"/>
    <n v="124.9"/>
    <n v="124.9"/>
    <n v="132.6"/>
    <n v="132.6"/>
    <n v="137.30000000000001"/>
    <n v="137.30000000000001"/>
    <n v="122.6"/>
    <n v="122.6"/>
    <n v="128.30000000000001"/>
    <n v="128.30000000000001"/>
    <n v="126.6"/>
    <n v="126.6"/>
    <n v="115"/>
    <n v="115"/>
    <n v="124.8"/>
    <n v="124.8"/>
    <n v="136.30000000000001"/>
    <n v="136.30000000000001"/>
    <n v="124.6"/>
    <n v="124.6"/>
    <n v="124.5"/>
    <n v="124.5"/>
    <n v="133.5"/>
    <n v="133.5"/>
  </r>
  <r>
    <x v="2"/>
    <x v="4"/>
    <s v="November"/>
    <s v="November-2017"/>
    <n v="134.30000000000001"/>
    <n v="134.30000000000001"/>
    <n v="142.1"/>
    <n v="142.1"/>
    <n v="146.69999999999999"/>
    <n v="146.69999999999999"/>
    <n v="139.5"/>
    <n v="139.5"/>
    <n v="115.2"/>
    <n v="115.2"/>
    <n v="136.4"/>
    <n v="136.4"/>
    <n v="185.2"/>
    <n v="185.2"/>
    <n v="122.2"/>
    <n v="122.2"/>
    <n v="123.9"/>
    <n v="123.9"/>
    <n v="138.30000000000001"/>
    <n v="138.30000000000001"/>
    <n v="125.4"/>
    <n v="125.4"/>
    <n v="146"/>
    <n v="146"/>
    <n v="141.5"/>
    <n v="141.5"/>
    <n v="156.19999999999999"/>
    <n v="156.19999999999999"/>
    <n v="135"/>
    <n v="135"/>
    <n v="125.4"/>
    <n v="125.4"/>
    <n v="133.5"/>
    <n v="133.5"/>
    <n v="138.6"/>
    <n v="138.6"/>
    <n v="125.7"/>
    <n v="125.7"/>
    <n v="128.80000000000001"/>
    <n v="128.80000000000001"/>
    <n v="127.4"/>
    <n v="127.4"/>
    <n v="115.3"/>
    <n v="115.3"/>
    <n v="125.1"/>
    <n v="125.1"/>
    <n v="136.6"/>
    <n v="136.6"/>
    <n v="124.9"/>
    <n v="124.9"/>
    <n v="124.9"/>
    <n v="124.9"/>
    <n v="134.80000000000001"/>
    <n v="134.80000000000001"/>
  </r>
  <r>
    <x v="2"/>
    <x v="4"/>
    <s v="December"/>
    <s v="December-2017"/>
    <n v="134.4"/>
    <n v="134.4"/>
    <n v="142.6"/>
    <n v="142.6"/>
    <n v="145.9"/>
    <n v="145.9"/>
    <n v="139.5"/>
    <n v="139.5"/>
    <n v="115.9"/>
    <n v="115.9"/>
    <n v="135"/>
    <n v="135"/>
    <n v="163.19999999999999"/>
    <n v="163.19999999999999"/>
    <n v="119.8"/>
    <n v="119.8"/>
    <n v="120.7"/>
    <n v="120.7"/>
    <n v="139.69999999999999"/>
    <n v="139.69999999999999"/>
    <n v="125.7"/>
    <n v="125.7"/>
    <n v="146.30000000000001"/>
    <n v="146.30000000000001"/>
    <n v="138.80000000000001"/>
    <n v="138.80000000000001"/>
    <n v="157"/>
    <n v="157"/>
    <n v="135.6"/>
    <n v="135.6"/>
    <n v="125.6"/>
    <n v="125.6"/>
    <n v="134"/>
    <n v="134"/>
    <n v="139.1"/>
    <n v="139.1"/>
    <n v="126.8"/>
    <n v="126.8"/>
    <n v="129.30000000000001"/>
    <n v="129.30000000000001"/>
    <n v="128.19999999999999"/>
    <n v="128.19999999999999"/>
    <n v="115.3"/>
    <n v="115.3"/>
    <n v="125.6"/>
    <n v="125.6"/>
    <n v="136.69999999999999"/>
    <n v="136.69999999999999"/>
    <n v="124.6"/>
    <n v="124.6"/>
    <n v="125.1"/>
    <n v="125.1"/>
    <n v="134.1"/>
    <n v="134.1"/>
  </r>
  <r>
    <x v="2"/>
    <x v="5"/>
    <s v="January"/>
    <s v="January-2018"/>
    <n v="134.6"/>
    <n v="134.6"/>
    <n v="143.69999999999999"/>
    <n v="143.69999999999999"/>
    <n v="143.6"/>
    <n v="143.6"/>
    <n v="139.6"/>
    <n v="139.6"/>
    <n v="116.4"/>
    <n v="116.4"/>
    <n v="133.80000000000001"/>
    <n v="133.80000000000001"/>
    <n v="150.5"/>
    <n v="150.5"/>
    <n v="118.4"/>
    <n v="118.4"/>
    <n v="117.3"/>
    <n v="117.3"/>
    <n v="140.5"/>
    <n v="140.5"/>
    <n v="125.9"/>
    <n v="125.9"/>
    <n v="146.80000000000001"/>
    <n v="146.80000000000001"/>
    <n v="137.19999999999999"/>
    <n v="137.19999999999999"/>
    <n v="157.69999999999999"/>
    <n v="157.69999999999999"/>
    <n v="136"/>
    <n v="136"/>
    <n v="125.9"/>
    <n v="125.9"/>
    <n v="134.4"/>
    <n v="134.4"/>
    <n v="140.4"/>
    <n v="140.4"/>
    <n v="127.3"/>
    <n v="127.3"/>
    <n v="129.5"/>
    <n v="129.5"/>
    <n v="129"/>
    <n v="129"/>
    <n v="116.3"/>
    <n v="116.3"/>
    <n v="126.2"/>
    <n v="126.2"/>
    <n v="137.1"/>
    <n v="137.1"/>
    <n v="125.5"/>
    <n v="125.5"/>
    <n v="125.8"/>
    <n v="125.8"/>
    <n v="134.1"/>
    <n v="134.1"/>
  </r>
  <r>
    <x v="2"/>
    <x v="5"/>
    <s v="February"/>
    <s v="February-2018"/>
    <n v="134.80000000000001"/>
    <n v="134.80000000000001"/>
    <n v="143"/>
    <n v="143"/>
    <n v="139.9"/>
    <n v="139.9"/>
    <n v="139.9"/>
    <n v="139.9"/>
    <n v="116.2"/>
    <n v="116.2"/>
    <n v="135.5"/>
    <n v="135.5"/>
    <n v="136.9"/>
    <n v="136.9"/>
    <n v="117"/>
    <n v="117"/>
    <n v="115.4"/>
    <n v="115.4"/>
    <n v="140.69999999999999"/>
    <n v="140.69999999999999"/>
    <n v="125.9"/>
    <n v="125.9"/>
    <n v="147.1"/>
    <n v="147.1"/>
    <n v="135.6"/>
    <n v="135.6"/>
    <n v="159.30000000000001"/>
    <n v="159.30000000000001"/>
    <n v="136.30000000000001"/>
    <n v="136.30000000000001"/>
    <n v="126.1"/>
    <n v="126.1"/>
    <n v="134.69999999999999"/>
    <n v="134.69999999999999"/>
    <n v="141.30000000000001"/>
    <n v="141.30000000000001"/>
    <n v="127.3"/>
    <n v="127.3"/>
    <n v="129.9"/>
    <n v="129.9"/>
    <n v="129.80000000000001"/>
    <n v="129.80000000000001"/>
    <n v="117.4"/>
    <n v="117.4"/>
    <n v="126.5"/>
    <n v="126.5"/>
    <n v="137.19999999999999"/>
    <n v="137.19999999999999"/>
    <n v="126.2"/>
    <n v="126.2"/>
    <n v="126.5"/>
    <n v="126.5"/>
    <n v="134"/>
    <n v="134"/>
  </r>
  <r>
    <x v="2"/>
    <x v="5"/>
    <s v="March"/>
    <s v="March-2018"/>
    <n v="135"/>
    <n v="135"/>
    <n v="143.1"/>
    <n v="143.1"/>
    <n v="135.5"/>
    <n v="135.5"/>
    <n v="139.9"/>
    <n v="139.9"/>
    <n v="116.5"/>
    <n v="116.5"/>
    <n v="138.5"/>
    <n v="138.5"/>
    <n v="128"/>
    <n v="128"/>
    <n v="115.5"/>
    <n v="115.5"/>
    <n v="114.2"/>
    <n v="114.2"/>
    <n v="140.69999999999999"/>
    <n v="140.69999999999999"/>
    <n v="126.2"/>
    <n v="126.2"/>
    <n v="147.6"/>
    <n v="147.6"/>
    <n v="134.80000000000001"/>
    <n v="134.80000000000001"/>
    <n v="159.69999999999999"/>
    <n v="159.69999999999999"/>
    <n v="136.69999999999999"/>
    <n v="136.69999999999999"/>
    <n v="126.7"/>
    <n v="126.7"/>
    <n v="135.19999999999999"/>
    <n v="135.19999999999999"/>
    <n v="142"/>
    <n v="142"/>
    <n v="126.4"/>
    <n v="126.4"/>
    <n v="130.80000000000001"/>
    <n v="130.80000000000001"/>
    <n v="130.5"/>
    <n v="130.5"/>
    <n v="117.8"/>
    <n v="117.8"/>
    <n v="126.8"/>
    <n v="126.8"/>
    <n v="137.80000000000001"/>
    <n v="137.80000000000001"/>
    <n v="126.7"/>
    <n v="126.7"/>
    <n v="127.1"/>
    <n v="127.1"/>
    <n v="134"/>
    <n v="134"/>
  </r>
  <r>
    <x v="2"/>
    <x v="5"/>
    <s v="April"/>
    <s v="April-2018"/>
    <n v="135"/>
    <n v="135"/>
    <n v="144.30000000000001"/>
    <n v="144.30000000000001"/>
    <n v="130.80000000000001"/>
    <n v="130.80000000000001"/>
    <n v="140.30000000000001"/>
    <n v="140.30000000000001"/>
    <n v="116.6"/>
    <n v="116.6"/>
    <n v="150.1"/>
    <n v="150.1"/>
    <n v="127.6"/>
    <n v="127.6"/>
    <n v="114"/>
    <n v="114"/>
    <n v="110.6"/>
    <n v="110.6"/>
    <n v="140.19999999999999"/>
    <n v="140.19999999999999"/>
    <n v="126.5"/>
    <n v="126.5"/>
    <n v="148.30000000000001"/>
    <n v="148.30000000000001"/>
    <n v="135.69999999999999"/>
    <n v="135.69999999999999"/>
    <n v="159.19999999999999"/>
    <n v="159.19999999999999"/>
    <n v="137.80000000000001"/>
    <n v="137.80000000000001"/>
    <n v="127.4"/>
    <n v="127.4"/>
    <n v="136.19999999999999"/>
    <n v="136.19999999999999"/>
    <n v="142.9"/>
    <n v="142.9"/>
    <n v="124.6"/>
    <n v="124.6"/>
    <n v="131.80000000000001"/>
    <n v="131.80000000000001"/>
    <n v="131.30000000000001"/>
    <n v="131.30000000000001"/>
    <n v="118.9"/>
    <n v="118.9"/>
    <n v="127.6"/>
    <n v="127.6"/>
    <n v="139.69999999999999"/>
    <n v="139.69999999999999"/>
    <n v="127.6"/>
    <n v="127.6"/>
    <n v="128.19999999999999"/>
    <n v="128.19999999999999"/>
    <n v="134.80000000000001"/>
    <n v="134.80000000000001"/>
  </r>
  <r>
    <x v="2"/>
    <x v="5"/>
    <s v="May"/>
    <s v="May-2018"/>
    <n v="135"/>
    <n v="135"/>
    <n v="148.19999999999999"/>
    <n v="148.19999999999999"/>
    <n v="130.5"/>
    <n v="130.5"/>
    <n v="140.69999999999999"/>
    <n v="140.69999999999999"/>
    <n v="116.4"/>
    <n v="116.4"/>
    <n v="151.30000000000001"/>
    <n v="151.30000000000001"/>
    <n v="131.4"/>
    <n v="131.4"/>
    <n v="112.8"/>
    <n v="112.8"/>
    <n v="105.3"/>
    <n v="105.3"/>
    <n v="139.6"/>
    <n v="139.6"/>
    <n v="126.6"/>
    <n v="126.6"/>
    <n v="148.69999999999999"/>
    <n v="148.69999999999999"/>
    <n v="136.4"/>
    <n v="136.4"/>
    <n v="160.30000000000001"/>
    <n v="160.30000000000001"/>
    <n v="138.6"/>
    <n v="138.6"/>
    <n v="127.9"/>
    <n v="127.9"/>
    <n v="137"/>
    <n v="137"/>
    <n v="143.19999999999999"/>
    <n v="143.19999999999999"/>
    <n v="124.7"/>
    <n v="124.7"/>
    <n v="132.5"/>
    <n v="132.5"/>
    <n v="132"/>
    <n v="132"/>
    <n v="119.8"/>
    <n v="119.8"/>
    <n v="128"/>
    <n v="128"/>
    <n v="140.4"/>
    <n v="140.4"/>
    <n v="128.1"/>
    <n v="128.1"/>
    <n v="128.9"/>
    <n v="128.9"/>
    <n v="135.4"/>
    <n v="135.4"/>
  </r>
  <r>
    <x v="2"/>
    <x v="5"/>
    <s v="June"/>
    <s v="June-2018"/>
    <n v="135.30000000000001"/>
    <n v="135.30000000000001"/>
    <n v="149.69999999999999"/>
    <n v="149.69999999999999"/>
    <n v="133.9"/>
    <n v="133.9"/>
    <n v="140.80000000000001"/>
    <n v="140.80000000000001"/>
    <n v="116.6"/>
    <n v="116.6"/>
    <n v="152.19999999999999"/>
    <n v="152.19999999999999"/>
    <n v="144"/>
    <n v="144"/>
    <n v="112.3"/>
    <n v="112.3"/>
    <n v="108.4"/>
    <n v="108.4"/>
    <n v="140"/>
    <n v="140"/>
    <n v="126.7"/>
    <n v="126.7"/>
    <n v="149"/>
    <n v="149"/>
    <n v="138.4"/>
    <n v="138.4"/>
    <n v="161"/>
    <n v="161"/>
    <n v="138.9"/>
    <n v="138.9"/>
    <n v="128.69999999999999"/>
    <n v="128.69999999999999"/>
    <n v="137.4"/>
    <n v="137.4"/>
    <n v="142.5"/>
    <n v="142.5"/>
    <n v="126.5"/>
    <n v="126.5"/>
    <n v="133.1"/>
    <n v="133.1"/>
    <n v="132.6"/>
    <n v="132.6"/>
    <n v="120.4"/>
    <n v="120.4"/>
    <n v="128.5"/>
    <n v="128.5"/>
    <n v="141.19999999999999"/>
    <n v="141.19999999999999"/>
    <n v="128.19999999999999"/>
    <n v="128.19999999999999"/>
    <n v="129.5"/>
    <n v="129.5"/>
    <n v="136.19999999999999"/>
    <n v="136.19999999999999"/>
  </r>
  <r>
    <x v="2"/>
    <x v="5"/>
    <s v="July"/>
    <s v="July-2018"/>
    <n v="135.6"/>
    <n v="135.6"/>
    <n v="148.6"/>
    <n v="148.6"/>
    <n v="139.1"/>
    <n v="139.1"/>
    <n v="141"/>
    <n v="141"/>
    <n v="116.7"/>
    <n v="116.7"/>
    <n v="149.69999999999999"/>
    <n v="149.69999999999999"/>
    <n v="159.19999999999999"/>
    <n v="159.19999999999999"/>
    <n v="112.6"/>
    <n v="112.6"/>
    <n v="111.8"/>
    <n v="111.8"/>
    <n v="140.30000000000001"/>
    <n v="140.30000000000001"/>
    <n v="126.8"/>
    <n v="126.8"/>
    <n v="149.4"/>
    <n v="149.4"/>
    <n v="140.30000000000001"/>
    <n v="140.30000000000001"/>
    <n v="161.4"/>
    <n v="161.4"/>
    <n v="139.6"/>
    <n v="139.6"/>
    <n v="128.9"/>
    <n v="128.9"/>
    <n v="137.9"/>
    <n v="137.9"/>
    <n v="143.6"/>
    <n v="143.6"/>
    <n v="128.1"/>
    <n v="128.1"/>
    <n v="133.6"/>
    <n v="133.6"/>
    <n v="133.6"/>
    <n v="133.6"/>
    <n v="120.1"/>
    <n v="120.1"/>
    <n v="129"/>
    <n v="129"/>
    <n v="144"/>
    <n v="144"/>
    <n v="128.19999999999999"/>
    <n v="128.19999999999999"/>
    <n v="130.19999999999999"/>
    <n v="130.19999999999999"/>
    <n v="137.5"/>
    <n v="137.5"/>
  </r>
  <r>
    <x v="2"/>
    <x v="5"/>
    <s v="August"/>
    <s v="August-2018"/>
    <n v="136.5"/>
    <n v="136.5"/>
    <n v="146.4"/>
    <n v="146.4"/>
    <n v="136.6"/>
    <n v="136.6"/>
    <n v="141.19999999999999"/>
    <n v="141.19999999999999"/>
    <n v="117.4"/>
    <n v="117.4"/>
    <n v="146.30000000000001"/>
    <n v="146.30000000000001"/>
    <n v="157.30000000000001"/>
    <n v="157.30000000000001"/>
    <n v="113.6"/>
    <n v="113.6"/>
    <n v="113.3"/>
    <n v="113.3"/>
    <n v="141.1"/>
    <n v="141.1"/>
    <n v="127.4"/>
    <n v="127.4"/>
    <n v="150.4"/>
    <n v="150.4"/>
    <n v="140.1"/>
    <n v="140.1"/>
    <n v="162.1"/>
    <n v="162.1"/>
    <n v="140"/>
    <n v="140"/>
    <n v="129"/>
    <n v="129"/>
    <n v="138.30000000000001"/>
    <n v="138.30000000000001"/>
    <n v="144.6"/>
    <n v="144.6"/>
    <n v="129.80000000000001"/>
    <n v="129.80000000000001"/>
    <n v="134.4"/>
    <n v="134.4"/>
    <n v="134.9"/>
    <n v="134.9"/>
    <n v="120.7"/>
    <n v="120.7"/>
    <n v="129.80000000000001"/>
    <n v="129.80000000000001"/>
    <n v="145.30000000000001"/>
    <n v="145.30000000000001"/>
    <n v="128.30000000000001"/>
    <n v="128.30000000000001"/>
    <n v="131"/>
    <n v="131"/>
    <n v="138"/>
    <n v="138"/>
  </r>
  <r>
    <x v="2"/>
    <x v="5"/>
    <s v="September"/>
    <s v="September-2018"/>
    <n v="137"/>
    <n v="137"/>
    <n v="143.1"/>
    <n v="143.1"/>
    <n v="132.80000000000001"/>
    <n v="132.80000000000001"/>
    <n v="141.5"/>
    <n v="141.5"/>
    <n v="117.8"/>
    <n v="117.8"/>
    <n v="140"/>
    <n v="140"/>
    <n v="151.30000000000001"/>
    <n v="151.30000000000001"/>
    <n v="113.5"/>
    <n v="113.5"/>
    <n v="112.3"/>
    <n v="112.3"/>
    <n v="141.19999999999999"/>
    <n v="141.19999999999999"/>
    <n v="127.7"/>
    <n v="127.7"/>
    <n v="151.30000000000001"/>
    <n v="151.30000000000001"/>
    <n v="138.9"/>
    <n v="138.9"/>
    <n v="163.30000000000001"/>
    <n v="163.30000000000001"/>
    <n v="140.80000000000001"/>
    <n v="140.80000000000001"/>
    <n v="129.30000000000001"/>
    <n v="129.30000000000001"/>
    <n v="139.1"/>
    <n v="139.1"/>
    <n v="145.30000000000001"/>
    <n v="145.30000000000001"/>
    <n v="131.19999999999999"/>
    <n v="131.19999999999999"/>
    <n v="134.9"/>
    <n v="134.9"/>
    <n v="135.69999999999999"/>
    <n v="135.69999999999999"/>
    <n v="122.5"/>
    <n v="122.5"/>
    <n v="130.19999999999999"/>
    <n v="130.19999999999999"/>
    <n v="145.19999999999999"/>
    <n v="145.19999999999999"/>
    <n v="129.30000000000001"/>
    <n v="129.30000000000001"/>
    <n v="131.9"/>
    <n v="131.9"/>
    <n v="138.1"/>
    <n v="138.1"/>
  </r>
  <r>
    <x v="2"/>
    <x v="5"/>
    <s v="October"/>
    <s v="October-2018"/>
    <n v="137.6"/>
    <n v="137.6"/>
    <n v="144.9"/>
    <n v="144.9"/>
    <n v="133.5"/>
    <n v="133.5"/>
    <n v="141.5"/>
    <n v="141.5"/>
    <n v="118"/>
    <n v="118"/>
    <n v="139.5"/>
    <n v="139.5"/>
    <n v="153"/>
    <n v="153"/>
    <n v="113.2"/>
    <n v="113.2"/>
    <n v="112.8"/>
    <n v="112.8"/>
    <n v="141.1"/>
    <n v="141.1"/>
    <n v="127.6"/>
    <n v="127.6"/>
    <n v="152"/>
    <n v="152"/>
    <n v="139.4"/>
    <n v="139.4"/>
    <n v="164"/>
    <n v="164"/>
    <n v="141.5"/>
    <n v="141.5"/>
    <n v="129.80000000000001"/>
    <n v="129.80000000000001"/>
    <n v="139.69999999999999"/>
    <n v="139.69999999999999"/>
    <n v="146.30000000000001"/>
    <n v="146.30000000000001"/>
    <n v="133.4"/>
    <n v="133.4"/>
    <n v="135.1"/>
    <n v="135.1"/>
    <n v="136.19999999999999"/>
    <n v="136.19999999999999"/>
    <n v="123.3"/>
    <n v="123.3"/>
    <n v="130.69999999999999"/>
    <n v="130.69999999999999"/>
    <n v="145.5"/>
    <n v="145.5"/>
    <n v="130.4"/>
    <n v="130.4"/>
    <n v="132.5"/>
    <n v="132.5"/>
    <n v="138.9"/>
    <n v="138.9"/>
  </r>
  <r>
    <x v="2"/>
    <x v="5"/>
    <s v="November"/>
    <s v="November-2018"/>
    <n v="138.1"/>
    <n v="138.1"/>
    <n v="146.30000000000001"/>
    <n v="146.30000000000001"/>
    <n v="137.80000000000001"/>
    <n v="137.80000000000001"/>
    <n v="141.6"/>
    <n v="141.6"/>
    <n v="118.1"/>
    <n v="118.1"/>
    <n v="141.5"/>
    <n v="141.5"/>
    <n v="145.19999999999999"/>
    <n v="145.19999999999999"/>
    <n v="115.3"/>
    <n v="115.3"/>
    <n v="112.5"/>
    <n v="112.5"/>
    <n v="141.4"/>
    <n v="141.4"/>
    <n v="128"/>
    <n v="128"/>
    <n v="152.6"/>
    <n v="152.6"/>
    <n v="139.1"/>
    <n v="139.1"/>
    <n v="164.4"/>
    <n v="164.4"/>
    <n v="142.4"/>
    <n v="142.4"/>
    <n v="130.19999999999999"/>
    <n v="130.19999999999999"/>
    <n v="140.5"/>
    <n v="140.5"/>
    <n v="146.9"/>
    <n v="146.9"/>
    <n v="136.69999999999999"/>
    <n v="136.69999999999999"/>
    <n v="135.80000000000001"/>
    <n v="135.80000000000001"/>
    <n v="136.80000000000001"/>
    <n v="136.80000000000001"/>
    <n v="121.2"/>
    <n v="121.2"/>
    <n v="131.30000000000001"/>
    <n v="131.30000000000001"/>
    <n v="146.1"/>
    <n v="146.1"/>
    <n v="130.5"/>
    <n v="130.5"/>
    <n v="132.19999999999999"/>
    <n v="132.19999999999999"/>
    <n v="139"/>
    <n v="139"/>
  </r>
  <r>
    <x v="2"/>
    <x v="5"/>
    <s v="December"/>
    <s v="December-2018"/>
    <n v="138.5"/>
    <n v="138.5"/>
    <n v="147.80000000000001"/>
    <n v="147.80000000000001"/>
    <n v="141.1"/>
    <n v="141.1"/>
    <n v="141.6"/>
    <n v="141.6"/>
    <n v="118.1"/>
    <n v="118.1"/>
    <n v="138.5"/>
    <n v="138.5"/>
    <n v="132.4"/>
    <n v="132.4"/>
    <n v="117.5"/>
    <n v="117.5"/>
    <n v="111"/>
    <n v="111"/>
    <n v="141.5"/>
    <n v="141.5"/>
    <n v="128.1"/>
    <n v="128.1"/>
    <n v="152.9"/>
    <n v="152.9"/>
    <n v="137.6"/>
    <n v="137.6"/>
    <n v="164.6"/>
    <n v="164.6"/>
    <n v="142.69999999999999"/>
    <n v="142.69999999999999"/>
    <n v="130.30000000000001"/>
    <n v="130.30000000000001"/>
    <n v="140.80000000000001"/>
    <n v="140.80000000000001"/>
    <n v="146.5"/>
    <n v="146.5"/>
    <n v="132.4"/>
    <n v="132.4"/>
    <n v="136.19999999999999"/>
    <n v="136.19999999999999"/>
    <n v="137.30000000000001"/>
    <n v="137.30000000000001"/>
    <n v="118.8"/>
    <n v="118.8"/>
    <n v="131.69999999999999"/>
    <n v="131.69999999999999"/>
    <n v="146.5"/>
    <n v="146.5"/>
    <n v="130.80000000000001"/>
    <n v="130.80000000000001"/>
    <n v="131.69999999999999"/>
    <n v="131.69999999999999"/>
    <n v="138"/>
    <n v="138"/>
  </r>
  <r>
    <x v="2"/>
    <x v="6"/>
    <s v="January"/>
    <s v="January-2019"/>
    <n v="138.30000000000001"/>
    <n v="138.30000000000001"/>
    <n v="149.4"/>
    <n v="149.4"/>
    <n v="143.5"/>
    <n v="143.5"/>
    <n v="141.69999999999999"/>
    <n v="141.69999999999999"/>
    <n v="118.1"/>
    <n v="118.1"/>
    <n v="135.19999999999999"/>
    <n v="135.19999999999999"/>
    <n v="130.5"/>
    <n v="130.5"/>
    <n v="118.2"/>
    <n v="118.2"/>
    <n v="110.4"/>
    <n v="110.4"/>
    <n v="140.4"/>
    <n v="140.4"/>
    <n v="128.1"/>
    <n v="128.1"/>
    <n v="153.19999999999999"/>
    <n v="153.19999999999999"/>
    <n v="137.30000000000001"/>
    <n v="137.30000000000001"/>
    <n v="164.7"/>
    <n v="164.7"/>
    <n v="143"/>
    <n v="143"/>
    <n v="130.4"/>
    <n v="130.4"/>
    <n v="141.1"/>
    <n v="141.1"/>
    <n v="147.69999999999999"/>
    <n v="147.69999999999999"/>
    <n v="128.6"/>
    <n v="128.6"/>
    <n v="136.30000000000001"/>
    <n v="136.30000000000001"/>
    <n v="137.80000000000001"/>
    <n v="137.80000000000001"/>
    <n v="118.6"/>
    <n v="118.6"/>
    <n v="131.9"/>
    <n v="131.9"/>
    <n v="146.6"/>
    <n v="146.6"/>
    <n v="131.69999999999999"/>
    <n v="131.69999999999999"/>
    <n v="131.80000000000001"/>
    <n v="131.80000000000001"/>
    <n v="138"/>
    <n v="138"/>
  </r>
  <r>
    <x v="2"/>
    <x v="6"/>
    <s v="February"/>
    <s v="February-2019"/>
    <n v="139.4"/>
    <n v="139.4"/>
    <n v="150.1"/>
    <n v="150.1"/>
    <n v="145.30000000000001"/>
    <n v="145.30000000000001"/>
    <n v="141.69999999999999"/>
    <n v="141.69999999999999"/>
    <n v="118.4"/>
    <n v="118.4"/>
    <n v="137"/>
    <n v="137"/>
    <n v="131.6"/>
    <n v="131.6"/>
    <n v="119.9"/>
    <n v="119.9"/>
    <n v="110.4"/>
    <n v="110.4"/>
    <n v="140.80000000000001"/>
    <n v="140.80000000000001"/>
    <n v="128.30000000000001"/>
    <n v="128.30000000000001"/>
    <n v="153.5"/>
    <n v="153.5"/>
    <n v="138"/>
    <n v="138"/>
    <n v="164.9"/>
    <n v="164.9"/>
    <n v="143.30000000000001"/>
    <n v="143.30000000000001"/>
    <n v="130.80000000000001"/>
    <n v="130.80000000000001"/>
    <n v="141.4"/>
    <n v="141.4"/>
    <n v="148.5"/>
    <n v="148.5"/>
    <n v="127.1"/>
    <n v="127.1"/>
    <n v="136.6"/>
    <n v="136.6"/>
    <n v="138.5"/>
    <n v="138.5"/>
    <n v="119.2"/>
    <n v="119.2"/>
    <n v="132.19999999999999"/>
    <n v="132.19999999999999"/>
    <n v="146.6"/>
    <n v="146.6"/>
    <n v="133"/>
    <n v="133"/>
    <n v="132.4"/>
    <n v="132.4"/>
    <n v="138.6"/>
    <n v="138.6"/>
  </r>
  <r>
    <x v="2"/>
    <x v="6"/>
    <s v="March"/>
    <s v="March-2019"/>
    <n v="139.69999999999999"/>
    <n v="139.69999999999999"/>
    <n v="151.1"/>
    <n v="151.1"/>
    <n v="142.9"/>
    <n v="142.9"/>
    <n v="141.9"/>
    <n v="141.9"/>
    <n v="118.4"/>
    <n v="118.4"/>
    <n v="139.4"/>
    <n v="139.4"/>
    <n v="141.19999999999999"/>
    <n v="141.19999999999999"/>
    <n v="120.7"/>
    <n v="120.7"/>
    <n v="110.4"/>
    <n v="110.4"/>
    <n v="140.69999999999999"/>
    <n v="140.69999999999999"/>
    <n v="128.5"/>
    <n v="128.5"/>
    <n v="153.9"/>
    <n v="153.9"/>
    <n v="139.6"/>
    <n v="139.6"/>
    <n v="165.3"/>
    <n v="165.3"/>
    <n v="143.5"/>
    <n v="143.5"/>
    <n v="131.19999999999999"/>
    <n v="131.19999999999999"/>
    <n v="141.6"/>
    <n v="141.6"/>
    <n v="149"/>
    <n v="149"/>
    <n v="128.80000000000001"/>
    <n v="128.80000000000001"/>
    <n v="136.80000000000001"/>
    <n v="136.80000000000001"/>
    <n v="139.19999999999999"/>
    <n v="139.19999999999999"/>
    <n v="119.9"/>
    <n v="119.9"/>
    <n v="133"/>
    <n v="133"/>
    <n v="146.69999999999999"/>
    <n v="146.69999999999999"/>
    <n v="132.5"/>
    <n v="132.5"/>
    <n v="132.80000000000001"/>
    <n v="132.80000000000001"/>
    <n v="139.5"/>
    <n v="139.5"/>
  </r>
  <r>
    <x v="2"/>
    <x v="6"/>
    <s v="May"/>
    <s v="May-2019"/>
    <n v="140.4"/>
    <n v="140.4"/>
    <n v="156.69999999999999"/>
    <n v="156.69999999999999"/>
    <n v="138.30000000000001"/>
    <n v="138.30000000000001"/>
    <n v="142.4"/>
    <n v="142.4"/>
    <n v="118.6"/>
    <n v="118.6"/>
    <n v="149.69999999999999"/>
    <n v="149.69999999999999"/>
    <n v="161.6"/>
    <n v="161.6"/>
    <n v="124.4"/>
    <n v="124.4"/>
    <n v="111.2"/>
    <n v="111.2"/>
    <n v="141"/>
    <n v="141"/>
    <n v="128.9"/>
    <n v="128.9"/>
    <n v="154.5"/>
    <n v="154.5"/>
    <n v="143.80000000000001"/>
    <n v="143.80000000000001"/>
    <n v="166.2"/>
    <n v="166.2"/>
    <n v="144"/>
    <n v="144"/>
    <n v="131.69999999999999"/>
    <n v="131.69999999999999"/>
    <n v="142.19999999999999"/>
    <n v="142.19999999999999"/>
    <n v="150.1"/>
    <n v="150.1"/>
    <n v="129.4"/>
    <n v="129.4"/>
    <n v="137.19999999999999"/>
    <n v="137.19999999999999"/>
    <n v="139.80000000000001"/>
    <n v="139.80000000000001"/>
    <n v="120.1"/>
    <n v="120.1"/>
    <n v="134"/>
    <n v="134"/>
    <n v="148"/>
    <n v="148"/>
    <n v="132.6"/>
    <n v="132.6"/>
    <n v="133.30000000000001"/>
    <n v="133.30000000000001"/>
    <n v="141.5"/>
    <n v="141.5"/>
  </r>
  <r>
    <x v="2"/>
    <x v="6"/>
    <s v="June"/>
    <s v="June-2019"/>
    <n v="140.69999999999999"/>
    <n v="140.69999999999999"/>
    <n v="159.6"/>
    <n v="159.6"/>
    <n v="140.4"/>
    <n v="140.4"/>
    <n v="143.4"/>
    <n v="143.4"/>
    <n v="118.6"/>
    <n v="118.6"/>
    <n v="150.9"/>
    <n v="150.9"/>
    <n v="169.8"/>
    <n v="169.8"/>
    <n v="127.4"/>
    <n v="127.4"/>
    <n v="111.8"/>
    <n v="111.8"/>
    <n v="141"/>
    <n v="141"/>
    <n v="129"/>
    <n v="129"/>
    <n v="155.1"/>
    <n v="155.1"/>
    <n v="145.6"/>
    <n v="145.6"/>
    <n v="166.7"/>
    <n v="166.7"/>
    <n v="144.30000000000001"/>
    <n v="144.30000000000001"/>
    <n v="131.69999999999999"/>
    <n v="131.69999999999999"/>
    <n v="142.4"/>
    <n v="142.4"/>
    <n v="149.4"/>
    <n v="149.4"/>
    <n v="130.5"/>
    <n v="130.5"/>
    <n v="137.4"/>
    <n v="137.4"/>
    <n v="140.30000000000001"/>
    <n v="140.30000000000001"/>
    <n v="119.6"/>
    <n v="119.6"/>
    <n v="134.30000000000001"/>
    <n v="134.30000000000001"/>
    <n v="148.9"/>
    <n v="148.9"/>
    <n v="133.69999999999999"/>
    <n v="133.69999999999999"/>
    <n v="133.6"/>
    <n v="133.6"/>
    <n v="142.1"/>
    <n v="142.1"/>
  </r>
  <r>
    <x v="2"/>
    <x v="6"/>
    <s v="July"/>
    <s v="July-2019"/>
    <n v="141.4"/>
    <n v="141.4"/>
    <n v="160.19999999999999"/>
    <n v="160.19999999999999"/>
    <n v="142.5"/>
    <n v="142.5"/>
    <n v="144.1"/>
    <n v="144.1"/>
    <n v="119.3"/>
    <n v="119.3"/>
    <n v="154.69999999999999"/>
    <n v="154.69999999999999"/>
    <n v="180.1"/>
    <n v="180.1"/>
    <n v="128.9"/>
    <n v="128.9"/>
    <n v="111.8"/>
    <n v="111.8"/>
    <n v="141.6"/>
    <n v="141.6"/>
    <n v="129.5"/>
    <n v="129.5"/>
    <n v="155.6"/>
    <n v="155.6"/>
    <n v="147.69999999999999"/>
    <n v="147.69999999999999"/>
    <n v="167.2"/>
    <n v="167.2"/>
    <n v="144.69999999999999"/>
    <n v="144.69999999999999"/>
    <n v="131.9"/>
    <n v="131.9"/>
    <n v="142.69999999999999"/>
    <n v="142.69999999999999"/>
    <n v="150.6"/>
    <n v="150.6"/>
    <n v="127"/>
    <n v="127"/>
    <n v="137.69999999999999"/>
    <n v="137.69999999999999"/>
    <n v="140.80000000000001"/>
    <n v="140.80000000000001"/>
    <n v="120.6"/>
    <n v="120.6"/>
    <n v="135"/>
    <n v="135"/>
    <n v="150.4"/>
    <n v="150.4"/>
    <n v="135.1"/>
    <n v="135.1"/>
    <n v="134.5"/>
    <n v="134.5"/>
    <n v="143.30000000000001"/>
    <n v="143.30000000000001"/>
  </r>
  <r>
    <x v="2"/>
    <x v="6"/>
    <s v="August"/>
    <s v="August-2019"/>
    <n v="142.1"/>
    <n v="142.1"/>
    <n v="158.30000000000001"/>
    <n v="158.30000000000001"/>
    <n v="140.80000000000001"/>
    <n v="140.80000000000001"/>
    <n v="144.9"/>
    <n v="144.9"/>
    <n v="119.9"/>
    <n v="119.9"/>
    <n v="153.9"/>
    <n v="153.9"/>
    <n v="189.1"/>
    <n v="189.1"/>
    <n v="129.80000000000001"/>
    <n v="129.80000000000001"/>
    <n v="112.7"/>
    <n v="112.7"/>
    <n v="142.5"/>
    <n v="142.5"/>
    <n v="129.80000000000001"/>
    <n v="129.80000000000001"/>
    <n v="156.19999999999999"/>
    <n v="156.19999999999999"/>
    <n v="149.1"/>
    <n v="149.1"/>
    <n v="167.9"/>
    <n v="167.9"/>
    <n v="145"/>
    <n v="145"/>
    <n v="132.19999999999999"/>
    <n v="132.19999999999999"/>
    <n v="143"/>
    <n v="143"/>
    <n v="151.6"/>
    <n v="151.6"/>
    <n v="125.5"/>
    <n v="125.5"/>
    <n v="138.1"/>
    <n v="138.1"/>
    <n v="141.5"/>
    <n v="141.5"/>
    <n v="120.8"/>
    <n v="120.8"/>
    <n v="135.4"/>
    <n v="135.4"/>
    <n v="151.5"/>
    <n v="151.5"/>
    <n v="137.80000000000001"/>
    <n v="137.80000000000001"/>
    <n v="135.30000000000001"/>
    <n v="135.30000000000001"/>
    <n v="144.19999999999999"/>
    <n v="144.19999999999999"/>
  </r>
  <r>
    <x v="2"/>
    <x v="6"/>
    <s v="September"/>
    <s v="September-2019"/>
    <n v="142.69999999999999"/>
    <n v="142.69999999999999"/>
    <n v="158.69999999999999"/>
    <n v="158.69999999999999"/>
    <n v="141.6"/>
    <n v="141.6"/>
    <n v="144.9"/>
    <n v="144.9"/>
    <n v="120.8"/>
    <n v="120.8"/>
    <n v="149.80000000000001"/>
    <n v="149.80000000000001"/>
    <n v="192.4"/>
    <n v="192.4"/>
    <n v="130.30000000000001"/>
    <n v="130.30000000000001"/>
    <n v="114"/>
    <n v="114"/>
    <n v="143.80000000000001"/>
    <n v="143.80000000000001"/>
    <n v="130"/>
    <n v="130"/>
    <n v="156.4"/>
    <n v="156.4"/>
    <n v="149.5"/>
    <n v="149.5"/>
    <n v="168.6"/>
    <n v="168.6"/>
    <n v="145.30000000000001"/>
    <n v="145.30000000000001"/>
    <n v="132.19999999999999"/>
    <n v="132.19999999999999"/>
    <n v="143.30000000000001"/>
    <n v="143.30000000000001"/>
    <n v="152.19999999999999"/>
    <n v="152.19999999999999"/>
    <n v="126.6"/>
    <n v="126.6"/>
    <n v="138.30000000000001"/>
    <n v="138.30000000000001"/>
    <n v="141.9"/>
    <n v="141.9"/>
    <n v="121.2"/>
    <n v="121.2"/>
    <n v="135.9"/>
    <n v="135.9"/>
    <n v="151.6"/>
    <n v="151.6"/>
    <n v="139"/>
    <n v="139"/>
    <n v="135.69999999999999"/>
    <n v="135.69999999999999"/>
    <n v="144.69999999999999"/>
    <n v="144.69999999999999"/>
  </r>
  <r>
    <x v="2"/>
    <x v="6"/>
    <s v="October"/>
    <s v="October-2019"/>
    <n v="143.5"/>
    <n v="143.5"/>
    <n v="159.80000000000001"/>
    <n v="159.80000000000001"/>
    <n v="144.69999999999999"/>
    <n v="144.69999999999999"/>
    <n v="145.6"/>
    <n v="145.6"/>
    <n v="121.1"/>
    <n v="121.1"/>
    <n v="150.6"/>
    <n v="150.6"/>
    <n v="207.2"/>
    <n v="207.2"/>
    <n v="131.19999999999999"/>
    <n v="131.19999999999999"/>
    <n v="114.8"/>
    <n v="114.8"/>
    <n v="145.19999999999999"/>
    <n v="145.19999999999999"/>
    <n v="130.19999999999999"/>
    <n v="130.19999999999999"/>
    <n v="156.80000000000001"/>
    <n v="156.80000000000001"/>
    <n v="151.9"/>
    <n v="151.9"/>
    <n v="169.3"/>
    <n v="169.3"/>
    <n v="145.9"/>
    <n v="145.9"/>
    <n v="132.4"/>
    <n v="132.4"/>
    <n v="143.9"/>
    <n v="143.9"/>
    <n v="153"/>
    <n v="153"/>
    <n v="128.9"/>
    <n v="128.9"/>
    <n v="138.69999999999999"/>
    <n v="138.69999999999999"/>
    <n v="142.4"/>
    <n v="142.4"/>
    <n v="121.5"/>
    <n v="121.5"/>
    <n v="136.19999999999999"/>
    <n v="136.19999999999999"/>
    <n v="151.69999999999999"/>
    <n v="151.69999999999999"/>
    <n v="139.5"/>
    <n v="139.5"/>
    <n v="136"/>
    <n v="136"/>
    <n v="146"/>
    <n v="146"/>
  </r>
  <r>
    <x v="2"/>
    <x v="6"/>
    <s v="November"/>
    <s v="November-2019"/>
    <n v="144.1"/>
    <n v="144.1"/>
    <n v="162.4"/>
    <n v="162.4"/>
    <n v="148.4"/>
    <n v="148.4"/>
    <n v="145.9"/>
    <n v="145.9"/>
    <n v="121.5"/>
    <n v="121.5"/>
    <n v="148.80000000000001"/>
    <n v="148.80000000000001"/>
    <n v="215.7"/>
    <n v="215.7"/>
    <n v="134.6"/>
    <n v="134.6"/>
    <n v="115"/>
    <n v="115"/>
    <n v="146.30000000000001"/>
    <n v="146.30000000000001"/>
    <n v="130.5"/>
    <n v="130.5"/>
    <n v="157.19999999999999"/>
    <n v="157.19999999999999"/>
    <n v="153.6"/>
    <n v="153.6"/>
    <n v="169.9"/>
    <n v="169.9"/>
    <n v="146.30000000000001"/>
    <n v="146.30000000000001"/>
    <n v="132.6"/>
    <n v="132.6"/>
    <n v="144.19999999999999"/>
    <n v="144.19999999999999"/>
    <n v="153.5"/>
    <n v="153.5"/>
    <n v="132.19999999999999"/>
    <n v="132.19999999999999"/>
    <n v="139.1"/>
    <n v="139.1"/>
    <n v="142.80000000000001"/>
    <n v="142.80000000000001"/>
    <n v="121.7"/>
    <n v="121.7"/>
    <n v="136.69999999999999"/>
    <n v="136.69999999999999"/>
    <n v="151.80000000000001"/>
    <n v="151.80000000000001"/>
    <n v="139.80000000000001"/>
    <n v="139.80000000000001"/>
    <n v="136.30000000000001"/>
    <n v="136.30000000000001"/>
    <n v="147"/>
    <n v="147"/>
  </r>
  <r>
    <x v="2"/>
    <x v="6"/>
    <s v="December"/>
    <s v="December-2019"/>
    <n v="144.9"/>
    <n v="144.9"/>
    <n v="164.5"/>
    <n v="164.5"/>
    <n v="153.69999999999999"/>
    <n v="153.69999999999999"/>
    <n v="147.5"/>
    <n v="147.5"/>
    <n v="122.7"/>
    <n v="122.7"/>
    <n v="147.19999999999999"/>
    <n v="147.19999999999999"/>
    <n v="231.5"/>
    <n v="231.5"/>
    <n v="137.19999999999999"/>
    <n v="137.19999999999999"/>
    <n v="114.7"/>
    <n v="114.7"/>
    <n v="148"/>
    <n v="148"/>
    <n v="130.80000000000001"/>
    <n v="130.80000000000001"/>
    <n v="157.69999999999999"/>
    <n v="157.69999999999999"/>
    <n v="156.30000000000001"/>
    <n v="156.30000000000001"/>
    <n v="170.4"/>
    <n v="170.4"/>
    <n v="146.80000000000001"/>
    <n v="146.80000000000001"/>
    <n v="132.80000000000001"/>
    <n v="132.80000000000001"/>
    <n v="144.6"/>
    <n v="144.6"/>
    <n v="152.80000000000001"/>
    <n v="152.80000000000001"/>
    <n v="133.6"/>
    <n v="133.6"/>
    <n v="139.80000000000001"/>
    <n v="139.80000000000001"/>
    <n v="143.19999999999999"/>
    <n v="143.19999999999999"/>
    <n v="125.2"/>
    <n v="125.2"/>
    <n v="136.80000000000001"/>
    <n v="136.80000000000001"/>
    <n v="151.9"/>
    <n v="151.9"/>
    <n v="140.19999999999999"/>
    <n v="140.19999999999999"/>
    <n v="137.69999999999999"/>
    <n v="137.69999999999999"/>
    <n v="148.30000000000001"/>
    <n v="148.30000000000001"/>
  </r>
  <r>
    <x v="2"/>
    <x v="7"/>
    <s v="January"/>
    <s v="January-2020"/>
    <n v="145.6"/>
    <n v="145.6"/>
    <n v="167.6"/>
    <n v="167.6"/>
    <n v="157"/>
    <n v="157"/>
    <n v="149.30000000000001"/>
    <n v="149.30000000000001"/>
    <n v="126.3"/>
    <n v="126.3"/>
    <n v="144.4"/>
    <n v="144.4"/>
    <n v="207.8"/>
    <n v="207.8"/>
    <n v="139.1"/>
    <n v="139.1"/>
    <n v="114.8"/>
    <n v="114.8"/>
    <n v="149.5"/>
    <n v="149.5"/>
    <n v="131.1"/>
    <n v="131.1"/>
    <n v="158.5"/>
    <n v="158.5"/>
    <n v="154.4"/>
    <n v="154.4"/>
    <n v="170.8"/>
    <n v="170.8"/>
    <n v="147"/>
    <n v="147"/>
    <n v="133.19999999999999"/>
    <n v="133.19999999999999"/>
    <n v="144.9"/>
    <n v="144.9"/>
    <n v="153.9"/>
    <n v="153.9"/>
    <n v="135.1"/>
    <n v="135.1"/>
    <n v="140.1"/>
    <n v="140.1"/>
    <n v="143.80000000000001"/>
    <n v="143.80000000000001"/>
    <n v="126.1"/>
    <n v="126.1"/>
    <n v="137.19999999999999"/>
    <n v="137.19999999999999"/>
    <n v="152.1"/>
    <n v="152.1"/>
    <n v="142.1"/>
    <n v="142.1"/>
    <n v="138.4"/>
    <n v="138.4"/>
    <n v="148.19999999999999"/>
    <n v="148.19999999999999"/>
  </r>
  <r>
    <x v="2"/>
    <x v="7"/>
    <s v="February"/>
    <s v="February-2020"/>
    <n v="146.19999999999999"/>
    <n v="146.19999999999999"/>
    <n v="167.6"/>
    <n v="167.6"/>
    <n v="153.1"/>
    <n v="153.1"/>
    <n v="150.69999999999999"/>
    <n v="150.69999999999999"/>
    <n v="127.4"/>
    <n v="127.4"/>
    <n v="143.1"/>
    <n v="143.1"/>
    <n v="181.7"/>
    <n v="181.7"/>
    <n v="139.6"/>
    <n v="139.6"/>
    <n v="114.6"/>
    <n v="114.6"/>
    <n v="150.4"/>
    <n v="150.4"/>
    <n v="131.5"/>
    <n v="131.5"/>
    <n v="159"/>
    <n v="159"/>
    <n v="151.69999999999999"/>
    <n v="151.69999999999999"/>
    <n v="172"/>
    <n v="172"/>
    <n v="147.30000000000001"/>
    <n v="147.30000000000001"/>
    <n v="133.5"/>
    <n v="133.5"/>
    <n v="145.19999999999999"/>
    <n v="145.19999999999999"/>
    <n v="154.80000000000001"/>
    <n v="154.80000000000001"/>
    <n v="138.9"/>
    <n v="138.9"/>
    <n v="140.4"/>
    <n v="140.4"/>
    <n v="144.4"/>
    <n v="144.4"/>
    <n v="125.2"/>
    <n v="125.2"/>
    <n v="137.69999999999999"/>
    <n v="137.69999999999999"/>
    <n v="152.19999999999999"/>
    <n v="152.19999999999999"/>
    <n v="143.5"/>
    <n v="143.5"/>
    <n v="138.4"/>
    <n v="138.4"/>
    <n v="147.69999999999999"/>
    <n v="147.69999999999999"/>
  </r>
  <r>
    <x v="2"/>
    <x v="7"/>
    <s v="March"/>
    <s v="March-2020"/>
    <n v="146.5"/>
    <n v="146.5"/>
    <n v="167.5"/>
    <n v="167.5"/>
    <n v="148.9"/>
    <n v="148.9"/>
    <n v="151.1"/>
    <n v="151.1"/>
    <n v="127.5"/>
    <n v="127.5"/>
    <n v="143.30000000000001"/>
    <n v="143.30000000000001"/>
    <n v="167"/>
    <n v="167"/>
    <n v="139.69999999999999"/>
    <n v="139.69999999999999"/>
    <n v="114.4"/>
    <n v="114.4"/>
    <n v="151.5"/>
    <n v="151.5"/>
    <n v="131.9"/>
    <n v="131.9"/>
    <n v="159.1"/>
    <n v="159.1"/>
    <n v="150.1"/>
    <n v="150.1"/>
    <n v="173.3"/>
    <n v="173.3"/>
    <n v="147.69999999999999"/>
    <n v="147.69999999999999"/>
    <n v="133.80000000000001"/>
    <n v="133.80000000000001"/>
    <n v="145.6"/>
    <n v="145.6"/>
    <n v="154.5"/>
    <n v="154.5"/>
    <n v="141.4"/>
    <n v="141.4"/>
    <n v="140.80000000000001"/>
    <n v="140.80000000000001"/>
    <n v="145"/>
    <n v="145"/>
    <n v="124.6"/>
    <n v="124.6"/>
    <n v="137.9"/>
    <n v="137.9"/>
    <n v="152.5"/>
    <n v="152.5"/>
    <n v="145.30000000000001"/>
    <n v="145.30000000000001"/>
    <n v="138.69999999999999"/>
    <n v="138.69999999999999"/>
    <n v="147.30000000000001"/>
    <n v="147.30000000000001"/>
  </r>
  <r>
    <x v="2"/>
    <x v="7"/>
    <s v="April"/>
    <s v="April-2020"/>
    <n v="151.80000000000001"/>
    <n v="151.80000000000001"/>
    <m/>
    <n v="167.5"/>
    <n v="151.9"/>
    <n v="151.9"/>
    <n v="155.5"/>
    <n v="155.5"/>
    <n v="131.6"/>
    <n v="131.6"/>
    <n v="152.9"/>
    <n v="152.9"/>
    <n v="180"/>
    <n v="180"/>
    <n v="150.80000000000001"/>
    <n v="150.80000000000001"/>
    <n v="121.2"/>
    <n v="121.2"/>
    <n v="154"/>
    <n v="154"/>
    <n v="133.5"/>
    <n v="133.5"/>
    <m/>
    <n v="159.1"/>
    <n v="153.5"/>
    <n v="153.5"/>
    <m/>
    <n v="173.3"/>
    <m/>
    <n v="147.69999999999999"/>
    <m/>
    <n v="133.80000000000001"/>
    <m/>
    <n v="145.6"/>
    <n v="155.6"/>
    <n v="155.6"/>
    <n v="137.1"/>
    <n v="137.1"/>
    <m/>
    <n v="140.80000000000001"/>
    <n v="144.80000000000001"/>
    <n v="144.80000000000001"/>
    <m/>
    <n v="124.6"/>
    <m/>
    <n v="137.9"/>
    <m/>
    <n v="152.5"/>
    <m/>
    <n v="145.30000000000001"/>
    <m/>
    <n v="138.69999999999999"/>
    <m/>
    <n v="147.30000000000001"/>
  </r>
  <r>
    <x v="2"/>
    <x v="7"/>
    <s v="May"/>
    <s v="May-2020"/>
    <m/>
    <n v="152.25"/>
    <m/>
    <n v="197"/>
    <m/>
    <n v="153.25"/>
    <m/>
    <n v="154.44999999999999"/>
    <m/>
    <n v="132.25"/>
    <m/>
    <n v="152.35000000000002"/>
    <m/>
    <n v="175.6"/>
    <m/>
    <n v="151.4"/>
    <m/>
    <n v="118.75"/>
    <m/>
    <n v="156.4"/>
    <m/>
    <n v="134.55000000000001"/>
    <m/>
    <n v="161.69999999999999"/>
    <m/>
    <n v="155.25"/>
    <m/>
    <n v="186.7"/>
    <m/>
    <n v="149.1"/>
    <m/>
    <n v="136.6"/>
    <m/>
    <n v="147.19999999999999"/>
    <m/>
    <n v="155.14999999999998"/>
    <m/>
    <n v="137.1"/>
    <m/>
    <n v="140.4"/>
    <m/>
    <n v="146.44999999999999"/>
    <m/>
    <n v="129.30000000000001"/>
    <m/>
    <n v="144.5"/>
    <m/>
    <n v="152.5"/>
    <m/>
    <n v="152.19999999999999"/>
    <m/>
    <n v="142"/>
    <m/>
    <n v="150.80000000000001"/>
  </r>
  <r>
    <x v="2"/>
    <x v="7"/>
    <s v="June"/>
    <s v="June-2020"/>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n v="186.7"/>
    <n v="186.7"/>
    <n v="149.1"/>
    <n v="149.1"/>
    <n v="136.6"/>
    <n v="136.6"/>
    <n v="147.19999999999999"/>
    <n v="147.19999999999999"/>
    <n v="154.69999999999999"/>
    <n v="154.69999999999999"/>
    <n v="137.1"/>
    <n v="137.1"/>
    <n v="140.4"/>
    <n v="140.4"/>
    <n v="148.1"/>
    <n v="148.1"/>
    <n v="129.30000000000001"/>
    <n v="129.30000000000001"/>
    <n v="144.5"/>
    <n v="144.5"/>
    <n v="152.5"/>
    <n v="152.5"/>
    <n v="152.19999999999999"/>
    <n v="152.19999999999999"/>
    <n v="142"/>
    <n v="142"/>
    <n v="150.80000000000001"/>
    <n v="150.80000000000001"/>
  </r>
  <r>
    <x v="2"/>
    <x v="7"/>
    <s v="July"/>
    <s v="July-2020"/>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n v="186.7"/>
    <n v="186.7"/>
    <n v="149.1"/>
    <n v="149.1"/>
    <n v="136.6"/>
    <n v="136.6"/>
    <n v="147.19999999999999"/>
    <n v="147.19999999999999"/>
    <n v="154.69999999999999"/>
    <n v="154.69999999999999"/>
    <n v="137.1"/>
    <n v="137.1"/>
    <n v="140.4"/>
    <n v="140.4"/>
    <n v="148.1"/>
    <n v="148.1"/>
    <n v="129.30000000000001"/>
    <n v="129.30000000000001"/>
    <n v="144.5"/>
    <n v="144.5"/>
    <n v="152.5"/>
    <n v="152.5"/>
    <n v="152.19999999999999"/>
    <n v="152.19999999999999"/>
    <n v="142"/>
    <n v="142"/>
    <n v="150.80000000000001"/>
    <n v="150.80000000000001"/>
  </r>
  <r>
    <x v="2"/>
    <x v="7"/>
    <s v="August"/>
    <s v="August-2020"/>
    <n v="151.6"/>
    <n v="151.6"/>
    <n v="197.8"/>
    <n v="197.8"/>
    <n v="154.5"/>
    <n v="154.5"/>
    <n v="153.4"/>
    <n v="153.4"/>
    <n v="133.4"/>
    <n v="133.4"/>
    <n v="154.5"/>
    <n v="154.5"/>
    <n v="191.9"/>
    <n v="191.9"/>
    <n v="151.30000000000001"/>
    <n v="151.30000000000001"/>
    <n v="116.8"/>
    <n v="116.8"/>
    <n v="160"/>
    <n v="160"/>
    <n v="136.5"/>
    <n v="136.5"/>
    <n v="163.30000000000001"/>
    <n v="163.30000000000001"/>
    <n v="159.9"/>
    <n v="159.9"/>
    <n v="187.2"/>
    <n v="187.2"/>
    <n v="150"/>
    <n v="150"/>
    <n v="135.19999999999999"/>
    <n v="135.19999999999999"/>
    <n v="147.80000000000001"/>
    <n v="147.80000000000001"/>
    <n v="155.5"/>
    <n v="155.5"/>
    <n v="138.30000000000001"/>
    <n v="138.30000000000001"/>
    <n v="144.5"/>
    <n v="144.5"/>
    <n v="148.69999999999999"/>
    <n v="148.69999999999999"/>
    <n v="133.9"/>
    <n v="133.9"/>
    <n v="141.19999999999999"/>
    <n v="141.19999999999999"/>
    <n v="155.5"/>
    <n v="155.5"/>
    <n v="155.19999999999999"/>
    <n v="155.19999999999999"/>
    <n v="144.80000000000001"/>
    <n v="144.80000000000001"/>
    <n v="152.9"/>
    <n v="152.9"/>
  </r>
  <r>
    <x v="2"/>
    <x v="7"/>
    <s v="September"/>
    <s v="September-2020"/>
    <n v="151.5"/>
    <n v="151.5"/>
    <n v="193.1"/>
    <n v="193.1"/>
    <n v="157.30000000000001"/>
    <n v="157.30000000000001"/>
    <n v="153.9"/>
    <n v="153.9"/>
    <n v="134.4"/>
    <n v="134.4"/>
    <n v="155.4"/>
    <n v="155.4"/>
    <n v="202"/>
    <n v="202"/>
    <n v="150.80000000000001"/>
    <n v="150.80000000000001"/>
    <n v="118.9"/>
    <n v="118.9"/>
    <n v="160.9"/>
    <n v="160.9"/>
    <n v="137.69999999999999"/>
    <n v="137.69999999999999"/>
    <n v="164.4"/>
    <n v="164.4"/>
    <n v="161.30000000000001"/>
    <n v="161.30000000000001"/>
    <n v="188.7"/>
    <n v="188.7"/>
    <n v="150.19999999999999"/>
    <n v="150.19999999999999"/>
    <n v="136.30000000000001"/>
    <n v="136.30000000000001"/>
    <n v="148.1"/>
    <n v="148.1"/>
    <n v="156.30000000000001"/>
    <n v="156.30000000000001"/>
    <n v="137.19999999999999"/>
    <n v="137.19999999999999"/>
    <n v="145.4"/>
    <n v="145.4"/>
    <n v="150"/>
    <n v="150"/>
    <n v="135.1"/>
    <n v="135.1"/>
    <n v="141.80000000000001"/>
    <n v="141.80000000000001"/>
    <n v="154.9"/>
    <n v="154.9"/>
    <n v="159.80000000000001"/>
    <n v="159.80000000000001"/>
    <n v="146"/>
    <n v="146"/>
    <n v="154"/>
    <n v="154"/>
  </r>
  <r>
    <x v="2"/>
    <x v="7"/>
    <s v="October"/>
    <s v="October-2020"/>
    <n v="150.6"/>
    <n v="150.6"/>
    <n v="193.7"/>
    <n v="193.7"/>
    <n v="164.8"/>
    <n v="164.8"/>
    <n v="153.69999999999999"/>
    <n v="153.69999999999999"/>
    <n v="135.69999999999999"/>
    <n v="135.69999999999999"/>
    <n v="155.69999999999999"/>
    <n v="155.69999999999999"/>
    <n v="226"/>
    <n v="226"/>
    <n v="152.19999999999999"/>
    <n v="152.19999999999999"/>
    <n v="118.1"/>
    <n v="118.1"/>
    <n v="161.30000000000001"/>
    <n v="161.30000000000001"/>
    <n v="139.19999999999999"/>
    <n v="139.19999999999999"/>
    <n v="164.8"/>
    <n v="164.8"/>
    <n v="164.4"/>
    <n v="164.4"/>
    <n v="188.7"/>
    <n v="188.7"/>
    <n v="150.5"/>
    <n v="150.5"/>
    <n v="136.1"/>
    <n v="136.1"/>
    <n v="148.30000000000001"/>
    <n v="148.30000000000001"/>
    <n v="156.5"/>
    <n v="156.5"/>
    <n v="137.1"/>
    <n v="137.1"/>
    <n v="145.1"/>
    <n v="145.1"/>
    <n v="151"/>
    <n v="151"/>
    <n v="135.4"/>
    <n v="135.4"/>
    <n v="142"/>
    <n v="142"/>
    <n v="155.69999999999999"/>
    <n v="155.69999999999999"/>
    <n v="158.1"/>
    <n v="158.1"/>
    <n v="146.19999999999999"/>
    <n v="146.19999999999999"/>
    <n v="155.19999999999999"/>
    <n v="155.19999999999999"/>
  </r>
  <r>
    <x v="2"/>
    <x v="7"/>
    <s v="November"/>
    <s v="November-2020"/>
    <n v="149.69999999999999"/>
    <n v="149.69999999999999"/>
    <n v="195.5"/>
    <n v="195.5"/>
    <n v="176.9"/>
    <n v="176.9"/>
    <n v="153.9"/>
    <n v="153.9"/>
    <n v="138"/>
    <n v="138"/>
    <n v="150.5"/>
    <n v="150.5"/>
    <n v="245.3"/>
    <n v="245.3"/>
    <n v="158.69999999999999"/>
    <n v="158.69999999999999"/>
    <n v="117.2"/>
    <n v="117.2"/>
    <n v="161.4"/>
    <n v="161.4"/>
    <n v="141.5"/>
    <n v="141.5"/>
    <n v="165.1"/>
    <n v="165.1"/>
    <n v="167"/>
    <n v="167"/>
    <n v="188.8"/>
    <n v="188.8"/>
    <n v="151.1"/>
    <n v="151.1"/>
    <n v="136.4"/>
    <n v="136.4"/>
    <n v="148.80000000000001"/>
    <n v="148.80000000000001"/>
    <n v="158"/>
    <n v="158"/>
    <n v="137.30000000000001"/>
    <n v="137.30000000000001"/>
    <n v="145.1"/>
    <n v="145.1"/>
    <n v="152"/>
    <n v="152"/>
    <n v="135.19999999999999"/>
    <n v="135.19999999999999"/>
    <n v="144.4"/>
    <n v="144.4"/>
    <n v="156.4"/>
    <n v="156.4"/>
    <n v="157.9"/>
    <n v="157.9"/>
    <n v="146.6"/>
    <n v="146.6"/>
    <n v="156.69999999999999"/>
    <n v="156.69999999999999"/>
  </r>
  <r>
    <x v="2"/>
    <x v="7"/>
    <s v="December"/>
    <s v="December-2020"/>
    <n v="149"/>
    <n v="149"/>
    <n v="195.7"/>
    <n v="195.7"/>
    <n v="178.3"/>
    <n v="178.3"/>
    <n v="154.19999999999999"/>
    <n v="154.19999999999999"/>
    <n v="140.69999999999999"/>
    <n v="140.69999999999999"/>
    <n v="149.69999999999999"/>
    <n v="149.69999999999999"/>
    <n v="240.9"/>
    <n v="240.9"/>
    <n v="161.5"/>
    <n v="161.5"/>
    <n v="117.1"/>
    <n v="117.1"/>
    <n v="161.9"/>
    <n v="161.9"/>
    <n v="143.30000000000001"/>
    <n v="143.30000000000001"/>
    <n v="166.1"/>
    <n v="166.1"/>
    <n v="167"/>
    <n v="167"/>
    <n v="190.2"/>
    <n v="190.2"/>
    <n v="151.9"/>
    <n v="151.9"/>
    <n v="136.69999999999999"/>
    <n v="136.69999999999999"/>
    <n v="149.6"/>
    <n v="149.6"/>
    <n v="158.4"/>
    <n v="158.4"/>
    <n v="137.9"/>
    <n v="137.9"/>
    <n v="145.5"/>
    <n v="145.5"/>
    <n v="152.9"/>
    <n v="152.9"/>
    <n v="135.5"/>
    <n v="135.5"/>
    <n v="144.30000000000001"/>
    <n v="144.30000000000001"/>
    <n v="156.9"/>
    <n v="156.9"/>
    <n v="157.9"/>
    <n v="157.9"/>
    <n v="146.9"/>
    <n v="146.9"/>
    <n v="156.9"/>
    <n v="156.9"/>
  </r>
  <r>
    <x v="2"/>
    <x v="8"/>
    <s v="January"/>
    <s v="January-2021"/>
    <n v="148"/>
    <n v="148"/>
    <n v="194.8"/>
    <n v="194.8"/>
    <n v="178.4"/>
    <n v="178.4"/>
    <n v="154.4"/>
    <n v="154.4"/>
    <n v="144.1"/>
    <n v="144.1"/>
    <n v="152.6"/>
    <n v="152.6"/>
    <n v="206.8"/>
    <n v="206.8"/>
    <n v="162.1"/>
    <n v="162.1"/>
    <n v="116.3"/>
    <n v="116.3"/>
    <n v="163"/>
    <n v="163"/>
    <n v="145.9"/>
    <n v="145.9"/>
    <n v="167.2"/>
    <n v="167.2"/>
    <n v="163.4"/>
    <n v="163.4"/>
    <n v="191.8"/>
    <n v="191.8"/>
    <n v="152.5"/>
    <n v="152.5"/>
    <n v="137.30000000000001"/>
    <n v="137.30000000000001"/>
    <n v="150.19999999999999"/>
    <n v="150.19999999999999"/>
    <n v="157.69999999999999"/>
    <n v="157.69999999999999"/>
    <n v="142.9"/>
    <n v="142.9"/>
    <n v="145.69999999999999"/>
    <n v="145.69999999999999"/>
    <n v="154.1"/>
    <n v="154.1"/>
    <n v="136.9"/>
    <n v="136.9"/>
    <n v="145.4"/>
    <n v="145.4"/>
    <n v="156.1"/>
    <n v="156.1"/>
    <n v="157.69999999999999"/>
    <n v="157.69999999999999"/>
    <n v="147.6"/>
    <n v="147.6"/>
    <n v="156"/>
    <n v="156"/>
  </r>
  <r>
    <x v="2"/>
    <x v="8"/>
    <s v="February"/>
    <s v="February-2021"/>
    <n v="147.6"/>
    <n v="147.6"/>
    <n v="191.2"/>
    <n v="191.2"/>
    <n v="169.9"/>
    <n v="169.9"/>
    <n v="155.1"/>
    <n v="155.1"/>
    <n v="151.4"/>
    <n v="151.4"/>
    <n v="154"/>
    <n v="154"/>
    <n v="180.2"/>
    <n v="180.2"/>
    <n v="159.80000000000001"/>
    <n v="159.80000000000001"/>
    <n v="114.9"/>
    <n v="114.9"/>
    <n v="162.5"/>
    <n v="162.5"/>
    <n v="149.19999999999999"/>
    <n v="149.19999999999999"/>
    <n v="169.4"/>
    <n v="169.4"/>
    <n v="160.80000000000001"/>
    <n v="160.80000000000001"/>
    <n v="193.3"/>
    <n v="193.3"/>
    <n v="154.19999999999999"/>
    <n v="154.19999999999999"/>
    <n v="138.19999999999999"/>
    <n v="138.19999999999999"/>
    <n v="151.80000000000001"/>
    <n v="151.80000000000001"/>
    <n v="159.80000000000001"/>
    <n v="159.80000000000001"/>
    <n v="149.1"/>
    <n v="149.1"/>
    <n v="146.5"/>
    <n v="146.5"/>
    <n v="156.30000000000001"/>
    <n v="156.30000000000001"/>
    <n v="140.5"/>
    <n v="140.5"/>
    <n v="147.30000000000001"/>
    <n v="147.30000000000001"/>
    <n v="156.6"/>
    <n v="156.6"/>
    <n v="156.69999999999999"/>
    <n v="156.69999999999999"/>
    <n v="149.30000000000001"/>
    <n v="149.30000000000001"/>
    <n v="156.5"/>
    <n v="156.5"/>
  </r>
  <r>
    <x v="2"/>
    <x v="8"/>
    <s v="March"/>
    <s v="March-2021"/>
    <n v="147.5"/>
    <n v="147.5"/>
    <n v="197.5"/>
    <n v="197.5"/>
    <n v="164.7"/>
    <n v="164.7"/>
    <n v="155.6"/>
    <n v="155.6"/>
    <n v="156.4"/>
    <n v="156.4"/>
    <n v="157.30000000000001"/>
    <n v="157.30000000000001"/>
    <n v="166.1"/>
    <n v="166.1"/>
    <n v="161.1"/>
    <n v="161.1"/>
    <n v="114.3"/>
    <n v="114.3"/>
    <n v="162.6"/>
    <n v="162.6"/>
    <n v="150.69999999999999"/>
    <n v="150.69999999999999"/>
    <n v="170.3"/>
    <n v="170.3"/>
    <n v="160.4"/>
    <n v="160.4"/>
    <n v="193.5"/>
    <n v="193.5"/>
    <n v="155.1"/>
    <n v="155.1"/>
    <n v="138.69999999999999"/>
    <n v="138.69999999999999"/>
    <n v="152.6"/>
    <n v="152.6"/>
    <n v="159.9"/>
    <n v="159.9"/>
    <n v="154.80000000000001"/>
    <n v="154.80000000000001"/>
    <n v="147.19999999999999"/>
    <n v="147.19999999999999"/>
    <n v="156.9"/>
    <n v="156.9"/>
    <n v="141.69999999999999"/>
    <n v="141.69999999999999"/>
    <n v="148.6"/>
    <n v="148.6"/>
    <n v="157.6"/>
    <n v="157.6"/>
    <n v="154.9"/>
    <n v="154.9"/>
    <n v="150"/>
    <n v="150"/>
    <n v="156.9"/>
    <n v="156.9"/>
  </r>
  <r>
    <x v="2"/>
    <x v="8"/>
    <s v="April"/>
    <s v="April-2021"/>
    <n v="147.6"/>
    <n v="147.6"/>
    <n v="202.5"/>
    <n v="202.5"/>
    <n v="166.4"/>
    <n v="166.4"/>
    <n v="156"/>
    <n v="156"/>
    <n v="161.4"/>
    <n v="161.4"/>
    <n v="168.8"/>
    <n v="168.8"/>
    <n v="161.6"/>
    <n v="161.6"/>
    <n v="162.80000000000001"/>
    <n v="162.80000000000001"/>
    <n v="114.8"/>
    <n v="114.8"/>
    <n v="162.80000000000001"/>
    <n v="162.80000000000001"/>
    <n v="151.5"/>
    <n v="151.5"/>
    <n v="171.4"/>
    <n v="171.4"/>
    <n v="162"/>
    <n v="162"/>
    <n v="194.4"/>
    <n v="194.4"/>
    <n v="155.9"/>
    <n v="155.9"/>
    <n v="139.30000000000001"/>
    <n v="139.30000000000001"/>
    <n v="153.4"/>
    <n v="153.4"/>
    <n v="161.4"/>
    <n v="161.4"/>
    <n v="154.9"/>
    <n v="154.9"/>
    <n v="147.6"/>
    <n v="147.6"/>
    <n v="157.5"/>
    <n v="157.5"/>
    <n v="142.1"/>
    <n v="142.1"/>
    <n v="149.1"/>
    <n v="149.1"/>
    <n v="157.6"/>
    <n v="157.6"/>
    <n v="156.6"/>
    <n v="156.6"/>
    <n v="150.5"/>
    <n v="150.5"/>
    <n v="158"/>
    <n v="158"/>
  </r>
  <r>
    <x v="2"/>
    <x v="8"/>
    <s v="May"/>
    <s v="May-2021"/>
    <n v="148.80000000000001"/>
    <n v="148.80000000000001"/>
    <n v="204.3"/>
    <n v="204.3"/>
    <n v="173"/>
    <n v="173"/>
    <n v="156.5"/>
    <n v="156.5"/>
    <n v="168.8"/>
    <n v="168.8"/>
    <n v="172.5"/>
    <n v="172.5"/>
    <n v="166.5"/>
    <n v="166.5"/>
    <n v="165.9"/>
    <n v="165.9"/>
    <n v="115.9"/>
    <n v="115.9"/>
    <n v="165.2"/>
    <n v="165.2"/>
    <n v="152"/>
    <n v="152"/>
    <n v="171.1"/>
    <n v="171.1"/>
    <n v="164.2"/>
    <n v="164.2"/>
    <n v="198.2"/>
    <n v="198.2"/>
    <n v="156.5"/>
    <n v="156.5"/>
    <n v="140.19999999999999"/>
    <n v="140.19999999999999"/>
    <n v="154.1"/>
    <n v="154.1"/>
    <n v="161.6"/>
    <n v="161.6"/>
    <n v="155.5"/>
    <n v="155.5"/>
    <n v="150.1"/>
    <n v="150.1"/>
    <n v="160.4"/>
    <n v="160.4"/>
    <n v="145"/>
    <n v="145"/>
    <n v="152.6"/>
    <n v="152.6"/>
    <n v="156.6"/>
    <n v="156.6"/>
    <n v="157.5"/>
    <n v="157.5"/>
    <n v="152.30000000000001"/>
    <n v="152.30000000000001"/>
    <n v="159.5"/>
    <n v="159.5"/>
  </r>
  <r>
    <x v="2"/>
    <x v="8"/>
    <s v="June"/>
    <s v="June-2021"/>
    <n v="149.19999999999999"/>
    <n v="149.19999999999999"/>
    <n v="205.5"/>
    <n v="205.5"/>
    <n v="182.8"/>
    <n v="182.8"/>
    <n v="156.5"/>
    <n v="156.5"/>
    <n v="172.2"/>
    <n v="172.2"/>
    <n v="171.5"/>
    <n v="171.5"/>
    <n v="176.2"/>
    <n v="176.2"/>
    <n v="166.9"/>
    <n v="166.9"/>
    <n v="116.1"/>
    <n v="116.1"/>
    <n v="165.5"/>
    <n v="165.5"/>
    <n v="152.30000000000001"/>
    <n v="152.30000000000001"/>
    <n v="173.3"/>
    <n v="173.3"/>
    <n v="166.2"/>
    <n v="166.2"/>
    <n v="195.6"/>
    <n v="195.6"/>
    <n v="157.30000000000001"/>
    <n v="157.30000000000001"/>
    <n v="140.5"/>
    <n v="140.5"/>
    <n v="154.80000000000001"/>
    <n v="154.80000000000001"/>
    <n v="160.5"/>
    <n v="160.5"/>
    <n v="156.1"/>
    <n v="156.1"/>
    <n v="149.80000000000001"/>
    <n v="149.80000000000001"/>
    <n v="160.80000000000001"/>
    <n v="160.80000000000001"/>
    <n v="147.5"/>
    <n v="147.5"/>
    <n v="150.69999999999999"/>
    <n v="150.69999999999999"/>
    <n v="158.1"/>
    <n v="158.1"/>
    <n v="158"/>
    <n v="158"/>
    <n v="153.4"/>
    <n v="153.4"/>
    <n v="160.4"/>
    <n v="160.4"/>
  </r>
  <r>
    <x v="2"/>
    <x v="8"/>
    <s v="July"/>
    <s v="July-2021"/>
    <n v="149.1"/>
    <n v="149.1"/>
    <n v="210.9"/>
    <n v="210.9"/>
    <n v="185"/>
    <n v="185"/>
    <n v="158.19999999999999"/>
    <n v="158.19999999999999"/>
    <n v="170.6"/>
    <n v="170.6"/>
    <n v="170.9"/>
    <n v="170.9"/>
    <n v="186.4"/>
    <n v="186.4"/>
    <n v="164.7"/>
    <n v="164.7"/>
    <n v="115.7"/>
    <n v="115.7"/>
    <n v="165.5"/>
    <n v="165.5"/>
    <n v="153.4"/>
    <n v="153.4"/>
    <n v="173.5"/>
    <n v="173.5"/>
    <n v="167.9"/>
    <n v="167.9"/>
    <n v="195.5"/>
    <n v="195.5"/>
    <n v="157.9"/>
    <n v="157.9"/>
    <n v="141.9"/>
    <n v="141.9"/>
    <n v="155.5"/>
    <n v="155.5"/>
    <n v="161.5"/>
    <n v="161.5"/>
    <n v="157.69999999999999"/>
    <n v="157.69999999999999"/>
    <n v="150.69999999999999"/>
    <n v="150.69999999999999"/>
    <n v="161.5"/>
    <n v="161.5"/>
    <n v="149.5"/>
    <n v="149.5"/>
    <n v="151.19999999999999"/>
    <n v="151.19999999999999"/>
    <n v="160.30000000000001"/>
    <n v="160.30000000000001"/>
    <n v="159.6"/>
    <n v="159.6"/>
    <n v="155"/>
    <n v="155"/>
    <n v="161.80000000000001"/>
    <n v="161.80000000000001"/>
  </r>
  <r>
    <x v="2"/>
    <x v="8"/>
    <s v="August"/>
    <s v="August-2021"/>
    <n v="149.30000000000001"/>
    <n v="149.30000000000001"/>
    <n v="207.4"/>
    <n v="207.4"/>
    <n v="174.1"/>
    <n v="174.1"/>
    <n v="159.19999999999999"/>
    <n v="159.19999999999999"/>
    <n v="175"/>
    <n v="175"/>
    <n v="161.30000000000001"/>
    <n v="161.30000000000001"/>
    <n v="183.3"/>
    <n v="183.3"/>
    <n v="164.5"/>
    <n v="164.5"/>
    <n v="120.4"/>
    <n v="120.4"/>
    <n v="166.2"/>
    <n v="166.2"/>
    <n v="154.80000000000001"/>
    <n v="154.80000000000001"/>
    <n v="175.1"/>
    <n v="175.1"/>
    <n v="167.3"/>
    <n v="167.3"/>
    <n v="196.5"/>
    <n v="196.5"/>
    <n v="159.80000000000001"/>
    <n v="159.80000000000001"/>
    <n v="143.6"/>
    <n v="143.6"/>
    <n v="157.30000000000001"/>
    <n v="157.30000000000001"/>
    <n v="162.1"/>
    <n v="162.1"/>
    <n v="160.69999999999999"/>
    <n v="160.69999999999999"/>
    <n v="153.19999999999999"/>
    <n v="153.19999999999999"/>
    <n v="162.80000000000001"/>
    <n v="162.80000000000001"/>
    <n v="150.4"/>
    <n v="150.4"/>
    <n v="153.69999999999999"/>
    <n v="153.69999999999999"/>
    <n v="160.4"/>
    <n v="160.4"/>
    <n v="159.6"/>
    <n v="159.6"/>
    <n v="156"/>
    <n v="156"/>
    <n v="162.30000000000001"/>
    <n v="162.30000000000001"/>
  </r>
  <r>
    <x v="2"/>
    <x v="8"/>
    <s v="September"/>
    <s v="September-2021"/>
    <n v="149.30000000000001"/>
    <n v="149.30000000000001"/>
    <n v="207.4"/>
    <n v="207.4"/>
    <n v="174.1"/>
    <n v="174.1"/>
    <n v="159.1"/>
    <n v="159.1"/>
    <n v="175"/>
    <n v="175"/>
    <n v="161.19999999999999"/>
    <n v="161.19999999999999"/>
    <n v="183.5"/>
    <n v="183.5"/>
    <n v="164.5"/>
    <n v="164.5"/>
    <n v="120.4"/>
    <n v="120.4"/>
    <n v="166.2"/>
    <n v="166.2"/>
    <n v="154.80000000000001"/>
    <n v="154.80000000000001"/>
    <n v="175.1"/>
    <n v="175.1"/>
    <n v="167.3"/>
    <n v="167.3"/>
    <n v="196.5"/>
    <n v="196.5"/>
    <n v="159.80000000000001"/>
    <n v="159.80000000000001"/>
    <n v="143.6"/>
    <n v="143.6"/>
    <n v="157.4"/>
    <n v="157.4"/>
    <n v="162.1"/>
    <n v="162.1"/>
    <n v="160.80000000000001"/>
    <n v="160.80000000000001"/>
    <n v="153.30000000000001"/>
    <n v="153.30000000000001"/>
    <n v="162.80000000000001"/>
    <n v="162.80000000000001"/>
    <n v="150.5"/>
    <n v="150.5"/>
    <n v="153.9"/>
    <n v="153.9"/>
    <n v="160.30000000000001"/>
    <n v="160.30000000000001"/>
    <n v="159.6"/>
    <n v="159.6"/>
    <n v="156"/>
    <n v="156"/>
    <n v="162.30000000000001"/>
    <n v="162.30000000000001"/>
  </r>
  <r>
    <x v="2"/>
    <x v="8"/>
    <s v="October"/>
    <s v="October-2021"/>
    <n v="150.1"/>
    <n v="150.1"/>
    <n v="208.4"/>
    <n v="208.4"/>
    <n v="173"/>
    <n v="173"/>
    <n v="159.19999999999999"/>
    <n v="159.19999999999999"/>
    <n v="176.6"/>
    <n v="176.6"/>
    <n v="159.30000000000001"/>
    <n v="159.30000000000001"/>
    <n v="214.4"/>
    <n v="214.4"/>
    <n v="165.3"/>
    <n v="165.3"/>
    <n v="122.5"/>
    <n v="122.5"/>
    <n v="166.8"/>
    <n v="166.8"/>
    <n v="155.4"/>
    <n v="155.4"/>
    <n v="175.9"/>
    <n v="175.9"/>
    <n v="171.5"/>
    <n v="171.5"/>
    <n v="197"/>
    <n v="197"/>
    <n v="160.80000000000001"/>
    <n v="160.80000000000001"/>
    <n v="144.4"/>
    <n v="144.4"/>
    <n v="158.30000000000001"/>
    <n v="158.30000000000001"/>
    <n v="163.6"/>
    <n v="163.6"/>
    <n v="162.19999999999999"/>
    <n v="162.19999999999999"/>
    <n v="154.30000000000001"/>
    <n v="154.30000000000001"/>
    <n v="163.5"/>
    <n v="163.5"/>
    <n v="152.19999999999999"/>
    <n v="152.19999999999999"/>
    <n v="155.1"/>
    <n v="155.1"/>
    <n v="160.30000000000001"/>
    <n v="160.30000000000001"/>
    <n v="160.30000000000001"/>
    <n v="160.30000000000001"/>
    <n v="157"/>
    <n v="157"/>
    <n v="164.6"/>
    <n v="164.6"/>
  </r>
  <r>
    <x v="2"/>
    <x v="8"/>
    <s v="November"/>
    <s v="November-2021"/>
    <n v="151"/>
    <n v="151"/>
    <n v="204.9"/>
    <n v="204.9"/>
    <n v="175.4"/>
    <n v="175.4"/>
    <n v="159.6"/>
    <n v="159.6"/>
    <n v="175.8"/>
    <n v="175.8"/>
    <n v="160.30000000000001"/>
    <n v="160.30000000000001"/>
    <n v="229.1"/>
    <n v="229.1"/>
    <n v="165.1"/>
    <n v="165.1"/>
    <n v="123.1"/>
    <n v="123.1"/>
    <n v="167.2"/>
    <n v="167.2"/>
    <n v="156.1"/>
    <n v="156.1"/>
    <n v="176.8"/>
    <n v="176.8"/>
    <n v="173.5"/>
    <n v="173.5"/>
    <n v="197"/>
    <n v="197"/>
    <n v="162.30000000000001"/>
    <n v="162.30000000000001"/>
    <n v="145.30000000000001"/>
    <n v="145.30000000000001"/>
    <n v="159.69999999999999"/>
    <n v="159.69999999999999"/>
    <n v="164.2"/>
    <n v="164.2"/>
    <n v="161.6"/>
    <n v="161.6"/>
    <n v="155.19999999999999"/>
    <n v="155.19999999999999"/>
    <n v="164.2"/>
    <n v="164.2"/>
    <n v="151.19999999999999"/>
    <n v="151.19999999999999"/>
    <n v="156.69999999999999"/>
    <n v="156.69999999999999"/>
    <n v="160.80000000000001"/>
    <n v="160.80000000000001"/>
    <n v="161.80000000000001"/>
    <n v="161.80000000000001"/>
    <n v="157.30000000000001"/>
    <n v="157.30000000000001"/>
    <n v="165.6"/>
    <n v="165.6"/>
  </r>
  <r>
    <x v="2"/>
    <x v="8"/>
    <s v="December"/>
    <s v="December-2021"/>
    <n v="151.6"/>
    <n v="151.6"/>
    <n v="202.2"/>
    <n v="202.2"/>
    <n v="180"/>
    <n v="180"/>
    <n v="160"/>
    <n v="160"/>
    <n v="173.5"/>
    <n v="173.5"/>
    <n v="158.30000000000001"/>
    <n v="158.30000000000001"/>
    <n v="219.5"/>
    <n v="219.5"/>
    <n v="164.2"/>
    <n v="164.2"/>
    <n v="121.9"/>
    <n v="121.9"/>
    <n v="168.2"/>
    <n v="168.2"/>
    <n v="156.5"/>
    <n v="156.5"/>
    <n v="178.2"/>
    <n v="178.2"/>
    <n v="172.2"/>
    <n v="172.2"/>
    <n v="196.8"/>
    <n v="196.8"/>
    <n v="163.30000000000001"/>
    <n v="163.30000000000001"/>
    <n v="146.69999999999999"/>
    <n v="146.69999999999999"/>
    <n v="160.69999999999999"/>
    <n v="160.69999999999999"/>
    <n v="163.4"/>
    <n v="163.4"/>
    <n v="161.69999999999999"/>
    <n v="161.69999999999999"/>
    <n v="156"/>
    <n v="156"/>
    <n v="165.1"/>
    <n v="165.1"/>
    <n v="151.80000000000001"/>
    <n v="151.80000000000001"/>
    <n v="157.6"/>
    <n v="157.6"/>
    <n v="160.6"/>
    <n v="160.6"/>
    <n v="162.4"/>
    <n v="162.4"/>
    <n v="157.80000000000001"/>
    <n v="157.80000000000001"/>
    <n v="165.2"/>
    <n v="165.2"/>
  </r>
  <r>
    <x v="2"/>
    <x v="9"/>
    <s v="January"/>
    <s v="January-2022"/>
    <n v="152.19999999999999"/>
    <n v="152.19999999999999"/>
    <n v="202.1"/>
    <n v="202.1"/>
    <n v="180.1"/>
    <n v="180.1"/>
    <n v="160.4"/>
    <n v="160.4"/>
    <n v="171"/>
    <n v="171"/>
    <n v="156.5"/>
    <n v="156.5"/>
    <n v="203.6"/>
    <n v="203.6"/>
    <n v="163.80000000000001"/>
    <n v="163.80000000000001"/>
    <n v="121.3"/>
    <n v="121.3"/>
    <n v="169.8"/>
    <n v="169.8"/>
    <n v="156.6"/>
    <n v="156.6"/>
    <n v="179"/>
    <n v="179"/>
    <n v="170.3"/>
    <n v="170.3"/>
    <n v="196.4"/>
    <n v="196.4"/>
    <n v="164.7"/>
    <n v="164.7"/>
    <n v="148.5"/>
    <n v="148.5"/>
    <n v="162.19999999999999"/>
    <n v="162.19999999999999"/>
    <n v="164.5"/>
    <n v="164.5"/>
    <n v="161.6"/>
    <n v="161.6"/>
    <n v="156.80000000000001"/>
    <n v="156.80000000000001"/>
    <n v="166.1"/>
    <n v="166.1"/>
    <n v="152.69999999999999"/>
    <n v="152.69999999999999"/>
    <n v="158.4"/>
    <n v="158.4"/>
    <n v="161"/>
    <n v="161"/>
    <n v="162.80000000000001"/>
    <n v="162.80000000000001"/>
    <n v="158.6"/>
    <n v="158.6"/>
    <n v="165"/>
    <n v="165"/>
  </r>
  <r>
    <x v="2"/>
    <x v="9"/>
    <s v="February"/>
    <s v="February-2022"/>
    <n v="152.5"/>
    <n v="152.5"/>
    <n v="205.2"/>
    <n v="205.2"/>
    <n v="176.4"/>
    <n v="176.4"/>
    <n v="160.6"/>
    <n v="160.6"/>
    <n v="171.5"/>
    <n v="171.5"/>
    <n v="156.4"/>
    <n v="156.4"/>
    <n v="198"/>
    <n v="198"/>
    <n v="163.19999999999999"/>
    <n v="163.19999999999999"/>
    <n v="120.6"/>
    <n v="120.6"/>
    <n v="172.2"/>
    <n v="172.2"/>
    <n v="156.69999999999999"/>
    <n v="156.69999999999999"/>
    <n v="180"/>
    <n v="180"/>
    <n v="170.2"/>
    <n v="170.2"/>
    <n v="196.5"/>
    <n v="196.5"/>
    <n v="165.7"/>
    <n v="165.7"/>
    <n v="150.4"/>
    <n v="150.4"/>
    <n v="163.4"/>
    <n v="163.4"/>
    <n v="165.5"/>
    <n v="165.5"/>
    <n v="163"/>
    <n v="163"/>
    <n v="157.4"/>
    <n v="157.4"/>
    <n v="167.2"/>
    <n v="167.2"/>
    <n v="153.1"/>
    <n v="153.1"/>
    <n v="159.5"/>
    <n v="159.5"/>
    <n v="162"/>
    <n v="162"/>
    <n v="164.2"/>
    <n v="164.2"/>
    <n v="159.4"/>
    <n v="159.4"/>
    <n v="165.5"/>
    <n v="165.5"/>
  </r>
  <r>
    <x v="2"/>
    <x v="9"/>
    <s v="March"/>
    <s v="March-2022"/>
    <n v="153.69999999999999"/>
    <n v="153.69999999999999"/>
    <n v="215.8"/>
    <n v="215.8"/>
    <n v="167.7"/>
    <n v="167.7"/>
    <n v="162.6"/>
    <n v="162.6"/>
    <n v="180"/>
    <n v="180"/>
    <n v="159.6"/>
    <n v="159.6"/>
    <n v="188.4"/>
    <n v="188.4"/>
    <n v="163.4"/>
    <n v="163.4"/>
    <n v="120.3"/>
    <n v="120.3"/>
    <n v="174.7"/>
    <n v="174.7"/>
    <n v="157.1"/>
    <n v="157.1"/>
    <n v="181.5"/>
    <n v="181.5"/>
    <n v="171.5"/>
    <n v="171.5"/>
    <n v="197.5"/>
    <n v="197.5"/>
    <n v="167.1"/>
    <n v="167.1"/>
    <n v="152.6"/>
    <n v="152.6"/>
    <n v="164.9"/>
    <n v="164.9"/>
    <n v="165.3"/>
    <n v="165.3"/>
    <n v="164.5"/>
    <n v="164.5"/>
    <n v="158.6"/>
    <n v="158.6"/>
    <n v="168.2"/>
    <n v="168.2"/>
    <n v="154.19999999999999"/>
    <n v="154.19999999999999"/>
    <n v="160.80000000000001"/>
    <n v="160.80000000000001"/>
    <n v="162.69999999999999"/>
    <n v="162.69999999999999"/>
    <n v="166.8"/>
    <n v="166.8"/>
    <n v="160.6"/>
    <n v="160.6"/>
    <n v="166.5"/>
    <n v="166.5"/>
  </r>
  <r>
    <x v="2"/>
    <x v="9"/>
    <s v="April"/>
    <s v="April-2022"/>
    <n v="155.4"/>
    <n v="155.4"/>
    <n v="215.8"/>
    <n v="215.8"/>
    <n v="164.6"/>
    <n v="164.6"/>
    <n v="164.2"/>
    <n v="164.2"/>
    <n v="186"/>
    <n v="186"/>
    <n v="175.9"/>
    <n v="175.9"/>
    <n v="190.7"/>
    <n v="190.7"/>
    <n v="164"/>
    <n v="164"/>
    <n v="120.5"/>
    <n v="120.5"/>
    <n v="178"/>
    <n v="178"/>
    <n v="157.5"/>
    <n v="157.5"/>
    <n v="183.3"/>
    <n v="183.3"/>
    <n v="174.5"/>
    <n v="174.5"/>
    <n v="197.1"/>
    <n v="197.1"/>
    <n v="168.4"/>
    <n v="168.4"/>
    <n v="154.5"/>
    <n v="154.5"/>
    <n v="166.3"/>
    <n v="166.3"/>
    <n v="167"/>
    <n v="167"/>
    <n v="170.5"/>
    <n v="170.5"/>
    <n v="159.80000000000001"/>
    <n v="159.80000000000001"/>
    <n v="169"/>
    <n v="169"/>
    <n v="159.30000000000001"/>
    <n v="159.30000000000001"/>
    <n v="162.19999999999999"/>
    <n v="162.19999999999999"/>
    <n v="164"/>
    <n v="164"/>
    <n v="168.4"/>
    <n v="168.4"/>
    <n v="163.1"/>
    <n v="163.1"/>
    <n v="169.2"/>
    <n v="169.2"/>
  </r>
  <r>
    <x v="2"/>
    <x v="9"/>
    <s v="May"/>
    <s v="May-2022"/>
    <n v="156.69999999999999"/>
    <n v="156.69999999999999"/>
    <n v="221.2"/>
    <n v="221.2"/>
    <n v="164.1"/>
    <n v="164.1"/>
    <n v="165.4"/>
    <n v="165.4"/>
    <n v="189.5"/>
    <n v="189.5"/>
    <n v="174.5"/>
    <n v="174.5"/>
    <n v="203.2"/>
    <n v="203.2"/>
    <n v="164.1"/>
    <n v="164.1"/>
    <n v="121.2"/>
    <n v="121.2"/>
    <n v="181.4"/>
    <n v="181.4"/>
    <n v="158.5"/>
    <n v="158.5"/>
    <n v="184.9"/>
    <n v="184.9"/>
    <n v="177.5"/>
    <n v="177.5"/>
    <n v="197.5"/>
    <n v="197.5"/>
    <n v="170"/>
    <n v="170"/>
    <n v="155.9"/>
    <n v="155.9"/>
    <n v="167.8"/>
    <n v="167.8"/>
    <n v="167.5"/>
    <n v="167.5"/>
    <n v="173.5"/>
    <n v="173.5"/>
    <n v="161.1"/>
    <n v="161.1"/>
    <n v="170.1"/>
    <n v="170.1"/>
    <n v="159.4"/>
    <n v="159.4"/>
    <n v="163.19999999999999"/>
    <n v="163.19999999999999"/>
    <n v="165.2"/>
    <n v="165.2"/>
    <n v="168.2"/>
    <n v="168.2"/>
    <n v="163.80000000000001"/>
    <n v="163.80000000000001"/>
    <n v="170.8"/>
    <n v="170.8"/>
  </r>
  <r>
    <x v="2"/>
    <x v="9"/>
    <s v="June"/>
    <s v="June-2022"/>
    <n v="157.5"/>
    <n v="157.5"/>
    <n v="223.4"/>
    <n v="223.4"/>
    <n v="172.8"/>
    <n v="172.8"/>
    <n v="166.4"/>
    <n v="166.4"/>
    <n v="188.6"/>
    <n v="188.6"/>
    <n v="174.1"/>
    <n v="174.1"/>
    <n v="211.5"/>
    <n v="211.5"/>
    <n v="163.6"/>
    <n v="163.6"/>
    <n v="121.4"/>
    <n v="121.4"/>
    <n v="183.5"/>
    <n v="183.5"/>
    <n v="159.1"/>
    <n v="159.1"/>
    <n v="186.3"/>
    <n v="186.3"/>
    <n v="179.3"/>
    <n v="179.3"/>
    <n v="198.3"/>
    <n v="198.3"/>
    <n v="171.6"/>
    <n v="171.6"/>
    <n v="157.4"/>
    <n v="157.4"/>
    <n v="169.4"/>
    <n v="169.4"/>
    <n v="166.8"/>
    <n v="166.8"/>
    <n v="174.9"/>
    <n v="174.9"/>
    <n v="162.1"/>
    <n v="162.1"/>
    <n v="170.9"/>
    <n v="170.9"/>
    <n v="157.19999999999999"/>
    <n v="157.19999999999999"/>
    <n v="164.1"/>
    <n v="164.1"/>
    <n v="166.5"/>
    <n v="166.5"/>
    <n v="169.2"/>
    <n v="169.2"/>
    <n v="163.80000000000001"/>
    <n v="163.80000000000001"/>
    <n v="171.4"/>
    <n v="171.4"/>
  </r>
  <r>
    <x v="2"/>
    <x v="9"/>
    <s v="July"/>
    <s v="July-2022"/>
    <n v="159.30000000000001"/>
    <n v="159.30000000000001"/>
    <n v="217.1"/>
    <n v="217.1"/>
    <n v="176.6"/>
    <n v="176.6"/>
    <n v="167.1"/>
    <n v="167.1"/>
    <n v="184.8"/>
    <n v="184.8"/>
    <n v="179.5"/>
    <n v="179.5"/>
    <n v="208.5"/>
    <n v="208.5"/>
    <n v="164"/>
    <n v="164"/>
    <n v="121.5"/>
    <n v="121.5"/>
    <n v="186.3"/>
    <n v="186.3"/>
    <n v="159.80000000000001"/>
    <n v="159.80000000000001"/>
    <n v="187.7"/>
    <n v="187.7"/>
    <n v="179.4"/>
    <n v="179.4"/>
    <n v="198.6"/>
    <n v="198.6"/>
    <n v="172.7"/>
    <n v="172.7"/>
    <n v="158.69999999999999"/>
    <n v="158.69999999999999"/>
    <n v="170.6"/>
    <n v="170.6"/>
    <n v="167.8"/>
    <n v="167.8"/>
    <n v="179.5"/>
    <n v="179.5"/>
    <n v="163.1"/>
    <n v="163.1"/>
    <n v="171.7"/>
    <n v="171.7"/>
    <n v="157.4"/>
    <n v="157.4"/>
    <n v="164.6"/>
    <n v="164.6"/>
    <n v="169.1"/>
    <n v="169.1"/>
    <n v="169.8"/>
    <n v="169.8"/>
    <n v="164.7"/>
    <n v="164.7"/>
    <n v="172.3"/>
    <n v="172.3"/>
  </r>
  <r>
    <x v="2"/>
    <x v="9"/>
    <s v="August"/>
    <s v="August-2022"/>
    <n v="162.1"/>
    <n v="162.1"/>
    <n v="210.9"/>
    <n v="210.9"/>
    <n v="170.6"/>
    <n v="170.6"/>
    <n v="168.4"/>
    <n v="168.4"/>
    <n v="182.5"/>
    <n v="182.5"/>
    <n v="177.1"/>
    <n v="177.1"/>
    <n v="213.1"/>
    <n v="213.1"/>
    <n v="167.3"/>
    <n v="167.3"/>
    <n v="122.2"/>
    <n v="122.2"/>
    <n v="189.7"/>
    <n v="189.7"/>
    <n v="160.5"/>
    <n v="160.5"/>
    <n v="188.9"/>
    <n v="188.9"/>
    <n v="180.4"/>
    <n v="180.4"/>
    <n v="198.7"/>
    <n v="198.7"/>
    <n v="173.7"/>
    <n v="173.7"/>
    <n v="160"/>
    <n v="160"/>
    <n v="171.6"/>
    <n v="171.6"/>
    <n v="169"/>
    <n v="169"/>
    <n v="178.4"/>
    <n v="178.4"/>
    <n v="164.2"/>
    <n v="164.2"/>
    <n v="172.6"/>
    <n v="172.6"/>
    <n v="157.69999999999999"/>
    <n v="157.69999999999999"/>
    <n v="165.1"/>
    <n v="165.1"/>
    <n v="169.9"/>
    <n v="169.9"/>
    <n v="171.4"/>
    <n v="171.4"/>
    <n v="165.4"/>
    <n v="165.4"/>
    <n v="173.1"/>
    <n v="173.1"/>
  </r>
  <r>
    <x v="2"/>
    <x v="9"/>
    <s v="September"/>
    <s v="September-2022"/>
    <n v="164.9"/>
    <n v="164.9"/>
    <n v="213.7"/>
    <n v="213.7"/>
    <n v="170.9"/>
    <n v="170.9"/>
    <n v="170.1"/>
    <n v="170.1"/>
    <n v="179.3"/>
    <n v="179.3"/>
    <n v="167.5"/>
    <n v="167.5"/>
    <n v="220.8"/>
    <n v="220.8"/>
    <n v="169.2"/>
    <n v="169.2"/>
    <n v="123.1"/>
    <n v="123.1"/>
    <n v="193.6"/>
    <n v="193.6"/>
    <n v="161.1"/>
    <n v="161.1"/>
    <n v="190.4"/>
    <n v="190.4"/>
    <n v="181.8"/>
    <n v="181.8"/>
    <n v="199.7"/>
    <n v="199.7"/>
    <n v="175"/>
    <n v="175"/>
    <n v="161.69999999999999"/>
    <n v="161.69999999999999"/>
    <n v="173"/>
    <n v="173"/>
    <n v="169.5"/>
    <n v="169.5"/>
    <n v="179.2"/>
    <n v="179.2"/>
    <n v="165"/>
    <n v="165"/>
    <n v="173.8"/>
    <n v="173.8"/>
    <n v="158.19999999999999"/>
    <n v="158.19999999999999"/>
    <n v="165.8"/>
    <n v="165.8"/>
    <n v="170.9"/>
    <n v="170.9"/>
    <n v="171.1"/>
    <n v="171.1"/>
    <n v="166.1"/>
    <n v="166.1"/>
    <n v="174.1"/>
    <n v="174.1"/>
  </r>
  <r>
    <x v="2"/>
    <x v="9"/>
    <s v="October"/>
    <s v="October-2022"/>
    <n v="166.4"/>
    <n v="166.4"/>
    <n v="214.9"/>
    <n v="214.9"/>
    <n v="171.9"/>
    <n v="171.9"/>
    <n v="171"/>
    <n v="171"/>
    <n v="177.7"/>
    <n v="177.7"/>
    <n v="165.7"/>
    <n v="165.7"/>
    <n v="228.6"/>
    <n v="228.6"/>
    <n v="169.9"/>
    <n v="169.9"/>
    <n v="123.4"/>
    <n v="123.4"/>
    <n v="196.4"/>
    <n v="196.4"/>
    <n v="161.6"/>
    <n v="161.6"/>
    <n v="191.5"/>
    <n v="191.5"/>
    <n v="183.3"/>
    <n v="183.3"/>
    <n v="200.1"/>
    <n v="200.1"/>
    <n v="175.5"/>
    <n v="175.5"/>
    <n v="162.6"/>
    <n v="162.6"/>
    <n v="173.6"/>
    <n v="173.6"/>
    <n v="171.2"/>
    <n v="171.2"/>
    <n v="180"/>
    <n v="180"/>
    <n v="166"/>
    <n v="166"/>
    <n v="174.7"/>
    <n v="174.7"/>
    <n v="158.80000000000001"/>
    <n v="158.80000000000001"/>
    <n v="166.3"/>
    <n v="166.3"/>
    <n v="171.2"/>
    <n v="171.2"/>
    <n v="172.3"/>
    <n v="172.3"/>
    <n v="166.8"/>
    <n v="166.8"/>
    <n v="175.3"/>
    <n v="175.3"/>
  </r>
  <r>
    <x v="2"/>
    <x v="9"/>
    <s v="November"/>
    <s v="November-2022"/>
    <n v="168.4"/>
    <n v="168.4"/>
    <n v="213.4"/>
    <n v="213.4"/>
    <n v="183.2"/>
    <n v="183.2"/>
    <n v="172.3"/>
    <n v="172.3"/>
    <n v="180"/>
    <n v="180"/>
    <n v="162.6"/>
    <n v="162.6"/>
    <n v="205.5"/>
    <n v="205.5"/>
    <n v="171"/>
    <n v="171"/>
    <n v="123.4"/>
    <n v="123.4"/>
    <n v="198.8"/>
    <n v="198.8"/>
    <n v="162.1"/>
    <n v="162.1"/>
    <n v="192.4"/>
    <n v="192.4"/>
    <n v="181.3"/>
    <n v="181.3"/>
    <n v="200.6"/>
    <n v="200.6"/>
    <n v="176.7"/>
    <n v="176.7"/>
    <n v="163.5"/>
    <n v="163.5"/>
    <n v="174.7"/>
    <n v="174.7"/>
    <n v="171.8"/>
    <n v="171.8"/>
    <n v="180.3"/>
    <n v="180.3"/>
    <n v="166.9"/>
    <n v="166.9"/>
    <n v="175.8"/>
    <n v="175.8"/>
    <n v="158.9"/>
    <n v="158.9"/>
    <n v="166.7"/>
    <n v="166.7"/>
    <n v="171.5"/>
    <n v="171.5"/>
    <n v="173.8"/>
    <n v="173.8"/>
    <n v="167.4"/>
    <n v="167.4"/>
    <n v="174.1"/>
    <n v="174.1"/>
  </r>
  <r>
    <x v="2"/>
    <x v="9"/>
    <s v="December"/>
    <s v="December-2022"/>
    <n v="170.2"/>
    <n v="170.2"/>
    <n v="212.9"/>
    <n v="212.9"/>
    <n v="191.9"/>
    <n v="191.9"/>
    <n v="173.9"/>
    <n v="173.9"/>
    <n v="179.1"/>
    <n v="179.1"/>
    <n v="159.5"/>
    <n v="159.5"/>
    <n v="178.7"/>
    <n v="178.7"/>
    <n v="171.3"/>
    <n v="171.3"/>
    <n v="123.1"/>
    <n v="123.1"/>
    <n v="200.5"/>
    <n v="200.5"/>
    <n v="162.80000000000001"/>
    <n v="162.80000000000001"/>
    <n v="193.3"/>
    <n v="193.3"/>
    <n v="178.6"/>
    <n v="178.6"/>
    <n v="201.1"/>
    <n v="201.1"/>
    <n v="177.7"/>
    <n v="177.7"/>
    <n v="164.5"/>
    <n v="164.5"/>
    <n v="175.7"/>
    <n v="175.7"/>
    <n v="170.7"/>
    <n v="170.7"/>
    <n v="180.6"/>
    <n v="180.6"/>
    <n v="167.3"/>
    <n v="167.3"/>
    <n v="177.2"/>
    <n v="177.2"/>
    <n v="159.4"/>
    <n v="159.4"/>
    <n v="167.1"/>
    <n v="167.1"/>
    <n v="171.8"/>
    <n v="171.8"/>
    <n v="176"/>
    <n v="176"/>
    <n v="168.2"/>
    <n v="168.2"/>
    <n v="174.1"/>
    <n v="174.1"/>
  </r>
  <r>
    <x v="2"/>
    <x v="10"/>
    <s v="January"/>
    <s v="January-2023"/>
    <n v="173.3"/>
    <n v="173.3"/>
    <n v="215.2"/>
    <n v="215.2"/>
    <n v="197"/>
    <n v="197"/>
    <n v="175.2"/>
    <n v="175.2"/>
    <n v="178"/>
    <n v="178"/>
    <n v="160.5"/>
    <n v="160.5"/>
    <n v="175.3"/>
    <n v="175.3"/>
    <n v="171.2"/>
    <n v="171.2"/>
    <n v="122.7"/>
    <n v="122.7"/>
    <n v="204.3"/>
    <n v="204.3"/>
    <n v="163.69999999999999"/>
    <n v="163.69999999999999"/>
    <n v="194.3"/>
    <n v="194.3"/>
    <n v="179.5"/>
    <n v="179.5"/>
    <n v="201.6"/>
    <n v="201.6"/>
    <n v="178.7"/>
    <n v="178.7"/>
    <n v="165.3"/>
    <n v="165.3"/>
    <n v="176.6"/>
    <n v="176.6"/>
    <n v="172.1"/>
    <n v="172.1"/>
    <n v="180.1"/>
    <n v="180.1"/>
    <n v="168"/>
    <n v="168"/>
    <n v="178.5"/>
    <n v="178.5"/>
    <n v="159.5"/>
    <n v="159.5"/>
    <n v="167.8"/>
    <n v="167.8"/>
    <n v="171.8"/>
    <n v="171.8"/>
    <n v="178.8"/>
    <n v="178.8"/>
    <n v="168.9"/>
    <n v="168.9"/>
    <n v="174.9"/>
    <n v="174.9"/>
  </r>
  <r>
    <x v="2"/>
    <x v="10"/>
    <s v="February"/>
    <s v="February-2023"/>
    <n v="174.7"/>
    <n v="174.7"/>
    <n v="212.2"/>
    <n v="212.2"/>
    <n v="177.2"/>
    <n v="177.2"/>
    <n v="177.9"/>
    <n v="177.9"/>
    <n v="172.2"/>
    <n v="172.2"/>
    <n v="172.1"/>
    <n v="172.1"/>
    <n v="175.8"/>
    <n v="175.8"/>
    <n v="172.2"/>
    <n v="172.2"/>
    <n v="121.9"/>
    <n v="121.9"/>
    <n v="204.8"/>
    <n v="204.8"/>
    <n v="164.9"/>
    <n v="164.9"/>
    <n v="196.6"/>
    <n v="196.6"/>
    <n v="180.7"/>
    <n v="180.7"/>
    <n v="202.7"/>
    <n v="202.7"/>
    <n v="180.3"/>
    <n v="180.3"/>
    <n v="167"/>
    <n v="167"/>
    <n v="178.2"/>
    <n v="178.2"/>
    <n v="173.5"/>
    <n v="173.5"/>
    <n v="182.8"/>
    <n v="182.8"/>
    <n v="169.2"/>
    <n v="169.2"/>
    <n v="180.8"/>
    <n v="180.8"/>
    <n v="159.80000000000001"/>
    <n v="159.80000000000001"/>
    <n v="168.4"/>
    <n v="168.4"/>
    <n v="172.5"/>
    <n v="172.5"/>
    <n v="181.4"/>
    <n v="181.4"/>
    <n v="170"/>
    <n v="170"/>
    <n v="176.3"/>
    <n v="176.3"/>
  </r>
  <r>
    <x v="2"/>
    <x v="10"/>
    <s v="March"/>
    <s v="March-2023"/>
    <n v="174.7"/>
    <n v="174.7"/>
    <n v="212.2"/>
    <n v="212.2"/>
    <n v="177.2"/>
    <n v="177.2"/>
    <n v="177.9"/>
    <n v="177.9"/>
    <n v="172.2"/>
    <n v="172.2"/>
    <n v="172.1"/>
    <n v="172.1"/>
    <n v="175.9"/>
    <n v="175.9"/>
    <n v="172.2"/>
    <n v="172.2"/>
    <n v="121.9"/>
    <n v="121.9"/>
    <n v="204.8"/>
    <n v="204.8"/>
    <n v="164.9"/>
    <n v="164.9"/>
    <n v="196.6"/>
    <n v="196.6"/>
    <n v="180.8"/>
    <n v="180.8"/>
    <n v="202.7"/>
    <n v="202.7"/>
    <n v="180.2"/>
    <n v="180.2"/>
    <n v="167"/>
    <n v="167"/>
    <n v="178.2"/>
    <n v="178.2"/>
    <n v="173.5"/>
    <n v="173.5"/>
    <n v="182.6"/>
    <n v="182.6"/>
    <n v="169.2"/>
    <n v="169.2"/>
    <n v="180.8"/>
    <n v="180.8"/>
    <n v="159.80000000000001"/>
    <n v="159.80000000000001"/>
    <n v="168.4"/>
    <n v="168.4"/>
    <n v="172.5"/>
    <n v="172.5"/>
    <n v="181.5"/>
    <n v="181.5"/>
    <n v="170"/>
    <n v="170"/>
    <n v="176.3"/>
    <n v="176.3"/>
  </r>
  <r>
    <x v="2"/>
    <x v="10"/>
    <s v="April"/>
    <s v="April-2023"/>
    <n v="174.8"/>
    <n v="174.8"/>
    <n v="213.7"/>
    <n v="213.7"/>
    <n v="172.4"/>
    <n v="172.4"/>
    <n v="178.8"/>
    <n v="178.8"/>
    <n v="168.7"/>
    <n v="168.7"/>
    <n v="179.2"/>
    <n v="179.2"/>
    <n v="179.9"/>
    <n v="179.9"/>
    <n v="174.7"/>
    <n v="174.7"/>
    <n v="123.1"/>
    <n v="123.1"/>
    <n v="207.8"/>
    <n v="207.8"/>
    <n v="165.5"/>
    <n v="165.5"/>
    <n v="197"/>
    <n v="197"/>
    <n v="182.1"/>
    <n v="182.1"/>
    <n v="203.5"/>
    <n v="203.5"/>
    <n v="181"/>
    <n v="181"/>
    <n v="167.7"/>
    <n v="167.7"/>
    <n v="178.9"/>
    <n v="178.9"/>
    <n v="175.2"/>
    <n v="175.2"/>
    <n v="182.1"/>
    <n v="182.1"/>
    <n v="169.6"/>
    <n v="169.6"/>
    <n v="181.5"/>
    <n v="181.5"/>
    <n v="160.1"/>
    <n v="160.1"/>
    <n v="168.8"/>
    <n v="168.8"/>
    <n v="174.2"/>
    <n v="174.2"/>
    <n v="184.4"/>
    <n v="184.4"/>
    <n v="170.9"/>
    <n v="170.9"/>
    <n v="177.4"/>
    <n v="177.4"/>
  </r>
  <r>
    <x v="2"/>
    <x v="10"/>
    <s v="May"/>
    <s v="May-2023"/>
    <n v="174.7"/>
    <n v="174.7"/>
    <n v="219.4"/>
    <n v="219.4"/>
    <n v="176.7"/>
    <n v="176.7"/>
    <n v="179.4"/>
    <n v="179.4"/>
    <n v="164.4"/>
    <n v="164.4"/>
    <n v="175.8"/>
    <n v="175.8"/>
    <n v="185"/>
    <n v="185"/>
    <n v="176.9"/>
    <n v="176.9"/>
    <n v="124.2"/>
    <n v="124.2"/>
    <n v="211.9"/>
    <n v="211.9"/>
    <n v="165.9"/>
    <n v="165.9"/>
    <n v="197.7"/>
    <n v="197.7"/>
    <n v="183.1"/>
    <n v="183.1"/>
    <n v="204.2"/>
    <n v="204.2"/>
    <n v="181.3"/>
    <n v="181.3"/>
    <n v="168.1"/>
    <n v="168.1"/>
    <n v="179.3"/>
    <n v="179.3"/>
    <n v="175.6"/>
    <n v="175.6"/>
    <n v="183.4"/>
    <n v="183.4"/>
    <n v="170.1"/>
    <n v="170.1"/>
    <n v="182.2"/>
    <n v="182.2"/>
    <n v="160.4"/>
    <n v="160.4"/>
    <n v="169.2"/>
    <n v="169.2"/>
    <n v="174.8"/>
    <n v="174.8"/>
    <n v="185.6"/>
    <n v="185.6"/>
    <n v="171.6"/>
    <n v="171.6"/>
    <n v="178.2"/>
    <n v="178.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s v="Fuel and light"/>
    <x v="0"/>
  </r>
  <r>
    <s v="Household goods and services"/>
    <x v="0"/>
  </r>
  <r>
    <s v="Housing"/>
    <x v="0"/>
  </r>
  <r>
    <s v="Transport and communication"/>
    <x v="1"/>
  </r>
  <r>
    <s v="Cereals and products"/>
    <x v="2"/>
  </r>
  <r>
    <s v="Egg"/>
    <x v="2"/>
  </r>
  <r>
    <s v="Food and beverages"/>
    <x v="2"/>
  </r>
  <r>
    <s v="Fruits"/>
    <x v="2"/>
  </r>
  <r>
    <s v="Meat and fish"/>
    <x v="2"/>
  </r>
  <r>
    <s v="Milk and products"/>
    <x v="2"/>
  </r>
  <r>
    <s v="Non-alcoholic beverages"/>
    <x v="2"/>
  </r>
  <r>
    <s v="Oils and fats"/>
    <x v="2"/>
  </r>
  <r>
    <s v="Prepared meals, snacks, sweets etc."/>
    <x v="2"/>
  </r>
  <r>
    <s v="Pulses and products"/>
    <x v="2"/>
  </r>
  <r>
    <s v="Spices"/>
    <x v="2"/>
  </r>
  <r>
    <s v="Sugar and Confectionery"/>
    <x v="2"/>
  </r>
  <r>
    <s v="Vegetables"/>
    <x v="2"/>
  </r>
  <r>
    <s v="Health"/>
    <x v="3"/>
  </r>
  <r>
    <s v="Clothing"/>
    <x v="4"/>
  </r>
  <r>
    <s v="Clothing and footwear"/>
    <x v="4"/>
  </r>
  <r>
    <s v="Footwear"/>
    <x v="4"/>
  </r>
  <r>
    <s v="Personal care and effects"/>
    <x v="4"/>
  </r>
  <r>
    <s v="Education"/>
    <x v="5"/>
  </r>
  <r>
    <s v="Miscellaneous"/>
    <x v="5"/>
  </r>
  <r>
    <s v="Recreation and amusement"/>
    <x v="5"/>
  </r>
  <r>
    <s v="Pan, tobacco and intoxicants"/>
    <x v="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x v="0"/>
    <n v="107.5"/>
    <n v="107.5"/>
    <n v="106.3"/>
    <n v="106.3"/>
    <n v="108.1"/>
    <n v="108.1"/>
    <n v="104.9"/>
    <n v="104.9"/>
    <n v="106.1"/>
    <n v="106.1"/>
    <n v="103.9"/>
    <n v="103.9"/>
    <n v="101.9"/>
    <n v="101.9"/>
    <n v="106.1"/>
    <n v="106.1"/>
    <n v="106.8"/>
    <n v="106.8"/>
    <n v="103.1"/>
    <n v="103.1"/>
    <n v="104.8"/>
    <n v="104.8"/>
    <n v="106.7"/>
    <n v="106.7"/>
    <n v="105.5"/>
    <n v="105.5"/>
    <n v="105.1"/>
    <n v="105.1"/>
    <n v="106.5"/>
    <n v="106.5"/>
    <n v="105.8"/>
    <n v="105.8"/>
    <n v="106.4"/>
    <n v="106.4"/>
    <n v="100.3"/>
    <n v="100.3"/>
    <n v="105.5"/>
    <n v="105.5"/>
    <n v="104.8"/>
    <n v="104.8"/>
    <n v="104"/>
    <n v="104"/>
    <n v="103.3"/>
    <n v="103.3"/>
    <n v="103.4"/>
    <n v="103.4"/>
    <n v="103.8"/>
    <n v="103.8"/>
    <n v="104.7"/>
    <n v="104.7"/>
    <n v="104"/>
    <n v="104"/>
    <n v="105.1"/>
    <n v="105.1"/>
  </r>
  <r>
    <x v="0"/>
    <x v="0"/>
    <x v="1"/>
    <x v="1"/>
    <n v="109.2"/>
    <n v="109.2"/>
    <n v="108.7"/>
    <n v="108.7"/>
    <n v="110.2"/>
    <n v="110.2"/>
    <n v="105.4"/>
    <n v="105.4"/>
    <n v="106.7"/>
    <n v="106.7"/>
    <n v="104"/>
    <n v="104"/>
    <n v="102.4"/>
    <n v="102.4"/>
    <n v="105.9"/>
    <n v="105.9"/>
    <n v="105.7"/>
    <n v="105.7"/>
    <n v="103.1"/>
    <n v="103.1"/>
    <n v="105.1"/>
    <n v="105.1"/>
    <n v="107.7"/>
    <n v="107.7"/>
    <n v="106.3"/>
    <n v="106.3"/>
    <n v="105.6"/>
    <n v="105.6"/>
    <n v="107.1"/>
    <n v="107.1"/>
    <n v="106.3"/>
    <n v="106.3"/>
    <n v="107"/>
    <n v="107"/>
    <n v="100.4"/>
    <n v="100.4"/>
    <n v="106.2"/>
    <n v="106.2"/>
    <n v="105.2"/>
    <n v="105.2"/>
    <n v="104.4"/>
    <n v="104.4"/>
    <n v="103.9"/>
    <n v="103.9"/>
    <n v="104"/>
    <n v="104"/>
    <n v="104.1"/>
    <n v="104.1"/>
    <n v="104.6"/>
    <n v="104.6"/>
    <n v="104.4"/>
    <n v="104.4"/>
    <n v="105.8"/>
    <n v="105.8"/>
  </r>
  <r>
    <x v="0"/>
    <x v="0"/>
    <x v="2"/>
    <x v="2"/>
    <n v="110.2"/>
    <n v="110.2"/>
    <n v="108.8"/>
    <n v="108.8"/>
    <n v="109.9"/>
    <n v="109.9"/>
    <n v="105.6"/>
    <n v="105.6"/>
    <n v="106.2"/>
    <n v="106.2"/>
    <n v="105.7"/>
    <n v="105.7"/>
    <n v="101.4"/>
    <n v="101.4"/>
    <n v="105.7"/>
    <n v="105.7"/>
    <n v="105"/>
    <n v="105"/>
    <n v="103.3"/>
    <n v="103.3"/>
    <n v="105.6"/>
    <n v="105.6"/>
    <n v="108.2"/>
    <n v="108.2"/>
    <n v="106.6"/>
    <n v="106.6"/>
    <n v="106.5"/>
    <n v="106.5"/>
    <n v="107.6"/>
    <n v="107.6"/>
    <n v="106.8"/>
    <n v="106.8"/>
    <n v="107.5"/>
    <n v="107.5"/>
    <n v="100.4"/>
    <n v="100.4"/>
    <n v="106.1"/>
    <n v="106.1"/>
    <n v="105.6"/>
    <n v="105.6"/>
    <n v="104.7"/>
    <n v="104.7"/>
    <n v="104.6"/>
    <n v="104.6"/>
    <n v="104"/>
    <n v="104"/>
    <n v="104.3"/>
    <n v="104.3"/>
    <n v="104.3"/>
    <n v="104.3"/>
    <n v="104.6"/>
    <n v="104.6"/>
    <n v="106"/>
    <n v="106"/>
  </r>
  <r>
    <x v="0"/>
    <x v="0"/>
    <x v="3"/>
    <x v="3"/>
    <n v="110.2"/>
    <n v="110.2"/>
    <n v="109.5"/>
    <n v="109.5"/>
    <n v="106.9"/>
    <n v="106.9"/>
    <n v="106.3"/>
    <n v="106.3"/>
    <n v="105.7"/>
    <n v="105.7"/>
    <n v="108.3"/>
    <n v="108.3"/>
    <n v="103.4"/>
    <n v="103.4"/>
    <n v="105.7"/>
    <n v="105.7"/>
    <n v="104.2"/>
    <n v="104.2"/>
    <n v="103.2"/>
    <n v="103.2"/>
    <n v="106.5"/>
    <n v="106.5"/>
    <n v="108.8"/>
    <n v="108.8"/>
    <n v="107.1"/>
    <n v="107.1"/>
    <n v="107.1"/>
    <n v="107.1"/>
    <n v="108.1"/>
    <n v="108.1"/>
    <n v="107.4"/>
    <n v="107.4"/>
    <n v="108"/>
    <n v="108"/>
    <n v="100.5"/>
    <n v="100.5"/>
    <n v="106.5"/>
    <n v="106.5"/>
    <n v="106.1"/>
    <n v="106.1"/>
    <n v="105.1"/>
    <n v="105.1"/>
    <n v="104.4"/>
    <n v="104.4"/>
    <n v="104.5"/>
    <n v="104.5"/>
    <n v="104.8"/>
    <n v="104.8"/>
    <n v="102.7"/>
    <n v="102.7"/>
    <n v="104.6"/>
    <n v="104.6"/>
    <n v="106.4"/>
    <n v="106.4"/>
  </r>
  <r>
    <x v="0"/>
    <x v="0"/>
    <x v="4"/>
    <x v="4"/>
    <n v="110.9"/>
    <n v="110.9"/>
    <n v="109.8"/>
    <n v="109.8"/>
    <n v="105.9"/>
    <n v="105.9"/>
    <n v="107.5"/>
    <n v="107.5"/>
    <n v="105.3"/>
    <n v="105.3"/>
    <n v="108.1"/>
    <n v="108.1"/>
    <n v="107.3"/>
    <n v="107.3"/>
    <n v="106.1"/>
    <n v="106.1"/>
    <n v="103.7"/>
    <n v="103.7"/>
    <n v="104"/>
    <n v="104"/>
    <n v="107.4"/>
    <n v="107.4"/>
    <n v="109.9"/>
    <n v="109.9"/>
    <n v="108.1"/>
    <n v="108.1"/>
    <n v="108.1"/>
    <n v="108.1"/>
    <n v="108.8"/>
    <n v="108.8"/>
    <n v="107.9"/>
    <n v="107.9"/>
    <n v="108.6"/>
    <n v="108.6"/>
    <n v="100.5"/>
    <n v="100.5"/>
    <n v="107.5"/>
    <n v="107.5"/>
    <n v="106.8"/>
    <n v="106.8"/>
    <n v="105.7"/>
    <n v="105.7"/>
    <n v="104.1"/>
    <n v="104.1"/>
    <n v="105"/>
    <n v="105"/>
    <n v="105.5"/>
    <n v="105.5"/>
    <n v="102.1"/>
    <n v="102.1"/>
    <n v="104.8"/>
    <n v="104.8"/>
    <n v="107.2"/>
    <n v="107.2"/>
  </r>
  <r>
    <x v="0"/>
    <x v="0"/>
    <x v="5"/>
    <x v="5"/>
    <n v="112.3"/>
    <n v="112.3"/>
    <n v="112.1"/>
    <n v="112.1"/>
    <n v="108.1"/>
    <n v="108.1"/>
    <n v="108.3"/>
    <n v="108.3"/>
    <n v="105.9"/>
    <n v="105.9"/>
    <n v="109.2"/>
    <n v="109.2"/>
    <n v="118"/>
    <n v="118"/>
    <n v="106.8"/>
    <n v="106.8"/>
    <n v="104.1"/>
    <n v="104.1"/>
    <n v="105.4"/>
    <n v="105.4"/>
    <n v="108.2"/>
    <n v="108.2"/>
    <n v="111"/>
    <n v="111"/>
    <n v="110.6"/>
    <n v="110.6"/>
    <n v="109"/>
    <n v="109"/>
    <n v="109.7"/>
    <n v="109.7"/>
    <n v="108.8"/>
    <n v="108.8"/>
    <n v="109.5"/>
    <n v="109.5"/>
    <n v="106.6"/>
    <n v="106.6"/>
    <n v="108.5"/>
    <n v="108.5"/>
    <n v="107.5"/>
    <n v="107.5"/>
    <n v="106.3"/>
    <n v="106.3"/>
    <n v="105"/>
    <n v="105"/>
    <n v="105.6"/>
    <n v="105.6"/>
    <n v="106.5"/>
    <n v="106.5"/>
    <n v="102.5"/>
    <n v="102.5"/>
    <n v="105.5"/>
    <n v="105.5"/>
    <n v="108.9"/>
    <n v="108.9"/>
  </r>
  <r>
    <x v="0"/>
    <x v="0"/>
    <x v="6"/>
    <x v="6"/>
    <n v="113.4"/>
    <n v="113.4"/>
    <n v="114.9"/>
    <n v="114.9"/>
    <n v="110.5"/>
    <n v="110.5"/>
    <n v="109.3"/>
    <n v="109.3"/>
    <n v="106.2"/>
    <n v="106.2"/>
    <n v="110.3"/>
    <n v="110.3"/>
    <n v="129.19999999999999"/>
    <n v="129.19999999999999"/>
    <n v="107.1"/>
    <n v="107.1"/>
    <n v="104.3"/>
    <n v="104.3"/>
    <n v="106.4"/>
    <n v="106.4"/>
    <n v="109.1"/>
    <n v="109.1"/>
    <n v="112.1"/>
    <n v="112.1"/>
    <n v="113.1"/>
    <n v="113.1"/>
    <n v="109.8"/>
    <n v="109.8"/>
    <n v="110.5"/>
    <n v="110.5"/>
    <n v="109.5"/>
    <n v="109.5"/>
    <n v="110.3"/>
    <n v="110.3"/>
    <n v="107.7"/>
    <n v="107.7"/>
    <n v="109.5"/>
    <n v="109.5"/>
    <n v="108.3"/>
    <n v="108.3"/>
    <n v="106.9"/>
    <n v="106.9"/>
    <n v="106.8"/>
    <n v="106.8"/>
    <n v="106.4"/>
    <n v="106.4"/>
    <n v="107.8"/>
    <n v="107.8"/>
    <n v="102.5"/>
    <n v="102.5"/>
    <n v="106.5"/>
    <n v="106.5"/>
    <n v="110.7"/>
    <n v="110.7"/>
  </r>
  <r>
    <x v="0"/>
    <x v="0"/>
    <x v="7"/>
    <x v="7"/>
    <n v="114.3"/>
    <n v="114.3"/>
    <n v="115.4"/>
    <n v="115.4"/>
    <n v="111.1"/>
    <n v="111.1"/>
    <n v="110"/>
    <n v="110"/>
    <n v="106.4"/>
    <n v="106.4"/>
    <n v="110.8"/>
    <n v="110.8"/>
    <n v="138.9"/>
    <n v="138.9"/>
    <n v="107.4"/>
    <n v="107.4"/>
    <n v="104.1"/>
    <n v="104.1"/>
    <n v="106.9"/>
    <n v="106.9"/>
    <n v="109.7"/>
    <n v="109.7"/>
    <n v="112.6"/>
    <n v="112.6"/>
    <n v="114.9"/>
    <n v="114.9"/>
    <n v="110.7"/>
    <n v="110.7"/>
    <n v="111.3"/>
    <n v="111.3"/>
    <n v="110.2"/>
    <n v="110.2"/>
    <n v="111.1"/>
    <n v="111.1"/>
    <n v="108.9"/>
    <n v="108.9"/>
    <n v="109.9"/>
    <n v="109.9"/>
    <n v="108.7"/>
    <n v="108.7"/>
    <n v="107.5"/>
    <n v="107.5"/>
    <n v="107.8"/>
    <n v="107.8"/>
    <n v="106.8"/>
    <n v="106.8"/>
    <n v="108.7"/>
    <n v="108.7"/>
    <n v="105"/>
    <n v="105"/>
    <n v="107.5"/>
    <n v="107.5"/>
    <n v="112.1"/>
    <n v="112.1"/>
  </r>
  <r>
    <x v="0"/>
    <x v="0"/>
    <x v="8"/>
    <x v="8"/>
    <n v="115.4"/>
    <n v="115.4"/>
    <n v="115.7"/>
    <n v="115.7"/>
    <n v="111.7"/>
    <n v="111.7"/>
    <n v="111"/>
    <n v="111"/>
    <n v="107.4"/>
    <n v="107.4"/>
    <n v="110.9"/>
    <n v="110.9"/>
    <n v="154"/>
    <n v="154"/>
    <n v="108.1"/>
    <n v="108.1"/>
    <n v="104.2"/>
    <n v="104.2"/>
    <n v="107.9"/>
    <n v="107.9"/>
    <n v="110.4"/>
    <n v="110.4"/>
    <n v="114"/>
    <n v="114"/>
    <n v="117.8"/>
    <n v="117.8"/>
    <n v="111.7"/>
    <n v="111.7"/>
    <n v="112.7"/>
    <n v="112.7"/>
    <n v="111.4"/>
    <n v="111.4"/>
    <n v="112.5"/>
    <n v="112.5"/>
    <n v="109.7"/>
    <n v="109.7"/>
    <n v="111.1"/>
    <n v="111.1"/>
    <n v="109.6"/>
    <n v="109.6"/>
    <n v="108.3"/>
    <n v="108.3"/>
    <n v="109.3"/>
    <n v="109.3"/>
    <n v="107.7"/>
    <n v="107.7"/>
    <n v="109.8"/>
    <n v="109.8"/>
    <n v="106.7"/>
    <n v="106.7"/>
    <n v="108.7"/>
    <n v="108.7"/>
    <n v="114.2"/>
    <n v="114.2"/>
  </r>
  <r>
    <x v="0"/>
    <x v="0"/>
    <x v="9"/>
    <x v="9"/>
    <n v="116.3"/>
    <n v="116.3"/>
    <n v="115.4"/>
    <n v="115.4"/>
    <n v="112.6"/>
    <n v="112.6"/>
    <n v="111.7"/>
    <n v="111.7"/>
    <n v="107.7"/>
    <n v="107.7"/>
    <n v="113.2"/>
    <n v="113.2"/>
    <n v="164.9"/>
    <n v="164.9"/>
    <n v="108.3"/>
    <n v="108.3"/>
    <n v="103.9"/>
    <n v="103.9"/>
    <n v="108.2"/>
    <n v="108.2"/>
    <n v="111.1"/>
    <n v="111.1"/>
    <n v="114.9"/>
    <n v="114.9"/>
    <n v="119.8"/>
    <n v="119.8"/>
    <n v="112.2"/>
    <n v="112.2"/>
    <n v="113.6"/>
    <n v="113.6"/>
    <n v="112.3"/>
    <n v="112.3"/>
    <n v="113.4"/>
    <n v="113.4"/>
    <n v="110.5"/>
    <n v="110.5"/>
    <n v="111.6"/>
    <n v="111.6"/>
    <n v="110.4"/>
    <n v="110.4"/>
    <n v="108.9"/>
    <n v="108.9"/>
    <n v="109.3"/>
    <n v="109.3"/>
    <n v="108.3"/>
    <n v="108.3"/>
    <n v="110.2"/>
    <n v="110.2"/>
    <n v="107.5"/>
    <n v="107.5"/>
    <n v="109.1"/>
    <n v="109.1"/>
    <n v="115.5"/>
    <n v="115.5"/>
  </r>
  <r>
    <x v="0"/>
    <x v="0"/>
    <x v="10"/>
    <x v="10"/>
    <n v="117.3"/>
    <n v="117.3"/>
    <n v="114.9"/>
    <n v="114.9"/>
    <n v="116.2"/>
    <n v="116.2"/>
    <n v="112.8"/>
    <n v="112.8"/>
    <n v="108.9"/>
    <n v="108.9"/>
    <n v="116.6"/>
    <n v="116.6"/>
    <n v="178.1"/>
    <n v="178.1"/>
    <n v="109.1"/>
    <n v="109.1"/>
    <n v="103.6"/>
    <n v="103.6"/>
    <n v="109"/>
    <n v="109"/>
    <n v="111.8"/>
    <n v="111.8"/>
    <n v="116"/>
    <n v="116"/>
    <n v="122.5"/>
    <n v="122.5"/>
    <n v="112.8"/>
    <n v="112.8"/>
    <n v="114.6"/>
    <n v="114.6"/>
    <n v="113.1"/>
    <n v="113.1"/>
    <n v="114.4"/>
    <n v="114.4"/>
    <n v="111.1"/>
    <n v="111.1"/>
    <n v="112.6"/>
    <n v="112.6"/>
    <n v="111.3"/>
    <n v="111.3"/>
    <n v="109.7"/>
    <n v="109.7"/>
    <n v="109.6"/>
    <n v="109.6"/>
    <n v="108.7"/>
    <n v="108.7"/>
    <n v="111"/>
    <n v="111"/>
    <n v="108.2"/>
    <n v="108.2"/>
    <n v="109.8"/>
    <n v="109.8"/>
    <n v="117.4"/>
    <n v="117.4"/>
  </r>
  <r>
    <x v="0"/>
    <x v="0"/>
    <x v="11"/>
    <x v="11"/>
    <n v="118.4"/>
    <n v="118.4"/>
    <n v="115.9"/>
    <n v="115.9"/>
    <n v="120.4"/>
    <n v="120.4"/>
    <n v="113.8"/>
    <n v="113.8"/>
    <n v="109.5"/>
    <n v="109.5"/>
    <n v="115.5"/>
    <n v="115.5"/>
    <n v="145.69999999999999"/>
    <n v="145.69999999999999"/>
    <n v="109.5"/>
    <n v="109.5"/>
    <n v="102.9"/>
    <n v="102.9"/>
    <n v="109.8"/>
    <n v="109.8"/>
    <n v="112.1"/>
    <n v="112.1"/>
    <n v="116.8"/>
    <n v="116.8"/>
    <n v="118.7"/>
    <n v="118.7"/>
    <n v="113.6"/>
    <n v="113.6"/>
    <n v="115.8"/>
    <n v="115.8"/>
    <n v="114"/>
    <n v="114"/>
    <n v="115.5"/>
    <n v="115.5"/>
    <n v="110.7"/>
    <n v="110.7"/>
    <n v="112.8"/>
    <n v="112.8"/>
    <n v="112.1"/>
    <n v="112.1"/>
    <n v="110.1"/>
    <n v="110.1"/>
    <n v="109.9"/>
    <n v="109.9"/>
    <n v="109.2"/>
    <n v="109.2"/>
    <n v="111.6"/>
    <n v="111.6"/>
    <n v="108.1"/>
    <n v="108.1"/>
    <n v="110.1"/>
    <n v="110.1"/>
    <n v="115.5"/>
    <n v="115.5"/>
  </r>
  <r>
    <x v="0"/>
    <x v="1"/>
    <x v="0"/>
    <x v="12"/>
    <n v="118.9"/>
    <n v="118.9"/>
    <n v="117.1"/>
    <n v="117.1"/>
    <n v="120.5"/>
    <n v="120.5"/>
    <n v="114.4"/>
    <n v="114.4"/>
    <n v="109"/>
    <n v="109"/>
    <n v="115.5"/>
    <n v="115.5"/>
    <n v="123.9"/>
    <n v="123.9"/>
    <n v="109.6"/>
    <n v="109.6"/>
    <n v="101.8"/>
    <n v="101.8"/>
    <n v="110.2"/>
    <n v="110.2"/>
    <n v="112.4"/>
    <n v="112.4"/>
    <n v="117.3"/>
    <n v="117.3"/>
    <n v="116"/>
    <n v="116"/>
    <n v="114"/>
    <n v="114"/>
    <n v="116.5"/>
    <n v="116.5"/>
    <n v="114.5"/>
    <n v="114.5"/>
    <n v="116.2"/>
    <n v="116.2"/>
    <n v="111.6"/>
    <n v="111.6"/>
    <n v="113"/>
    <n v="113"/>
    <n v="112.6"/>
    <n v="112.6"/>
    <n v="110.6"/>
    <n v="110.6"/>
    <n v="110.5"/>
    <n v="110.5"/>
    <n v="109.6"/>
    <n v="109.6"/>
    <n v="111.8"/>
    <n v="111.8"/>
    <n v="108.3"/>
    <n v="108.3"/>
    <n v="110.6"/>
    <n v="110.6"/>
    <n v="114.2"/>
    <n v="114.2"/>
  </r>
  <r>
    <x v="0"/>
    <x v="1"/>
    <x v="1"/>
    <x v="13"/>
    <n v="119.4"/>
    <n v="119.4"/>
    <n v="117.7"/>
    <n v="117.7"/>
    <n v="121.2"/>
    <n v="121.2"/>
    <n v="115"/>
    <n v="115"/>
    <n v="109"/>
    <n v="109"/>
    <n v="116.6"/>
    <n v="116.6"/>
    <n v="116"/>
    <n v="116"/>
    <n v="109.8"/>
    <n v="109.8"/>
    <n v="101.1"/>
    <n v="101.1"/>
    <n v="110.4"/>
    <n v="110.4"/>
    <n v="112.9"/>
    <n v="112.9"/>
    <n v="117.8"/>
    <n v="117.8"/>
    <n v="115.3"/>
    <n v="115.3"/>
    <n v="114.2"/>
    <n v="114.2"/>
    <n v="117.1"/>
    <n v="117.1"/>
    <n v="114.5"/>
    <n v="114.5"/>
    <n v="116.7"/>
    <n v="116.7"/>
    <n v="112.5"/>
    <n v="112.5"/>
    <n v="113.2"/>
    <n v="113.2"/>
    <n v="112.9"/>
    <n v="112.9"/>
    <n v="110.9"/>
    <n v="110.9"/>
    <n v="110.8"/>
    <n v="110.8"/>
    <n v="109.9"/>
    <n v="109.9"/>
    <n v="112"/>
    <n v="112"/>
    <n v="108.7"/>
    <n v="108.7"/>
    <n v="110.9"/>
    <n v="110.9"/>
    <n v="114"/>
    <n v="114"/>
  </r>
  <r>
    <x v="0"/>
    <x v="1"/>
    <x v="2"/>
    <x v="14"/>
    <n v="120.1"/>
    <n v="120.1"/>
    <n v="118.1"/>
    <n v="118.1"/>
    <n v="120.7"/>
    <n v="120.7"/>
    <n v="116.1"/>
    <n v="116.1"/>
    <n v="109.3"/>
    <n v="109.3"/>
    <n v="119.6"/>
    <n v="119.6"/>
    <n v="117.9"/>
    <n v="117.9"/>
    <n v="110.2"/>
    <n v="110.2"/>
    <n v="101.2"/>
    <n v="101.2"/>
    <n v="110.7"/>
    <n v="110.7"/>
    <n v="113"/>
    <n v="113"/>
    <n v="118.3"/>
    <n v="118.3"/>
    <n v="116.2"/>
    <n v="116.2"/>
    <n v="114.6"/>
    <n v="114.6"/>
    <n v="117.5"/>
    <n v="117.5"/>
    <n v="114.9"/>
    <n v="114.9"/>
    <n v="117.2"/>
    <n v="117.2"/>
    <n v="113.2"/>
    <n v="113.2"/>
    <n v="113.4"/>
    <n v="113.4"/>
    <n v="113.4"/>
    <n v="113.4"/>
    <n v="111.4"/>
    <n v="111.4"/>
    <n v="111.2"/>
    <n v="111.2"/>
    <n v="110.2"/>
    <n v="110.2"/>
    <n v="112.4"/>
    <n v="112.4"/>
    <n v="108.9"/>
    <n v="108.9"/>
    <n v="111.3"/>
    <n v="111.3"/>
    <n v="114.6"/>
    <n v="114.6"/>
  </r>
  <r>
    <x v="0"/>
    <x v="1"/>
    <x v="3"/>
    <x v="15"/>
    <n v="120.2"/>
    <n v="120.2"/>
    <n v="118.9"/>
    <n v="118.9"/>
    <n v="118.1"/>
    <n v="118.1"/>
    <n v="117"/>
    <n v="117"/>
    <n v="109.7"/>
    <n v="109.7"/>
    <n v="125.5"/>
    <n v="125.5"/>
    <n v="120.5"/>
    <n v="120.5"/>
    <n v="111"/>
    <n v="111"/>
    <n v="102.6"/>
    <n v="102.6"/>
    <n v="111.2"/>
    <n v="111.2"/>
    <n v="113.5"/>
    <n v="113.5"/>
    <n v="118.7"/>
    <n v="118.7"/>
    <n v="117.2"/>
    <n v="117.2"/>
    <n v="115.4"/>
    <n v="115.4"/>
    <n v="118.1"/>
    <n v="118.1"/>
    <n v="116.1"/>
    <n v="116.1"/>
    <n v="117.8"/>
    <n v="117.8"/>
    <n v="113.9"/>
    <n v="113.9"/>
    <n v="113.4"/>
    <n v="113.4"/>
    <n v="113.7"/>
    <n v="113.7"/>
    <n v="111.8"/>
    <n v="111.8"/>
    <n v="111.2"/>
    <n v="111.2"/>
    <n v="110.5"/>
    <n v="110.5"/>
    <n v="113"/>
    <n v="113"/>
    <n v="108.9"/>
    <n v="108.9"/>
    <n v="111.5"/>
    <n v="111.5"/>
    <n v="115.4"/>
    <n v="115.4"/>
  </r>
  <r>
    <x v="0"/>
    <x v="1"/>
    <x v="4"/>
    <x v="16"/>
    <n v="120.3"/>
    <n v="120.3"/>
    <n v="120.2"/>
    <n v="120.2"/>
    <n v="116.9"/>
    <n v="116.9"/>
    <n v="118"/>
    <n v="118"/>
    <n v="110.1"/>
    <n v="110.1"/>
    <n v="126.3"/>
    <n v="126.3"/>
    <n v="123.9"/>
    <n v="123.9"/>
    <n v="111.5"/>
    <n v="111.5"/>
    <n v="103.5"/>
    <n v="103.5"/>
    <n v="111.6"/>
    <n v="111.6"/>
    <n v="114.2"/>
    <n v="114.2"/>
    <n v="119.2"/>
    <n v="119.2"/>
    <n v="118.2"/>
    <n v="118.2"/>
    <n v="116.3"/>
    <n v="116.3"/>
    <n v="118.7"/>
    <n v="118.7"/>
    <n v="116.8"/>
    <n v="116.8"/>
    <n v="118.5"/>
    <n v="118.5"/>
    <n v="114.3"/>
    <n v="114.3"/>
    <n v="113.4"/>
    <n v="113.4"/>
    <n v="114.1"/>
    <n v="114.1"/>
    <n v="112.1"/>
    <n v="112.1"/>
    <n v="111.4"/>
    <n v="111.4"/>
    <n v="110.9"/>
    <n v="110.9"/>
    <n v="113.1"/>
    <n v="113.1"/>
    <n v="108.9"/>
    <n v="108.9"/>
    <n v="111.8"/>
    <n v="111.8"/>
    <n v="116"/>
    <n v="116"/>
  </r>
  <r>
    <x v="0"/>
    <x v="1"/>
    <x v="5"/>
    <x v="17"/>
    <n v="120.7"/>
    <n v="120.7"/>
    <n v="121.6"/>
    <n v="121.6"/>
    <n v="116.1"/>
    <n v="116.1"/>
    <n v="119.3"/>
    <n v="119.3"/>
    <n v="110.3"/>
    <n v="110.3"/>
    <n v="125.8"/>
    <n v="125.8"/>
    <n v="129.30000000000001"/>
    <n v="129.30000000000001"/>
    <n v="112.2"/>
    <n v="112.2"/>
    <n v="103.6"/>
    <n v="103.6"/>
    <n v="112.3"/>
    <n v="112.3"/>
    <n v="114.9"/>
    <n v="114.9"/>
    <n v="120.1"/>
    <n v="120.1"/>
    <n v="119.5"/>
    <n v="119.5"/>
    <n v="117.3"/>
    <n v="117.3"/>
    <n v="119.7"/>
    <n v="119.7"/>
    <n v="117.3"/>
    <n v="117.3"/>
    <n v="119.3"/>
    <n v="119.3"/>
    <n v="113.9"/>
    <n v="113.9"/>
    <n v="114.4"/>
    <n v="114.4"/>
    <n v="114.9"/>
    <n v="114.9"/>
    <n v="112.8"/>
    <n v="112.8"/>
    <n v="112.2"/>
    <n v="112.2"/>
    <n v="111.4"/>
    <n v="111.4"/>
    <n v="114.3"/>
    <n v="114.3"/>
    <n v="108"/>
    <n v="108"/>
    <n v="112.3"/>
    <n v="112.3"/>
    <n v="117"/>
    <n v="117"/>
  </r>
  <r>
    <x v="0"/>
    <x v="1"/>
    <x v="6"/>
    <x v="18"/>
    <n v="121.7"/>
    <n v="121.7"/>
    <n v="122.5"/>
    <n v="122.5"/>
    <n v="117.7"/>
    <n v="117.7"/>
    <n v="120.6"/>
    <n v="120.6"/>
    <n v="110.4"/>
    <n v="110.4"/>
    <n v="129.1"/>
    <n v="129.1"/>
    <n v="150.1"/>
    <n v="150.1"/>
    <n v="113.2"/>
    <n v="113.2"/>
    <n v="104.8"/>
    <n v="104.8"/>
    <n v="113.3"/>
    <n v="113.3"/>
    <n v="115.6"/>
    <n v="115.6"/>
    <n v="120.9"/>
    <n v="120.9"/>
    <n v="123.3"/>
    <n v="123.3"/>
    <n v="118"/>
    <n v="118"/>
    <n v="120.7"/>
    <n v="120.7"/>
    <n v="118.3"/>
    <n v="118.3"/>
    <n v="120.3"/>
    <n v="120.3"/>
    <n v="114.8"/>
    <n v="114.8"/>
    <n v="115.3"/>
    <n v="115.3"/>
    <n v="115.4"/>
    <n v="115.4"/>
    <n v="113.4"/>
    <n v="113.4"/>
    <n v="113.2"/>
    <n v="113.2"/>
    <n v="111.8"/>
    <n v="111.8"/>
    <n v="115.5"/>
    <n v="115.5"/>
    <n v="108.8"/>
    <n v="108.8"/>
    <n v="113.1"/>
    <n v="113.1"/>
    <n v="119.5"/>
    <n v="119.5"/>
  </r>
  <r>
    <x v="0"/>
    <x v="1"/>
    <x v="7"/>
    <x v="19"/>
    <n v="121.8"/>
    <n v="121.8"/>
    <n v="122.8"/>
    <n v="122.8"/>
    <n v="117.8"/>
    <n v="117.8"/>
    <n v="121.9"/>
    <n v="121.9"/>
    <n v="110.6"/>
    <n v="110.6"/>
    <n v="129.69999999999999"/>
    <n v="129.69999999999999"/>
    <n v="161.1"/>
    <n v="161.1"/>
    <n v="114.1"/>
    <n v="114.1"/>
    <n v="105.1"/>
    <n v="105.1"/>
    <n v="114.6"/>
    <n v="114.6"/>
    <n v="115.8"/>
    <n v="115.8"/>
    <n v="121.7"/>
    <n v="121.7"/>
    <n v="125.3"/>
    <n v="125.3"/>
    <n v="118.8"/>
    <n v="118.8"/>
    <n v="120.9"/>
    <n v="120.9"/>
    <n v="118.8"/>
    <n v="118.8"/>
    <n v="120.7"/>
    <n v="120.7"/>
    <n v="115.5"/>
    <n v="115.5"/>
    <n v="115.4"/>
    <n v="115.4"/>
    <n v="115.9"/>
    <n v="115.9"/>
    <n v="114"/>
    <n v="114"/>
    <n v="113.2"/>
    <n v="113.2"/>
    <n v="112.2"/>
    <n v="112.2"/>
    <n v="116.2"/>
    <n v="116.2"/>
    <n v="109.4"/>
    <n v="109.4"/>
    <n v="113.5"/>
    <n v="113.5"/>
    <n v="120.7"/>
    <n v="120.7"/>
  </r>
  <r>
    <x v="0"/>
    <x v="1"/>
    <x v="8"/>
    <x v="20"/>
    <n v="122.3"/>
    <n v="122.3"/>
    <n v="122.4"/>
    <n v="122.4"/>
    <n v="117.8"/>
    <n v="117.8"/>
    <n v="122.7"/>
    <n v="122.7"/>
    <n v="110.4"/>
    <n v="110.4"/>
    <n v="129.80000000000001"/>
    <n v="129.80000000000001"/>
    <n v="158.80000000000001"/>
    <n v="158.80000000000001"/>
    <n v="115"/>
    <n v="115"/>
    <n v="104.7"/>
    <n v="104.7"/>
    <n v="114.9"/>
    <n v="114.9"/>
    <n v="116.5"/>
    <n v="116.5"/>
    <n v="122.6"/>
    <n v="122.6"/>
    <n v="125.3"/>
    <n v="125.3"/>
    <n v="119.5"/>
    <n v="119.5"/>
    <n v="121.7"/>
    <n v="121.7"/>
    <n v="119.2"/>
    <n v="119.2"/>
    <n v="121.3"/>
    <n v="121.3"/>
    <n v="116.1"/>
    <n v="116.1"/>
    <n v="115.8"/>
    <n v="115.8"/>
    <n v="116.7"/>
    <n v="116.7"/>
    <n v="114.5"/>
    <n v="114.5"/>
    <n v="112.8"/>
    <n v="112.8"/>
    <n v="112.6"/>
    <n v="112.6"/>
    <n v="116.6"/>
    <n v="116.6"/>
    <n v="109.1"/>
    <n v="109.1"/>
    <n v="113.7"/>
    <n v="113.7"/>
    <n v="120.9"/>
    <n v="120.9"/>
  </r>
  <r>
    <x v="0"/>
    <x v="1"/>
    <x v="9"/>
    <x v="21"/>
    <n v="122.6"/>
    <n v="122.6"/>
    <n v="122.5"/>
    <n v="122.5"/>
    <n v="118.3"/>
    <n v="118.3"/>
    <n v="123.2"/>
    <n v="123.2"/>
    <n v="110.5"/>
    <n v="110.5"/>
    <n v="128.9"/>
    <n v="128.9"/>
    <n v="155.30000000000001"/>
    <n v="155.30000000000001"/>
    <n v="115.5"/>
    <n v="115.5"/>
    <n v="104"/>
    <n v="104"/>
    <n v="115.3"/>
    <n v="115.3"/>
    <n v="116.8"/>
    <n v="116.8"/>
    <n v="123.2"/>
    <n v="123.2"/>
    <n v="125.1"/>
    <n v="125.1"/>
    <n v="120"/>
    <n v="120"/>
    <n v="122.7"/>
    <n v="122.7"/>
    <n v="120.3"/>
    <n v="120.3"/>
    <n v="122.3"/>
    <n v="122.3"/>
    <n v="116.7"/>
    <n v="116.7"/>
    <n v="116.4"/>
    <n v="116.4"/>
    <n v="117.5"/>
    <n v="117.5"/>
    <n v="115.3"/>
    <n v="115.3"/>
    <n v="112.6"/>
    <n v="112.6"/>
    <n v="113"/>
    <n v="113"/>
    <n v="116.9"/>
    <n v="116.9"/>
    <n v="109.3"/>
    <n v="109.3"/>
    <n v="114"/>
    <n v="114"/>
    <n v="121"/>
    <n v="121"/>
  </r>
  <r>
    <x v="0"/>
    <x v="1"/>
    <x v="10"/>
    <x v="22"/>
    <n v="122.7"/>
    <n v="122.7"/>
    <n v="122.6"/>
    <n v="122.6"/>
    <n v="119.9"/>
    <n v="119.9"/>
    <n v="124"/>
    <n v="124"/>
    <n v="110.5"/>
    <n v="110.5"/>
    <n v="128.80000000000001"/>
    <n v="128.80000000000001"/>
    <n v="152"/>
    <n v="152"/>
    <n v="116.2"/>
    <n v="116.2"/>
    <n v="103.3"/>
    <n v="103.3"/>
    <n v="115.8"/>
    <n v="115.8"/>
    <n v="116.8"/>
    <n v="116.8"/>
    <n v="124.5"/>
    <n v="124.5"/>
    <n v="124.9"/>
    <n v="124.9"/>
    <n v="120.8"/>
    <n v="120.8"/>
    <n v="123.3"/>
    <n v="123.3"/>
    <n v="120.5"/>
    <n v="120.5"/>
    <n v="122.9"/>
    <n v="122.9"/>
    <n v="117.1"/>
    <n v="117.1"/>
    <n v="117.3"/>
    <n v="117.3"/>
    <n v="118.1"/>
    <n v="118.1"/>
    <n v="115.9"/>
    <n v="115.9"/>
    <n v="112"/>
    <n v="112"/>
    <n v="113.3"/>
    <n v="113.3"/>
    <n v="117.2"/>
    <n v="117.2"/>
    <n v="108.8"/>
    <n v="108.8"/>
    <n v="114.1"/>
    <n v="114.1"/>
    <n v="121.1"/>
    <n v="121.1"/>
  </r>
  <r>
    <x v="0"/>
    <x v="1"/>
    <x v="11"/>
    <x v="23"/>
    <n v="122.4"/>
    <n v="122.4"/>
    <n v="122.4"/>
    <n v="122.4"/>
    <n v="121.8"/>
    <n v="121.8"/>
    <n v="124.2"/>
    <n v="124.2"/>
    <n v="110.2"/>
    <n v="110.2"/>
    <n v="128.6"/>
    <n v="128.6"/>
    <n v="140.30000000000001"/>
    <n v="140.30000000000001"/>
    <n v="116.3"/>
    <n v="116.3"/>
    <n v="102"/>
    <n v="102"/>
    <n v="116"/>
    <n v="116"/>
    <n v="117.3"/>
    <n v="117.3"/>
    <n v="124.8"/>
    <n v="124.8"/>
    <n v="123.3"/>
    <n v="123.3"/>
    <n v="121.7"/>
    <n v="121.7"/>
    <n v="123.8"/>
    <n v="123.8"/>
    <n v="120.6"/>
    <n v="120.6"/>
    <n v="123.3"/>
    <n v="123.3"/>
    <n v="116.5"/>
    <n v="116.5"/>
    <n v="117.4"/>
    <n v="117.4"/>
    <n v="118.2"/>
    <n v="118.2"/>
    <n v="116.2"/>
    <n v="116.2"/>
    <n v="111.5"/>
    <n v="111.5"/>
    <n v="113.3"/>
    <n v="113.3"/>
    <n v="117.7"/>
    <n v="117.7"/>
    <n v="109.4"/>
    <n v="109.4"/>
    <n v="114.2"/>
    <n v="114.2"/>
    <n v="120.3"/>
    <n v="120.3"/>
  </r>
  <r>
    <x v="0"/>
    <x v="2"/>
    <x v="0"/>
    <x v="24"/>
    <n v="123.1"/>
    <n v="123.1"/>
    <n v="123.1"/>
    <n v="123.1"/>
    <n v="122.1"/>
    <n v="122.1"/>
    <n v="124.9"/>
    <n v="124.9"/>
    <n v="111"/>
    <n v="111"/>
    <n v="130.4"/>
    <n v="130.4"/>
    <n v="132.30000000000001"/>
    <n v="132.30000000000001"/>
    <n v="117.2"/>
    <n v="117.2"/>
    <n v="100.5"/>
    <n v="100.5"/>
    <n v="117.2"/>
    <n v="117.2"/>
    <n v="117.9"/>
    <n v="117.9"/>
    <n v="125.6"/>
    <n v="125.6"/>
    <n v="122.8"/>
    <n v="122.8"/>
    <n v="122.7"/>
    <n v="122.7"/>
    <n v="124.4"/>
    <n v="124.4"/>
    <n v="121.6"/>
    <n v="121.6"/>
    <n v="124"/>
    <n v="124"/>
    <n v="117.3"/>
    <n v="117.3"/>
    <n v="118.4"/>
    <n v="118.4"/>
    <n v="118.9"/>
    <n v="118.9"/>
    <n v="116.6"/>
    <n v="116.6"/>
    <n v="111"/>
    <n v="111"/>
    <n v="114"/>
    <n v="114"/>
    <n v="118.2"/>
    <n v="118.2"/>
    <n v="110.2"/>
    <n v="110.2"/>
    <n v="114.5"/>
    <n v="114.5"/>
    <n v="120.3"/>
    <n v="120.3"/>
  </r>
  <r>
    <x v="0"/>
    <x v="2"/>
    <x v="1"/>
    <x v="25"/>
    <n v="123.4"/>
    <n v="123.4"/>
    <n v="124.4"/>
    <n v="124.4"/>
    <n v="122.1"/>
    <n v="122.1"/>
    <n v="125.8"/>
    <n v="125.8"/>
    <n v="111.5"/>
    <n v="111.5"/>
    <n v="129.4"/>
    <n v="129.4"/>
    <n v="128.19999999999999"/>
    <n v="128.19999999999999"/>
    <n v="118.8"/>
    <n v="118.8"/>
    <n v="100"/>
    <n v="100"/>
    <n v="118.6"/>
    <n v="118.6"/>
    <n v="118.8"/>
    <n v="118.8"/>
    <n v="126.8"/>
    <n v="126.8"/>
    <n v="122.8"/>
    <n v="122.8"/>
    <n v="124.2"/>
    <n v="124.2"/>
    <n v="125.4"/>
    <n v="125.4"/>
    <n v="122.7"/>
    <n v="122.7"/>
    <n v="125"/>
    <n v="125"/>
    <n v="118.1"/>
    <n v="118.1"/>
    <n v="120"/>
    <n v="120"/>
    <n v="119.6"/>
    <n v="119.6"/>
    <n v="117.7"/>
    <n v="117.7"/>
    <n v="110.9"/>
    <n v="110.9"/>
    <n v="114.8"/>
    <n v="114.8"/>
    <n v="118.7"/>
    <n v="118.7"/>
    <n v="110.8"/>
    <n v="110.8"/>
    <n v="115"/>
    <n v="115"/>
    <n v="120.6"/>
    <n v="120.6"/>
  </r>
  <r>
    <x v="0"/>
    <x v="2"/>
    <x v="2"/>
    <x v="26"/>
    <n v="123.3"/>
    <n v="123.3"/>
    <n v="124.7"/>
    <n v="124.7"/>
    <n v="118.9"/>
    <n v="118.9"/>
    <n v="126"/>
    <n v="126"/>
    <n v="111.8"/>
    <n v="111.8"/>
    <n v="130.9"/>
    <n v="130.9"/>
    <n v="128"/>
    <n v="128"/>
    <n v="119.9"/>
    <n v="119.9"/>
    <n v="98.9"/>
    <n v="98.9"/>
    <n v="119.4"/>
    <n v="119.4"/>
    <n v="118.9"/>
    <n v="118.9"/>
    <n v="127.7"/>
    <n v="127.7"/>
    <n v="123.1"/>
    <n v="123.1"/>
    <n v="124.7"/>
    <n v="124.7"/>
    <n v="126"/>
    <n v="126"/>
    <n v="122.9"/>
    <n v="122.9"/>
    <n v="125.5"/>
    <n v="125.5"/>
    <n v="118.6"/>
    <n v="118.6"/>
    <n v="120.6"/>
    <n v="120.6"/>
    <n v="120.2"/>
    <n v="120.2"/>
    <n v="118.2"/>
    <n v="118.2"/>
    <n v="111.6"/>
    <n v="111.6"/>
    <n v="115.5"/>
    <n v="115.5"/>
    <n v="119.4"/>
    <n v="119.4"/>
    <n v="110.8"/>
    <n v="110.8"/>
    <n v="115.5"/>
    <n v="115.5"/>
    <n v="121.1"/>
    <n v="121.1"/>
  </r>
  <r>
    <x v="0"/>
    <x v="2"/>
    <x v="3"/>
    <x v="27"/>
    <n v="123.3"/>
    <n v="123.3"/>
    <n v="125.5"/>
    <n v="125.5"/>
    <n v="117.2"/>
    <n v="117.2"/>
    <n v="126.8"/>
    <n v="126.8"/>
    <n v="111.9"/>
    <n v="111.9"/>
    <n v="134.19999999999999"/>
    <n v="134.19999999999999"/>
    <n v="127.5"/>
    <n v="127.5"/>
    <n v="121.5"/>
    <n v="121.5"/>
    <n v="97.8"/>
    <n v="97.8"/>
    <n v="119.8"/>
    <n v="119.8"/>
    <n v="119.4"/>
    <n v="119.4"/>
    <n v="128.69999999999999"/>
    <n v="128.69999999999999"/>
    <n v="123.6"/>
    <n v="123.6"/>
    <n v="125.7"/>
    <n v="125.7"/>
    <n v="126.4"/>
    <n v="126.4"/>
    <n v="123.3"/>
    <n v="123.3"/>
    <n v="126"/>
    <n v="126"/>
    <n v="119.2"/>
    <n v="119.2"/>
    <n v="121.2"/>
    <n v="121.2"/>
    <n v="120.9"/>
    <n v="120.9"/>
    <n v="118.6"/>
    <n v="118.6"/>
    <n v="111.9"/>
    <n v="111.9"/>
    <n v="116.2"/>
    <n v="116.2"/>
    <n v="119.9"/>
    <n v="119.9"/>
    <n v="111.6"/>
    <n v="111.6"/>
    <n v="116"/>
    <n v="116"/>
    <n v="121.5"/>
    <n v="121.5"/>
  </r>
  <r>
    <x v="0"/>
    <x v="2"/>
    <x v="4"/>
    <x v="28"/>
    <n v="123.5"/>
    <n v="123.5"/>
    <n v="127.1"/>
    <n v="127.1"/>
    <n v="117.3"/>
    <n v="117.3"/>
    <n v="127.7"/>
    <n v="127.7"/>
    <n v="112.5"/>
    <n v="112.5"/>
    <n v="134.1"/>
    <n v="134.1"/>
    <n v="128.5"/>
    <n v="128.5"/>
    <n v="124.3"/>
    <n v="124.3"/>
    <n v="97.6"/>
    <n v="97.6"/>
    <n v="120.7"/>
    <n v="120.7"/>
    <n v="120.2"/>
    <n v="120.2"/>
    <n v="129.80000000000001"/>
    <n v="129.80000000000001"/>
    <n v="124.4"/>
    <n v="124.4"/>
    <n v="126.7"/>
    <n v="126.7"/>
    <n v="127.3"/>
    <n v="127.3"/>
    <n v="124.1"/>
    <n v="124.1"/>
    <n v="126.8"/>
    <n v="126.8"/>
    <n v="119.6"/>
    <n v="119.6"/>
    <n v="121.9"/>
    <n v="121.9"/>
    <n v="121.5"/>
    <n v="121.5"/>
    <n v="119.4"/>
    <n v="119.4"/>
    <n v="113.3"/>
    <n v="113.3"/>
    <n v="116.7"/>
    <n v="116.7"/>
    <n v="120.5"/>
    <n v="120.5"/>
    <n v="112.3"/>
    <n v="112.3"/>
    <n v="116.9"/>
    <n v="116.9"/>
    <n v="122.4"/>
    <n v="122.4"/>
  </r>
  <r>
    <x v="0"/>
    <x v="2"/>
    <x v="5"/>
    <x v="29"/>
    <n v="124.1"/>
    <n v="124.1"/>
    <n v="130.4"/>
    <n v="130.4"/>
    <n v="122.1"/>
    <n v="122.1"/>
    <n v="128.69999999999999"/>
    <n v="128.69999999999999"/>
    <n v="114.1"/>
    <n v="114.1"/>
    <n v="133.19999999999999"/>
    <n v="133.19999999999999"/>
    <n v="135.19999999999999"/>
    <n v="135.19999999999999"/>
    <n v="131.9"/>
    <n v="131.9"/>
    <n v="96.3"/>
    <n v="96.3"/>
    <n v="123"/>
    <n v="123"/>
    <n v="121.1"/>
    <n v="121.1"/>
    <n v="131.19999999999999"/>
    <n v="131.19999999999999"/>
    <n v="126.6"/>
    <n v="126.6"/>
    <n v="128.19999999999999"/>
    <n v="128.19999999999999"/>
    <n v="128.4"/>
    <n v="128.4"/>
    <n v="125.1"/>
    <n v="125.1"/>
    <n v="128"/>
    <n v="128"/>
    <n v="119"/>
    <n v="119"/>
    <n v="122.6"/>
    <n v="122.6"/>
    <n v="122.8"/>
    <n v="122.8"/>
    <n v="120.4"/>
    <n v="120.4"/>
    <n v="114.2"/>
    <n v="114.2"/>
    <n v="117.9"/>
    <n v="117.9"/>
    <n v="122"/>
    <n v="122"/>
    <n v="113"/>
    <n v="113"/>
    <n v="117.9"/>
    <n v="117.9"/>
    <n v="124.1"/>
    <n v="124.1"/>
  </r>
  <r>
    <x v="0"/>
    <x v="2"/>
    <x v="6"/>
    <x v="30"/>
    <n v="124"/>
    <n v="124"/>
    <n v="131.5"/>
    <n v="131.5"/>
    <n v="122"/>
    <n v="122"/>
    <n v="128.69999999999999"/>
    <n v="128.69999999999999"/>
    <n v="113.5"/>
    <n v="113.5"/>
    <n v="133.30000000000001"/>
    <n v="133.30000000000001"/>
    <n v="140.80000000000001"/>
    <n v="140.80000000000001"/>
    <n v="133.80000000000001"/>
    <n v="133.80000000000001"/>
    <n v="94.1"/>
    <n v="94.1"/>
    <n v="123.4"/>
    <n v="123.4"/>
    <n v="121"/>
    <n v="121"/>
    <n v="131.69999999999999"/>
    <n v="131.69999999999999"/>
    <n v="127.5"/>
    <n v="127.5"/>
    <n v="129.4"/>
    <n v="129.4"/>
    <n v="128.80000000000001"/>
    <n v="128.80000000000001"/>
    <n v="125.5"/>
    <n v="125.5"/>
    <n v="128.30000000000001"/>
    <n v="128.30000000000001"/>
    <n v="119.9"/>
    <n v="119.9"/>
    <n v="123"/>
    <n v="123"/>
    <n v="123"/>
    <n v="123"/>
    <n v="120.8"/>
    <n v="120.8"/>
    <n v="114.1"/>
    <n v="114.1"/>
    <n v="118"/>
    <n v="118"/>
    <n v="122.9"/>
    <n v="122.9"/>
    <n v="112.7"/>
    <n v="112.7"/>
    <n v="118.1"/>
    <n v="118.1"/>
    <n v="124.7"/>
    <n v="124.7"/>
  </r>
  <r>
    <x v="0"/>
    <x v="2"/>
    <x v="7"/>
    <x v="31"/>
    <n v="124.7"/>
    <n v="124.7"/>
    <n v="131.30000000000001"/>
    <n v="131.30000000000001"/>
    <n v="121.3"/>
    <n v="121.3"/>
    <n v="128.80000000000001"/>
    <n v="128.80000000000001"/>
    <n v="114"/>
    <n v="114"/>
    <n v="134.19999999999999"/>
    <n v="134.19999999999999"/>
    <n v="153.6"/>
    <n v="153.6"/>
    <n v="137.9"/>
    <n v="137.9"/>
    <n v="93.1"/>
    <n v="93.1"/>
    <n v="123.9"/>
    <n v="123.9"/>
    <n v="121.5"/>
    <n v="121.5"/>
    <n v="132.5"/>
    <n v="132.5"/>
    <n v="129.80000000000001"/>
    <n v="129.80000000000001"/>
    <n v="130.1"/>
    <n v="130.1"/>
    <n v="129.5"/>
    <n v="129.5"/>
    <n v="126.3"/>
    <n v="126.3"/>
    <n v="129"/>
    <n v="129"/>
    <n v="120.9"/>
    <n v="120.9"/>
    <n v="123.8"/>
    <n v="123.8"/>
    <n v="123.7"/>
    <n v="123.7"/>
    <n v="121.1"/>
    <n v="121.1"/>
    <n v="113.6"/>
    <n v="113.6"/>
    <n v="118.5"/>
    <n v="118.5"/>
    <n v="123.6"/>
    <n v="123.6"/>
    <n v="112.5"/>
    <n v="112.5"/>
    <n v="118.2"/>
    <n v="118.2"/>
    <n v="126.1"/>
    <n v="126.1"/>
  </r>
  <r>
    <x v="0"/>
    <x v="2"/>
    <x v="8"/>
    <x v="32"/>
    <n v="125.1"/>
    <n v="125.1"/>
    <n v="131.1"/>
    <n v="131.1"/>
    <n v="120.7"/>
    <n v="120.7"/>
    <n v="129.19999999999999"/>
    <n v="129.19999999999999"/>
    <n v="114.7"/>
    <n v="114.7"/>
    <n v="132.30000000000001"/>
    <n v="132.30000000000001"/>
    <n v="158.9"/>
    <n v="158.9"/>
    <n v="142.1"/>
    <n v="142.1"/>
    <n v="92.5"/>
    <n v="92.5"/>
    <n v="125.4"/>
    <n v="125.4"/>
    <n v="121.9"/>
    <n v="121.9"/>
    <n v="132.69999999999999"/>
    <n v="132.69999999999999"/>
    <n v="131"/>
    <n v="131"/>
    <n v="131"/>
    <n v="131"/>
    <n v="130.4"/>
    <n v="130.4"/>
    <n v="126.8"/>
    <n v="126.8"/>
    <n v="129.9"/>
    <n v="129.9"/>
    <n v="121.6"/>
    <n v="121.6"/>
    <n v="123.7"/>
    <n v="123.7"/>
    <n v="124.5"/>
    <n v="124.5"/>
    <n v="121.4"/>
    <n v="121.4"/>
    <n v="113.8"/>
    <n v="113.8"/>
    <n v="119.6"/>
    <n v="119.6"/>
    <n v="124.5"/>
    <n v="124.5"/>
    <n v="113.7"/>
    <n v="113.7"/>
    <n v="118.8"/>
    <n v="118.8"/>
    <n v="127"/>
    <n v="127"/>
  </r>
  <r>
    <x v="0"/>
    <x v="2"/>
    <x v="9"/>
    <x v="33"/>
    <n v="125.6"/>
    <n v="125.6"/>
    <n v="130.4"/>
    <n v="130.4"/>
    <n v="120.8"/>
    <n v="120.8"/>
    <n v="129.4"/>
    <n v="129.4"/>
    <n v="115.8"/>
    <n v="115.8"/>
    <n v="133.19999999999999"/>
    <n v="133.19999999999999"/>
    <n v="157.69999999999999"/>
    <n v="157.69999999999999"/>
    <n v="154.19999999999999"/>
    <n v="154.19999999999999"/>
    <n v="93.7"/>
    <n v="93.7"/>
    <n v="126.6"/>
    <n v="126.6"/>
    <n v="122.3"/>
    <n v="122.3"/>
    <n v="133.1"/>
    <n v="133.1"/>
    <n v="131.80000000000001"/>
    <n v="131.80000000000001"/>
    <n v="131.5"/>
    <n v="131.5"/>
    <n v="131.1"/>
    <n v="131.1"/>
    <n v="127.3"/>
    <n v="127.3"/>
    <n v="130.6"/>
    <n v="130.6"/>
    <n v="122.4"/>
    <n v="122.4"/>
    <n v="124.4"/>
    <n v="124.4"/>
    <n v="125.1"/>
    <n v="125.1"/>
    <n v="122"/>
    <n v="122"/>
    <n v="113.8"/>
    <n v="113.8"/>
    <n v="120.1"/>
    <n v="120.1"/>
    <n v="125.1"/>
    <n v="125.1"/>
    <n v="114.2"/>
    <n v="114.2"/>
    <n v="119.2"/>
    <n v="119.2"/>
    <n v="127.7"/>
    <n v="127.7"/>
  </r>
  <r>
    <x v="0"/>
    <x v="2"/>
    <x v="10"/>
    <x v="34"/>
    <n v="126.1"/>
    <n v="126.1"/>
    <n v="130.6"/>
    <n v="130.6"/>
    <n v="121.7"/>
    <n v="121.7"/>
    <n v="129.5"/>
    <n v="129.5"/>
    <n v="117.8"/>
    <n v="117.8"/>
    <n v="132.1"/>
    <n v="132.1"/>
    <n v="155.19999999999999"/>
    <n v="155.19999999999999"/>
    <n v="160.80000000000001"/>
    <n v="160.80000000000001"/>
    <n v="94.5"/>
    <n v="94.5"/>
    <n v="128.30000000000001"/>
    <n v="128.30000000000001"/>
    <n v="123.1"/>
    <n v="123.1"/>
    <n v="134.19999999999999"/>
    <n v="134.19999999999999"/>
    <n v="132.4"/>
    <n v="132.4"/>
    <n v="132.19999999999999"/>
    <n v="132.19999999999999"/>
    <n v="132.1"/>
    <n v="132.1"/>
    <n v="128.19999999999999"/>
    <n v="128.19999999999999"/>
    <n v="131.5"/>
    <n v="131.5"/>
    <n v="122.9"/>
    <n v="122.9"/>
    <n v="125.6"/>
    <n v="125.6"/>
    <n v="125.6"/>
    <n v="125.6"/>
    <n v="122.6"/>
    <n v="122.6"/>
    <n v="114"/>
    <n v="114"/>
    <n v="120.9"/>
    <n v="120.9"/>
    <n v="125.8"/>
    <n v="125.8"/>
    <n v="114.2"/>
    <n v="114.2"/>
    <n v="119.6"/>
    <n v="119.6"/>
    <n v="128.30000000000001"/>
    <n v="128.30000000000001"/>
  </r>
  <r>
    <x v="0"/>
    <x v="2"/>
    <x v="11"/>
    <x v="35"/>
    <n v="126.3"/>
    <n v="126.3"/>
    <n v="131.30000000000001"/>
    <n v="131.30000000000001"/>
    <n v="123.3"/>
    <n v="123.3"/>
    <n v="129.80000000000001"/>
    <n v="129.80000000000001"/>
    <n v="118.3"/>
    <n v="118.3"/>
    <n v="131.6"/>
    <n v="131.6"/>
    <n v="145.5"/>
    <n v="145.5"/>
    <n v="162.1"/>
    <n v="162.1"/>
    <n v="95.4"/>
    <n v="95.4"/>
    <n v="128.9"/>
    <n v="128.9"/>
    <n v="123.3"/>
    <n v="123.3"/>
    <n v="135.1"/>
    <n v="135.1"/>
    <n v="131.4"/>
    <n v="131.4"/>
    <n v="133.1"/>
    <n v="133.1"/>
    <n v="132.5"/>
    <n v="132.5"/>
    <n v="128.5"/>
    <n v="128.5"/>
    <n v="131.9"/>
    <n v="131.9"/>
    <n v="122.4"/>
    <n v="122.4"/>
    <n v="125.7"/>
    <n v="125.7"/>
    <n v="126"/>
    <n v="126"/>
    <n v="123.1"/>
    <n v="123.1"/>
    <n v="114"/>
    <n v="114"/>
    <n v="121.6"/>
    <n v="121.6"/>
    <n v="125.6"/>
    <n v="125.6"/>
    <n v="114.1"/>
    <n v="114.1"/>
    <n v="119.8"/>
    <n v="119.8"/>
    <n v="127.9"/>
    <n v="127.9"/>
  </r>
  <r>
    <x v="0"/>
    <x v="3"/>
    <x v="0"/>
    <x v="36"/>
    <n v="126.8"/>
    <n v="126.8"/>
    <n v="133.19999999999999"/>
    <n v="133.19999999999999"/>
    <n v="126.5"/>
    <n v="126.5"/>
    <n v="130.30000000000001"/>
    <n v="130.30000000000001"/>
    <n v="118.9"/>
    <n v="118.9"/>
    <n v="131.6"/>
    <n v="131.6"/>
    <n v="140.1"/>
    <n v="140.1"/>
    <n v="163.80000000000001"/>
    <n v="163.80000000000001"/>
    <n v="97.7"/>
    <n v="97.7"/>
    <n v="129.6"/>
    <n v="129.6"/>
    <n v="124.3"/>
    <n v="124.3"/>
    <n v="135.9"/>
    <n v="135.9"/>
    <n v="131.4"/>
    <n v="131.4"/>
    <n v="133.6"/>
    <n v="133.6"/>
    <n v="133.19999999999999"/>
    <n v="133.19999999999999"/>
    <n v="128.9"/>
    <n v="128.9"/>
    <n v="132.6"/>
    <n v="132.6"/>
    <n v="123.4"/>
    <n v="123.4"/>
    <n v="126.2"/>
    <n v="126.2"/>
    <n v="126.6"/>
    <n v="126.6"/>
    <n v="123.7"/>
    <n v="123.7"/>
    <n v="113.6"/>
    <n v="113.6"/>
    <n v="121.4"/>
    <n v="121.4"/>
    <n v="126.2"/>
    <n v="126.2"/>
    <n v="114.9"/>
    <n v="114.9"/>
    <n v="120.1"/>
    <n v="120.1"/>
    <n v="128.1"/>
    <n v="128.1"/>
  </r>
  <r>
    <x v="0"/>
    <x v="3"/>
    <x v="1"/>
    <x v="37"/>
    <n v="127.1"/>
    <n v="127.1"/>
    <n v="133.69999999999999"/>
    <n v="133.69999999999999"/>
    <n v="127.7"/>
    <n v="127.7"/>
    <n v="130.69999999999999"/>
    <n v="130.69999999999999"/>
    <n v="118.5"/>
    <n v="118.5"/>
    <n v="130.4"/>
    <n v="130.4"/>
    <n v="130.9"/>
    <n v="130.9"/>
    <n v="162.80000000000001"/>
    <n v="162.80000000000001"/>
    <n v="98.7"/>
    <n v="98.7"/>
    <n v="130.6"/>
    <n v="130.6"/>
    <n v="124.8"/>
    <n v="124.8"/>
    <n v="136.4"/>
    <n v="136.4"/>
    <n v="130.30000000000001"/>
    <n v="130.30000000000001"/>
    <n v="134.4"/>
    <n v="134.4"/>
    <n v="133.9"/>
    <n v="133.9"/>
    <n v="129.80000000000001"/>
    <n v="129.80000000000001"/>
    <n v="133.4"/>
    <n v="133.4"/>
    <n v="124.4"/>
    <n v="124.4"/>
    <n v="127.5"/>
    <n v="127.5"/>
    <n v="127.1"/>
    <n v="127.1"/>
    <n v="124.3"/>
    <n v="124.3"/>
    <n v="113.9"/>
    <n v="113.9"/>
    <n v="122.3"/>
    <n v="122.3"/>
    <n v="127.1"/>
    <n v="127.1"/>
    <n v="116.8"/>
    <n v="116.8"/>
    <n v="120.9"/>
    <n v="120.9"/>
    <n v="127.9"/>
    <n v="127.9"/>
  </r>
  <r>
    <x v="0"/>
    <x v="3"/>
    <x v="2"/>
    <x v="38"/>
    <n v="127.3"/>
    <n v="127.3"/>
    <n v="134.4"/>
    <n v="134.4"/>
    <n v="125.1"/>
    <n v="125.1"/>
    <n v="130.5"/>
    <n v="130.5"/>
    <n v="118.3"/>
    <n v="118.3"/>
    <n v="131.69999999999999"/>
    <n v="131.69999999999999"/>
    <n v="130.69999999999999"/>
    <n v="130.69999999999999"/>
    <n v="161.19999999999999"/>
    <n v="161.19999999999999"/>
    <n v="100.4"/>
    <n v="100.4"/>
    <n v="130.80000000000001"/>
    <n v="130.80000000000001"/>
    <n v="124.9"/>
    <n v="124.9"/>
    <n v="137"/>
    <n v="137"/>
    <n v="130.4"/>
    <n v="130.4"/>
    <n v="135"/>
    <n v="135"/>
    <n v="134.4"/>
    <n v="134.4"/>
    <n v="130.19999999999999"/>
    <n v="130.19999999999999"/>
    <n v="133.80000000000001"/>
    <n v="133.80000000000001"/>
    <n v="124.9"/>
    <n v="124.9"/>
    <n v="127"/>
    <n v="127"/>
    <n v="127.7"/>
    <n v="127.7"/>
    <n v="124.8"/>
    <n v="124.8"/>
    <n v="113.6"/>
    <n v="113.6"/>
    <n v="122.5"/>
    <n v="122.5"/>
    <n v="127.5"/>
    <n v="127.5"/>
    <n v="117.4"/>
    <n v="117.4"/>
    <n v="121.1"/>
    <n v="121.1"/>
    <n v="128"/>
    <n v="128"/>
  </r>
  <r>
    <x v="0"/>
    <x v="3"/>
    <x v="3"/>
    <x v="39"/>
    <n v="127.4"/>
    <n v="127.4"/>
    <n v="135.4"/>
    <n v="135.4"/>
    <n v="123.4"/>
    <n v="123.4"/>
    <n v="131.30000000000001"/>
    <n v="131.30000000000001"/>
    <n v="118.2"/>
    <n v="118.2"/>
    <n v="138.1"/>
    <n v="138.1"/>
    <n v="134.1"/>
    <n v="134.1"/>
    <n v="162.69999999999999"/>
    <n v="162.69999999999999"/>
    <n v="105"/>
    <n v="105"/>
    <n v="131.4"/>
    <n v="131.4"/>
    <n v="125.4"/>
    <n v="125.4"/>
    <n v="137.4"/>
    <n v="137.4"/>
    <n v="131.80000000000001"/>
    <n v="131.80000000000001"/>
    <n v="135.5"/>
    <n v="135.5"/>
    <n v="135"/>
    <n v="135"/>
    <n v="130.6"/>
    <n v="130.6"/>
    <n v="134.4"/>
    <n v="134.4"/>
    <n v="125.6"/>
    <n v="125.6"/>
    <n v="127"/>
    <n v="127"/>
    <n v="128"/>
    <n v="128"/>
    <n v="125.2"/>
    <n v="125.2"/>
    <n v="114.4"/>
    <n v="114.4"/>
    <n v="123.2"/>
    <n v="123.2"/>
    <n v="127.9"/>
    <n v="127.9"/>
    <n v="118.4"/>
    <n v="118.4"/>
    <n v="121.7"/>
    <n v="121.7"/>
    <n v="129"/>
    <n v="129"/>
  </r>
  <r>
    <x v="0"/>
    <x v="3"/>
    <x v="4"/>
    <x v="40"/>
    <n v="127.6"/>
    <n v="127.6"/>
    <n v="137.5"/>
    <n v="137.5"/>
    <n v="124.4"/>
    <n v="124.4"/>
    <n v="132.4"/>
    <n v="132.4"/>
    <n v="118.2"/>
    <n v="118.2"/>
    <n v="138.1"/>
    <n v="138.1"/>
    <n v="141.80000000000001"/>
    <n v="141.80000000000001"/>
    <n v="166"/>
    <n v="166"/>
    <n v="107.5"/>
    <n v="107.5"/>
    <n v="132.19999999999999"/>
    <n v="132.19999999999999"/>
    <n v="126.1"/>
    <n v="126.1"/>
    <n v="138.30000000000001"/>
    <n v="138.30000000000001"/>
    <n v="133.6"/>
    <n v="133.6"/>
    <n v="136"/>
    <n v="136"/>
    <n v="135.4"/>
    <n v="135.4"/>
    <n v="131.1"/>
    <n v="131.1"/>
    <n v="134.80000000000001"/>
    <n v="134.80000000000001"/>
    <n v="126"/>
    <n v="126"/>
    <n v="127.4"/>
    <n v="127.4"/>
    <n v="128.5"/>
    <n v="128.5"/>
    <n v="125.8"/>
    <n v="125.8"/>
    <n v="115.1"/>
    <n v="115.1"/>
    <n v="123.6"/>
    <n v="123.6"/>
    <n v="129.1"/>
    <n v="129.1"/>
    <n v="119.7"/>
    <n v="119.7"/>
    <n v="122.5"/>
    <n v="122.5"/>
    <n v="130.30000000000001"/>
    <n v="130.30000000000001"/>
  </r>
  <r>
    <x v="0"/>
    <x v="3"/>
    <x v="5"/>
    <x v="41"/>
    <n v="128.6"/>
    <n v="128.6"/>
    <n v="138.6"/>
    <n v="138.6"/>
    <n v="126.6"/>
    <n v="126.6"/>
    <n v="133.6"/>
    <n v="133.6"/>
    <n v="118.6"/>
    <n v="118.6"/>
    <n v="137.4"/>
    <n v="137.4"/>
    <n v="152.5"/>
    <n v="152.5"/>
    <n v="169.2"/>
    <n v="169.2"/>
    <n v="108.8"/>
    <n v="108.8"/>
    <n v="133.1"/>
    <n v="133.1"/>
    <n v="126.4"/>
    <n v="126.4"/>
    <n v="139.19999999999999"/>
    <n v="139.19999999999999"/>
    <n v="136"/>
    <n v="136"/>
    <n v="137.19999999999999"/>
    <n v="137.19999999999999"/>
    <n v="136.30000000000001"/>
    <n v="136.30000000000001"/>
    <n v="131.6"/>
    <n v="131.6"/>
    <n v="135.6"/>
    <n v="135.6"/>
    <n v="125.5"/>
    <n v="125.5"/>
    <n v="128"/>
    <n v="128"/>
    <n v="129.30000000000001"/>
    <n v="129.30000000000001"/>
    <n v="126.2"/>
    <n v="126.2"/>
    <n v="116.3"/>
    <n v="116.3"/>
    <n v="124.1"/>
    <n v="124.1"/>
    <n v="130.19999999999999"/>
    <n v="130.19999999999999"/>
    <n v="119.9"/>
    <n v="119.9"/>
    <n v="123.3"/>
    <n v="123.3"/>
    <n v="131.9"/>
    <n v="131.9"/>
  </r>
  <r>
    <x v="0"/>
    <x v="3"/>
    <x v="6"/>
    <x v="42"/>
    <n v="129.30000000000001"/>
    <n v="129.30000000000001"/>
    <n v="139.5"/>
    <n v="139.5"/>
    <n v="129.6"/>
    <n v="129.6"/>
    <n v="134.5"/>
    <n v="134.5"/>
    <n v="119.5"/>
    <n v="119.5"/>
    <n v="138.5"/>
    <n v="138.5"/>
    <n v="158.19999999999999"/>
    <n v="158.19999999999999"/>
    <n v="171.8"/>
    <n v="171.8"/>
    <n v="110.3"/>
    <n v="110.3"/>
    <n v="134.30000000000001"/>
    <n v="134.30000000000001"/>
    <n v="127.3"/>
    <n v="127.3"/>
    <n v="139.9"/>
    <n v="139.9"/>
    <n v="137.6"/>
    <n v="137.6"/>
    <n v="138"/>
    <n v="138"/>
    <n v="137.19999999999999"/>
    <n v="137.19999999999999"/>
    <n v="132.19999999999999"/>
    <n v="132.19999999999999"/>
    <n v="136.5"/>
    <n v="136.5"/>
    <n v="126.4"/>
    <n v="126.4"/>
    <n v="128.19999999999999"/>
    <n v="128.19999999999999"/>
    <n v="130"/>
    <n v="130"/>
    <n v="126.7"/>
    <n v="126.7"/>
    <n v="116.4"/>
    <n v="116.4"/>
    <n v="125.2"/>
    <n v="125.2"/>
    <n v="130.80000000000001"/>
    <n v="130.80000000000001"/>
    <n v="120.9"/>
    <n v="120.9"/>
    <n v="123.8"/>
    <n v="123.8"/>
    <n v="133"/>
    <n v="133"/>
  </r>
  <r>
    <x v="0"/>
    <x v="3"/>
    <x v="7"/>
    <x v="43"/>
    <n v="130.1"/>
    <n v="130.1"/>
    <n v="138.80000000000001"/>
    <n v="138.80000000000001"/>
    <n v="130.30000000000001"/>
    <n v="130.30000000000001"/>
    <n v="135.30000000000001"/>
    <n v="135.30000000000001"/>
    <n v="119.9"/>
    <n v="119.9"/>
    <n v="140.19999999999999"/>
    <n v="140.19999999999999"/>
    <n v="156.9"/>
    <n v="156.9"/>
    <n v="172.2"/>
    <n v="172.2"/>
    <n v="112.1"/>
    <n v="112.1"/>
    <n v="134.9"/>
    <n v="134.9"/>
    <n v="128.1"/>
    <n v="128.1"/>
    <n v="140.69999999999999"/>
    <n v="140.69999999999999"/>
    <n v="138"/>
    <n v="138"/>
    <n v="138.9"/>
    <n v="138.9"/>
    <n v="137.80000000000001"/>
    <n v="137.80000000000001"/>
    <n v="133"/>
    <n v="133"/>
    <n v="137.1"/>
    <n v="137.1"/>
    <n v="127.3"/>
    <n v="127.3"/>
    <n v="129.1"/>
    <n v="129.1"/>
    <n v="130.6"/>
    <n v="130.6"/>
    <n v="127"/>
    <n v="127"/>
    <n v="116"/>
    <n v="116"/>
    <n v="125.5"/>
    <n v="125.5"/>
    <n v="131.9"/>
    <n v="131.9"/>
    <n v="122"/>
    <n v="122"/>
    <n v="124.2"/>
    <n v="124.2"/>
    <n v="133.5"/>
    <n v="133.5"/>
  </r>
  <r>
    <x v="0"/>
    <x v="3"/>
    <x v="8"/>
    <x v="44"/>
    <n v="130.80000000000001"/>
    <n v="130.80000000000001"/>
    <n v="138.19999999999999"/>
    <n v="138.19999999999999"/>
    <n v="130.5"/>
    <n v="130.5"/>
    <n v="135.5"/>
    <n v="135.5"/>
    <n v="120.2"/>
    <n v="120.2"/>
    <n v="139.19999999999999"/>
    <n v="139.19999999999999"/>
    <n v="149.5"/>
    <n v="149.5"/>
    <n v="170.4"/>
    <n v="170.4"/>
    <n v="113.1"/>
    <n v="113.1"/>
    <n v="135.80000000000001"/>
    <n v="135.80000000000001"/>
    <n v="128.80000000000001"/>
    <n v="128.80000000000001"/>
    <n v="141.5"/>
    <n v="141.5"/>
    <n v="137.19999999999999"/>
    <n v="137.19999999999999"/>
    <n v="139.9"/>
    <n v="139.9"/>
    <n v="138.5"/>
    <n v="138.5"/>
    <n v="133.5"/>
    <n v="133.5"/>
    <n v="137.80000000000001"/>
    <n v="137.80000000000001"/>
    <n v="127.9"/>
    <n v="127.9"/>
    <n v="129.69999999999999"/>
    <n v="129.69999999999999"/>
    <n v="131.1"/>
    <n v="131.1"/>
    <n v="127.8"/>
    <n v="127.8"/>
    <n v="117"/>
    <n v="117"/>
    <n v="125.7"/>
    <n v="125.7"/>
    <n v="132.19999999999999"/>
    <n v="132.19999999999999"/>
    <n v="122.8"/>
    <n v="122.8"/>
    <n v="124.9"/>
    <n v="124.9"/>
    <n v="133.4"/>
    <n v="133.4"/>
  </r>
  <r>
    <x v="0"/>
    <x v="3"/>
    <x v="9"/>
    <x v="45"/>
    <n v="131.30000000000001"/>
    <n v="131.30000000000001"/>
    <n v="137.6"/>
    <n v="137.6"/>
    <n v="130.1"/>
    <n v="130.1"/>
    <n v="136"/>
    <n v="136"/>
    <n v="120.8"/>
    <n v="120.8"/>
    <n v="138.4"/>
    <n v="138.4"/>
    <n v="149.19999999999999"/>
    <n v="149.19999999999999"/>
    <n v="170.2"/>
    <n v="170.2"/>
    <n v="113.4"/>
    <n v="113.4"/>
    <n v="136.30000000000001"/>
    <n v="136.30000000000001"/>
    <n v="128.69999999999999"/>
    <n v="128.69999999999999"/>
    <n v="142.4"/>
    <n v="142.4"/>
    <n v="137.4"/>
    <n v="137.4"/>
    <n v="140.9"/>
    <n v="140.9"/>
    <n v="139.6"/>
    <n v="139.6"/>
    <n v="134.30000000000001"/>
    <n v="134.30000000000001"/>
    <n v="138.80000000000001"/>
    <n v="138.80000000000001"/>
    <n v="128.69999999999999"/>
    <n v="128.69999999999999"/>
    <n v="129.80000000000001"/>
    <n v="129.80000000000001"/>
    <n v="131.80000000000001"/>
    <n v="131.80000000000001"/>
    <n v="128.69999999999999"/>
    <n v="128.69999999999999"/>
    <n v="117.8"/>
    <n v="117.8"/>
    <n v="126.5"/>
    <n v="126.5"/>
    <n v="133"/>
    <n v="133"/>
    <n v="123"/>
    <n v="123"/>
    <n v="125.7"/>
    <n v="125.7"/>
    <n v="133.80000000000001"/>
    <n v="133.80000000000001"/>
  </r>
  <r>
    <x v="0"/>
    <x v="3"/>
    <x v="10"/>
    <x v="46"/>
    <n v="132"/>
    <n v="132"/>
    <n v="137.4"/>
    <n v="137.4"/>
    <n v="130.6"/>
    <n v="130.6"/>
    <n v="136.19999999999999"/>
    <n v="136.19999999999999"/>
    <n v="121.1"/>
    <n v="121.1"/>
    <n v="136.9"/>
    <n v="136.9"/>
    <n v="141.80000000000001"/>
    <n v="141.80000000000001"/>
    <n v="170"/>
    <n v="170"/>
    <n v="113.4"/>
    <n v="113.4"/>
    <n v="136.80000000000001"/>
    <n v="136.80000000000001"/>
    <n v="128.69999999999999"/>
    <n v="128.69999999999999"/>
    <n v="143.1"/>
    <n v="143.1"/>
    <n v="136.6"/>
    <n v="136.6"/>
    <n v="141.19999999999999"/>
    <n v="141.19999999999999"/>
    <n v="139.9"/>
    <n v="139.9"/>
    <n v="134.5"/>
    <n v="134.5"/>
    <n v="139.19999999999999"/>
    <n v="139.19999999999999"/>
    <n v="129.1"/>
    <n v="129.1"/>
    <n v="130.30000000000001"/>
    <n v="130.30000000000001"/>
    <n v="132.1"/>
    <n v="132.1"/>
    <n v="129.1"/>
    <n v="129.1"/>
    <n v="118.2"/>
    <n v="118.2"/>
    <n v="126.9"/>
    <n v="126.9"/>
    <n v="133.69999999999999"/>
    <n v="133.69999999999999"/>
    <n v="123.5"/>
    <n v="123.5"/>
    <n v="126.1"/>
    <n v="126.1"/>
    <n v="133.6"/>
    <n v="133.6"/>
  </r>
  <r>
    <x v="0"/>
    <x v="3"/>
    <x v="11"/>
    <x v="47"/>
    <n v="132.6"/>
    <n v="132.6"/>
    <n v="137.30000000000001"/>
    <n v="137.30000000000001"/>
    <n v="131.6"/>
    <n v="131.6"/>
    <n v="136.30000000000001"/>
    <n v="136.30000000000001"/>
    <n v="121.6"/>
    <n v="121.6"/>
    <n v="135.6"/>
    <n v="135.6"/>
    <n v="127.5"/>
    <n v="127.5"/>
    <n v="167.9"/>
    <n v="167.9"/>
    <n v="113.8"/>
    <n v="113.8"/>
    <n v="137.5"/>
    <n v="137.5"/>
    <n v="129.1"/>
    <n v="129.1"/>
    <n v="143.6"/>
    <n v="143.6"/>
    <n v="134.69999999999999"/>
    <n v="134.69999999999999"/>
    <n v="142.4"/>
    <n v="142.4"/>
    <n v="140.4"/>
    <n v="140.4"/>
    <n v="135.19999999999999"/>
    <n v="135.19999999999999"/>
    <n v="139.69999999999999"/>
    <n v="139.69999999999999"/>
    <n v="128.5"/>
    <n v="128.5"/>
    <n v="132"/>
    <n v="132"/>
    <n v="132.9"/>
    <n v="132.9"/>
    <n v="129.69999999999999"/>
    <n v="129.69999999999999"/>
    <n v="118.6"/>
    <n v="118.6"/>
    <n v="127.3"/>
    <n v="127.3"/>
    <n v="134.19999999999999"/>
    <n v="134.19999999999999"/>
    <n v="121.9"/>
    <n v="121.9"/>
    <n v="126.3"/>
    <n v="126.3"/>
    <n v="132.80000000000001"/>
    <n v="132.80000000000001"/>
  </r>
  <r>
    <x v="0"/>
    <x v="4"/>
    <x v="0"/>
    <x v="48"/>
    <n v="133.1"/>
    <n v="133.1"/>
    <n v="137.80000000000001"/>
    <n v="137.80000000000001"/>
    <n v="131.9"/>
    <n v="131.9"/>
    <n v="136.69999999999999"/>
    <n v="136.69999999999999"/>
    <n v="122"/>
    <n v="122"/>
    <n v="136"/>
    <n v="136"/>
    <n v="119.8"/>
    <n v="119.8"/>
    <n v="161.69999999999999"/>
    <n v="161.69999999999999"/>
    <n v="114.8"/>
    <n v="114.8"/>
    <n v="136.9"/>
    <n v="136.9"/>
    <n v="129"/>
    <n v="129"/>
    <n v="143.9"/>
    <n v="143.9"/>
    <n v="133.69999999999999"/>
    <n v="133.69999999999999"/>
    <n v="143.1"/>
    <n v="143.1"/>
    <n v="140.69999999999999"/>
    <n v="140.69999999999999"/>
    <n v="135.80000000000001"/>
    <n v="135.80000000000001"/>
    <n v="140"/>
    <n v="140"/>
    <n v="129.6"/>
    <n v="129.6"/>
    <n v="132.1"/>
    <n v="132.1"/>
    <n v="133.19999999999999"/>
    <n v="133.19999999999999"/>
    <n v="129.9"/>
    <n v="129.9"/>
    <n v="119.1"/>
    <n v="119.1"/>
    <n v="127"/>
    <n v="127"/>
    <n v="134.6"/>
    <n v="134.6"/>
    <n v="122.3"/>
    <n v="122.3"/>
    <n v="126.6"/>
    <n v="126.6"/>
    <n v="132.4"/>
    <n v="132.4"/>
  </r>
  <r>
    <x v="0"/>
    <x v="4"/>
    <x v="1"/>
    <x v="49"/>
    <n v="133.30000000000001"/>
    <n v="133.30000000000001"/>
    <n v="138.30000000000001"/>
    <n v="138.30000000000001"/>
    <n v="129.30000000000001"/>
    <n v="129.30000000000001"/>
    <n v="137.19999999999999"/>
    <n v="137.19999999999999"/>
    <n v="122.1"/>
    <n v="122.1"/>
    <n v="138.69999999999999"/>
    <n v="138.69999999999999"/>
    <n v="119.1"/>
    <n v="119.1"/>
    <n v="156.9"/>
    <n v="156.9"/>
    <n v="116.2"/>
    <n v="116.2"/>
    <n v="136"/>
    <n v="136"/>
    <n v="129.4"/>
    <n v="129.4"/>
    <n v="144.4"/>
    <n v="144.4"/>
    <n v="133.6"/>
    <n v="133.6"/>
    <n v="143.69999999999999"/>
    <n v="143.69999999999999"/>
    <n v="140.9"/>
    <n v="140.9"/>
    <n v="135.80000000000001"/>
    <n v="135.80000000000001"/>
    <n v="140.19999999999999"/>
    <n v="140.19999999999999"/>
    <n v="130.5"/>
    <n v="130.5"/>
    <n v="133.19999999999999"/>
    <n v="133.19999999999999"/>
    <n v="133.6"/>
    <n v="133.6"/>
    <n v="130.1"/>
    <n v="130.1"/>
    <n v="119.5"/>
    <n v="119.5"/>
    <n v="127.7"/>
    <n v="127.7"/>
    <n v="134.9"/>
    <n v="134.9"/>
    <n v="123.2"/>
    <n v="123.2"/>
    <n v="127"/>
    <n v="127"/>
    <n v="132.6"/>
    <n v="132.6"/>
  </r>
  <r>
    <x v="0"/>
    <x v="4"/>
    <x v="2"/>
    <x v="50"/>
    <n v="133.6"/>
    <n v="133.6"/>
    <n v="138.80000000000001"/>
    <n v="138.80000000000001"/>
    <n v="128.80000000000001"/>
    <n v="128.80000000000001"/>
    <n v="137.19999999999999"/>
    <n v="137.19999999999999"/>
    <n v="121.6"/>
    <n v="121.6"/>
    <n v="139.69999999999999"/>
    <n v="139.69999999999999"/>
    <n v="119.7"/>
    <n v="119.7"/>
    <n v="148"/>
    <n v="148"/>
    <n v="116.9"/>
    <n v="116.9"/>
    <n v="135.6"/>
    <n v="135.6"/>
    <n v="129.80000000000001"/>
    <n v="129.80000000000001"/>
    <n v="145.4"/>
    <n v="145.4"/>
    <n v="133.4"/>
    <n v="133.4"/>
    <n v="144.19999999999999"/>
    <n v="144.19999999999999"/>
    <n v="141.6"/>
    <n v="141.6"/>
    <n v="136.19999999999999"/>
    <n v="136.19999999999999"/>
    <n v="140.80000000000001"/>
    <n v="140.80000000000001"/>
    <n v="131.1"/>
    <n v="131.1"/>
    <n v="134.19999999999999"/>
    <n v="134.19999999999999"/>
    <n v="134.1"/>
    <n v="134.1"/>
    <n v="130.6"/>
    <n v="130.6"/>
    <n v="119.8"/>
    <n v="119.8"/>
    <n v="128.30000000000001"/>
    <n v="128.30000000000001"/>
    <n v="135.19999999999999"/>
    <n v="135.19999999999999"/>
    <n v="123.3"/>
    <n v="123.3"/>
    <n v="127.4"/>
    <n v="127.4"/>
    <n v="132.80000000000001"/>
    <n v="132.80000000000001"/>
  </r>
  <r>
    <x v="0"/>
    <x v="4"/>
    <x v="3"/>
    <x v="51"/>
    <n v="133.19999999999999"/>
    <n v="133.19999999999999"/>
    <n v="138.69999999999999"/>
    <n v="138.69999999999999"/>
    <n v="127.1"/>
    <n v="127.1"/>
    <n v="137.69999999999999"/>
    <n v="137.69999999999999"/>
    <n v="121.3"/>
    <n v="121.3"/>
    <n v="141.80000000000001"/>
    <n v="141.80000000000001"/>
    <n v="121.5"/>
    <n v="121.5"/>
    <n v="144.5"/>
    <n v="144.5"/>
    <n v="117.4"/>
    <n v="117.4"/>
    <n v="134.1"/>
    <n v="134.1"/>
    <n v="130"/>
    <n v="130"/>
    <n v="145.5"/>
    <n v="145.5"/>
    <n v="133.5"/>
    <n v="133.5"/>
    <n v="144.4"/>
    <n v="144.4"/>
    <n v="142.4"/>
    <n v="142.4"/>
    <n v="136.80000000000001"/>
    <n v="136.80000000000001"/>
    <n v="141.6"/>
    <n v="141.6"/>
    <n v="131.69999999999999"/>
    <n v="131.69999999999999"/>
    <n v="135"/>
    <n v="135"/>
    <n v="134.30000000000001"/>
    <n v="134.30000000000001"/>
    <n v="131"/>
    <n v="131"/>
    <n v="119.2"/>
    <n v="119.2"/>
    <n v="128.30000000000001"/>
    <n v="128.30000000000001"/>
    <n v="135.69999999999999"/>
    <n v="135.69999999999999"/>
    <n v="123.7"/>
    <n v="123.7"/>
    <n v="127.5"/>
    <n v="127.5"/>
    <n v="132.9"/>
    <n v="132.9"/>
  </r>
  <r>
    <x v="0"/>
    <x v="4"/>
    <x v="4"/>
    <x v="52"/>
    <n v="133.1"/>
    <n v="133.1"/>
    <n v="140.30000000000001"/>
    <n v="140.30000000000001"/>
    <n v="126.8"/>
    <n v="126.8"/>
    <n v="138.19999999999999"/>
    <n v="138.19999999999999"/>
    <n v="120.8"/>
    <n v="120.8"/>
    <n v="140.19999999999999"/>
    <n v="140.19999999999999"/>
    <n v="123.8"/>
    <n v="123.8"/>
    <n v="141.80000000000001"/>
    <n v="141.80000000000001"/>
    <n v="118.6"/>
    <n v="118.6"/>
    <n v="134"/>
    <n v="134"/>
    <n v="130.30000000000001"/>
    <n v="130.30000000000001"/>
    <n v="145.80000000000001"/>
    <n v="145.80000000000001"/>
    <n v="133.80000000000001"/>
    <n v="133.80000000000001"/>
    <n v="145.5"/>
    <n v="145.5"/>
    <n v="142.5"/>
    <n v="142.5"/>
    <n v="137.30000000000001"/>
    <n v="137.30000000000001"/>
    <n v="141.80000000000001"/>
    <n v="141.80000000000001"/>
    <n v="132.1"/>
    <n v="132.1"/>
    <n v="135"/>
    <n v="135"/>
    <n v="134.9"/>
    <n v="134.9"/>
    <n v="131.4"/>
    <n v="131.4"/>
    <n v="119.4"/>
    <n v="119.4"/>
    <n v="129.4"/>
    <n v="129.4"/>
    <n v="136.30000000000001"/>
    <n v="136.30000000000001"/>
    <n v="123.7"/>
    <n v="123.7"/>
    <n v="127.9"/>
    <n v="127.9"/>
    <n v="133.30000000000001"/>
    <n v="133.30000000000001"/>
  </r>
  <r>
    <x v="0"/>
    <x v="4"/>
    <x v="5"/>
    <x v="53"/>
    <n v="133.5"/>
    <n v="133.5"/>
    <n v="143.69999999999999"/>
    <n v="143.69999999999999"/>
    <n v="128"/>
    <n v="128"/>
    <n v="138.6"/>
    <n v="138.6"/>
    <n v="120.9"/>
    <n v="120.9"/>
    <n v="140.9"/>
    <n v="140.9"/>
    <n v="128.80000000000001"/>
    <n v="128.80000000000001"/>
    <n v="140.19999999999999"/>
    <n v="140.19999999999999"/>
    <n v="118.9"/>
    <n v="118.9"/>
    <n v="133.5"/>
    <n v="133.5"/>
    <n v="130.4"/>
    <n v="130.4"/>
    <n v="146.5"/>
    <n v="146.5"/>
    <n v="134.9"/>
    <n v="134.9"/>
    <n v="145.80000000000001"/>
    <n v="145.80000000000001"/>
    <n v="143.1"/>
    <n v="143.1"/>
    <n v="137.69999999999999"/>
    <n v="137.69999999999999"/>
    <n v="142.30000000000001"/>
    <n v="142.30000000000001"/>
    <n v="131.4"/>
    <n v="131.4"/>
    <n v="134.80000000000001"/>
    <n v="134.80000000000001"/>
    <n v="135.19999999999999"/>
    <n v="135.19999999999999"/>
    <n v="131.30000000000001"/>
    <n v="131.30000000000001"/>
    <n v="119.4"/>
    <n v="119.4"/>
    <n v="129.80000000000001"/>
    <n v="129.80000000000001"/>
    <n v="136.9"/>
    <n v="136.9"/>
    <n v="124.1"/>
    <n v="124.1"/>
    <n v="128.1"/>
    <n v="128.1"/>
    <n v="133.9"/>
    <n v="133.9"/>
  </r>
  <r>
    <x v="0"/>
    <x v="4"/>
    <x v="6"/>
    <x v="54"/>
    <n v="134"/>
    <n v="134"/>
    <n v="144.19999999999999"/>
    <n v="144.19999999999999"/>
    <n v="129.80000000000001"/>
    <n v="129.80000000000001"/>
    <n v="139"/>
    <n v="139"/>
    <n v="120.9"/>
    <n v="120.9"/>
    <n v="143.9"/>
    <n v="143.9"/>
    <n v="151.5"/>
    <n v="151.5"/>
    <n v="138.1"/>
    <n v="138.1"/>
    <n v="120"/>
    <n v="120"/>
    <n v="133.9"/>
    <n v="133.9"/>
    <n v="131.4"/>
    <n v="131.4"/>
    <n v="147.69999999999999"/>
    <n v="147.69999999999999"/>
    <n v="138.5"/>
    <n v="138.5"/>
    <n v="147.4"/>
    <n v="147.4"/>
    <n v="144.30000000000001"/>
    <n v="144.30000000000001"/>
    <n v="138.1"/>
    <n v="138.1"/>
    <n v="143.5"/>
    <n v="143.5"/>
    <n v="132.6"/>
    <n v="132.6"/>
    <n v="135.30000000000001"/>
    <n v="135.30000000000001"/>
    <n v="136.1"/>
    <n v="136.1"/>
    <n v="132.1"/>
    <n v="132.1"/>
    <n v="119.1"/>
    <n v="119.1"/>
    <n v="130.6"/>
    <n v="130.6"/>
    <n v="138.6"/>
    <n v="138.6"/>
    <n v="124.4"/>
    <n v="124.4"/>
    <n v="128.6"/>
    <n v="128.6"/>
    <n v="136.19999999999999"/>
    <n v="136.19999999999999"/>
  </r>
  <r>
    <x v="0"/>
    <x v="4"/>
    <x v="7"/>
    <x v="55"/>
    <n v="134.80000000000001"/>
    <n v="134.80000000000001"/>
    <n v="143.1"/>
    <n v="143.1"/>
    <n v="130"/>
    <n v="130"/>
    <n v="139.4"/>
    <n v="139.4"/>
    <n v="120.5"/>
    <n v="120.5"/>
    <n v="148"/>
    <n v="148"/>
    <n v="162.9"/>
    <n v="162.9"/>
    <n v="137.4"/>
    <n v="137.4"/>
    <n v="120.8"/>
    <n v="120.8"/>
    <n v="134.69999999999999"/>
    <n v="134.69999999999999"/>
    <n v="131.6"/>
    <n v="131.6"/>
    <n v="148.69999999999999"/>
    <n v="148.69999999999999"/>
    <n v="140.6"/>
    <n v="140.6"/>
    <n v="149"/>
    <n v="149"/>
    <n v="145.30000000000001"/>
    <n v="145.30000000000001"/>
    <n v="139.19999999999999"/>
    <n v="139.19999999999999"/>
    <n v="144.5"/>
    <n v="144.5"/>
    <n v="134.4"/>
    <n v="134.4"/>
    <n v="136.4"/>
    <n v="136.4"/>
    <n v="137.30000000000001"/>
    <n v="137.30000000000001"/>
    <n v="133"/>
    <n v="133"/>
    <n v="120.3"/>
    <n v="120.3"/>
    <n v="131.5"/>
    <n v="131.5"/>
    <n v="140.19999999999999"/>
    <n v="140.19999999999999"/>
    <n v="125.4"/>
    <n v="125.4"/>
    <n v="129.69999999999999"/>
    <n v="129.69999999999999"/>
    <n v="137.80000000000001"/>
    <n v="137.80000000000001"/>
  </r>
  <r>
    <x v="0"/>
    <x v="4"/>
    <x v="8"/>
    <x v="56"/>
    <n v="135.19999999999999"/>
    <n v="135.19999999999999"/>
    <n v="142"/>
    <n v="142"/>
    <n v="130.5"/>
    <n v="130.5"/>
    <n v="140.19999999999999"/>
    <n v="140.19999999999999"/>
    <n v="120.7"/>
    <n v="120.7"/>
    <n v="147.80000000000001"/>
    <n v="147.80000000000001"/>
    <n v="154.5"/>
    <n v="154.5"/>
    <n v="137.1"/>
    <n v="137.1"/>
    <n v="121"/>
    <n v="121"/>
    <n v="134.69999999999999"/>
    <n v="134.69999999999999"/>
    <n v="131.69999999999999"/>
    <n v="131.69999999999999"/>
    <n v="149.30000000000001"/>
    <n v="149.30000000000001"/>
    <n v="139.6"/>
    <n v="139.6"/>
    <n v="149.80000000000001"/>
    <n v="149.80000000000001"/>
    <n v="146.1"/>
    <n v="146.1"/>
    <n v="139.69999999999999"/>
    <n v="139.69999999999999"/>
    <n v="145.19999999999999"/>
    <n v="145.19999999999999"/>
    <n v="135.69999999999999"/>
    <n v="135.69999999999999"/>
    <n v="137.4"/>
    <n v="137.4"/>
    <n v="137.9"/>
    <n v="137.9"/>
    <n v="133.4"/>
    <n v="133.4"/>
    <n v="121.2"/>
    <n v="121.2"/>
    <n v="132.30000000000001"/>
    <n v="132.30000000000001"/>
    <n v="139.6"/>
    <n v="139.6"/>
    <n v="126.7"/>
    <n v="126.7"/>
    <n v="130.30000000000001"/>
    <n v="130.30000000000001"/>
    <n v="137.6"/>
    <n v="137.6"/>
  </r>
  <r>
    <x v="0"/>
    <x v="4"/>
    <x v="9"/>
    <x v="57"/>
    <n v="135.9"/>
    <n v="135.9"/>
    <n v="141.9"/>
    <n v="141.9"/>
    <n v="131"/>
    <n v="131"/>
    <n v="141.5"/>
    <n v="141.5"/>
    <n v="121.4"/>
    <n v="121.4"/>
    <n v="146.69999999999999"/>
    <n v="146.69999999999999"/>
    <n v="157.1"/>
    <n v="157.1"/>
    <n v="136.4"/>
    <n v="136.4"/>
    <n v="121.4"/>
    <n v="121.4"/>
    <n v="135.6"/>
    <n v="135.6"/>
    <n v="131.30000000000001"/>
    <n v="131.30000000000001"/>
    <n v="150.30000000000001"/>
    <n v="150.30000000000001"/>
    <n v="140.4"/>
    <n v="140.4"/>
    <n v="150.5"/>
    <n v="150.5"/>
    <n v="147.19999999999999"/>
    <n v="147.19999999999999"/>
    <n v="140.6"/>
    <n v="140.6"/>
    <n v="146.19999999999999"/>
    <n v="146.19999999999999"/>
    <n v="137.30000000000001"/>
    <n v="137.30000000000001"/>
    <n v="138.1"/>
    <n v="138.1"/>
    <n v="138.4"/>
    <n v="138.4"/>
    <n v="134.19999999999999"/>
    <n v="134.19999999999999"/>
    <n v="121"/>
    <n v="121"/>
    <n v="133"/>
    <n v="133"/>
    <n v="140.1"/>
    <n v="140.1"/>
    <n v="127.4"/>
    <n v="127.4"/>
    <n v="130.69999999999999"/>
    <n v="130.69999999999999"/>
    <n v="138.30000000000001"/>
    <n v="138.30000000000001"/>
  </r>
  <r>
    <x v="0"/>
    <x v="4"/>
    <x v="10"/>
    <x v="58"/>
    <n v="136.30000000000001"/>
    <n v="136.30000000000001"/>
    <n v="142.5"/>
    <n v="142.5"/>
    <n v="140.5"/>
    <n v="140.5"/>
    <n v="141.5"/>
    <n v="141.5"/>
    <n v="121.6"/>
    <n v="121.6"/>
    <n v="147.30000000000001"/>
    <n v="147.30000000000001"/>
    <n v="168"/>
    <n v="168"/>
    <n v="135.80000000000001"/>
    <n v="135.80000000000001"/>
    <n v="122.5"/>
    <n v="122.5"/>
    <n v="136"/>
    <n v="136"/>
    <n v="131.9"/>
    <n v="131.9"/>
    <n v="151.4"/>
    <n v="151.4"/>
    <n v="142.4"/>
    <n v="142.4"/>
    <n v="152.1"/>
    <n v="152.1"/>
    <n v="148.19999999999999"/>
    <n v="148.19999999999999"/>
    <n v="141.5"/>
    <n v="141.5"/>
    <n v="147.30000000000001"/>
    <n v="147.30000000000001"/>
    <n v="138.6"/>
    <n v="138.6"/>
    <n v="141.1"/>
    <n v="141.1"/>
    <n v="139.4"/>
    <n v="139.4"/>
    <n v="135.80000000000001"/>
    <n v="135.80000000000001"/>
    <n v="121.6"/>
    <n v="121.6"/>
    <n v="133.69999999999999"/>
    <n v="133.69999999999999"/>
    <n v="141.5"/>
    <n v="141.5"/>
    <n v="128.1"/>
    <n v="128.1"/>
    <n v="131.69999999999999"/>
    <n v="131.69999999999999"/>
    <n v="140"/>
    <n v="140"/>
  </r>
  <r>
    <x v="0"/>
    <x v="4"/>
    <x v="11"/>
    <x v="59"/>
    <n v="136.4"/>
    <n v="136.4"/>
    <n v="143.69999999999999"/>
    <n v="143.69999999999999"/>
    <n v="144.80000000000001"/>
    <n v="144.80000000000001"/>
    <n v="141.9"/>
    <n v="141.9"/>
    <n v="123.1"/>
    <n v="123.1"/>
    <n v="147.19999999999999"/>
    <n v="147.19999999999999"/>
    <n v="161"/>
    <n v="161"/>
    <n v="133.80000000000001"/>
    <n v="133.80000000000001"/>
    <n v="121.9"/>
    <n v="121.9"/>
    <n v="135.80000000000001"/>
    <n v="135.80000000000001"/>
    <n v="131.1"/>
    <n v="131.1"/>
    <n v="151.4"/>
    <n v="151.4"/>
    <n v="141.5"/>
    <n v="141.5"/>
    <n v="153.19999999999999"/>
    <n v="153.19999999999999"/>
    <n v="148"/>
    <n v="148"/>
    <n v="141.9"/>
    <n v="141.9"/>
    <n v="147.19999999999999"/>
    <n v="147.19999999999999"/>
    <n v="139.1"/>
    <n v="139.1"/>
    <n v="142.6"/>
    <n v="142.6"/>
    <n v="139.5"/>
    <n v="139.5"/>
    <n v="136.1"/>
    <n v="136.1"/>
    <n v="122"/>
    <n v="122"/>
    <n v="133.4"/>
    <n v="133.4"/>
    <n v="141.1"/>
    <n v="141.1"/>
    <n v="127.8"/>
    <n v="127.8"/>
    <n v="131.9"/>
    <n v="131.9"/>
    <n v="139.80000000000001"/>
    <n v="139.80000000000001"/>
  </r>
  <r>
    <x v="0"/>
    <x v="5"/>
    <x v="0"/>
    <x v="60"/>
    <n v="136.6"/>
    <n v="136.6"/>
    <n v="144.4"/>
    <n v="144.4"/>
    <n v="143.80000000000001"/>
    <n v="143.80000000000001"/>
    <n v="142"/>
    <n v="142"/>
    <n v="123.2"/>
    <n v="123.2"/>
    <n v="147.9"/>
    <n v="147.9"/>
    <n v="152.1"/>
    <n v="152.1"/>
    <n v="131.80000000000001"/>
    <n v="131.80000000000001"/>
    <n v="119.5"/>
    <n v="119.5"/>
    <n v="136"/>
    <n v="136"/>
    <n v="131.19999999999999"/>
    <n v="131.19999999999999"/>
    <n v="151.80000000000001"/>
    <n v="151.80000000000001"/>
    <n v="140.4"/>
    <n v="140.4"/>
    <n v="153.6"/>
    <n v="153.6"/>
    <n v="148.30000000000001"/>
    <n v="148.30000000000001"/>
    <n v="142.30000000000001"/>
    <n v="142.30000000000001"/>
    <n v="147.5"/>
    <n v="147.5"/>
    <n v="140.4"/>
    <n v="140.4"/>
    <n v="142.30000000000001"/>
    <n v="142.30000000000001"/>
    <n v="139.80000000000001"/>
    <n v="139.80000000000001"/>
    <n v="136"/>
    <n v="136"/>
    <n v="122.7"/>
    <n v="122.7"/>
    <n v="134.30000000000001"/>
    <n v="134.30000000000001"/>
    <n v="141.6"/>
    <n v="141.6"/>
    <n v="128.6"/>
    <n v="128.6"/>
    <n v="132.30000000000001"/>
    <n v="132.30000000000001"/>
    <n v="139.30000000000001"/>
    <n v="139.30000000000001"/>
  </r>
  <r>
    <x v="0"/>
    <x v="5"/>
    <x v="1"/>
    <x v="61"/>
    <n v="136.4"/>
    <n v="136.4"/>
    <n v="143.69999999999999"/>
    <n v="143.69999999999999"/>
    <n v="140.6"/>
    <n v="140.6"/>
    <n v="141.5"/>
    <n v="141.5"/>
    <n v="122.9"/>
    <n v="122.9"/>
    <n v="149.4"/>
    <n v="149.4"/>
    <n v="142.4"/>
    <n v="142.4"/>
    <n v="130.19999999999999"/>
    <n v="130.19999999999999"/>
    <n v="117.9"/>
    <n v="117.9"/>
    <n v="135.6"/>
    <n v="135.6"/>
    <n v="130.5"/>
    <n v="130.5"/>
    <n v="151.69999999999999"/>
    <n v="151.69999999999999"/>
    <n v="138.69999999999999"/>
    <n v="138.69999999999999"/>
    <n v="153.30000000000001"/>
    <n v="153.30000000000001"/>
    <n v="148.69999999999999"/>
    <n v="148.69999999999999"/>
    <n v="142.4"/>
    <n v="142.4"/>
    <n v="147.80000000000001"/>
    <n v="147.80000000000001"/>
    <n v="141.30000000000001"/>
    <n v="141.30000000000001"/>
    <n v="142.4"/>
    <n v="142.4"/>
    <n v="139.9"/>
    <n v="139.9"/>
    <n v="136.19999999999999"/>
    <n v="136.19999999999999"/>
    <n v="123.3"/>
    <n v="123.3"/>
    <n v="134.30000000000001"/>
    <n v="134.30000000000001"/>
    <n v="141.5"/>
    <n v="141.5"/>
    <n v="128.80000000000001"/>
    <n v="128.80000000000001"/>
    <n v="132.5"/>
    <n v="132.5"/>
    <n v="138.5"/>
    <n v="138.5"/>
  </r>
  <r>
    <x v="0"/>
    <x v="5"/>
    <x v="2"/>
    <x v="62"/>
    <n v="136.80000000000001"/>
    <n v="136.80000000000001"/>
    <n v="143.80000000000001"/>
    <n v="143.80000000000001"/>
    <n v="140"/>
    <n v="140"/>
    <n v="142"/>
    <n v="142"/>
    <n v="123.2"/>
    <n v="123.2"/>
    <n v="152.9"/>
    <n v="152.9"/>
    <n v="138"/>
    <n v="138"/>
    <n v="129.30000000000001"/>
    <n v="129.30000000000001"/>
    <n v="117.1"/>
    <n v="117.1"/>
    <n v="136.30000000000001"/>
    <n v="136.30000000000001"/>
    <n v="131.19999999999999"/>
    <n v="131.19999999999999"/>
    <n v="152.80000000000001"/>
    <n v="152.80000000000001"/>
    <n v="138.6"/>
    <n v="138.6"/>
    <n v="155.1"/>
    <n v="155.1"/>
    <n v="149.19999999999999"/>
    <n v="149.19999999999999"/>
    <n v="143"/>
    <n v="143"/>
    <n v="148.30000000000001"/>
    <n v="148.30000000000001"/>
    <n v="142"/>
    <n v="142"/>
    <n v="142.6"/>
    <n v="142.6"/>
    <n v="139.9"/>
    <n v="139.9"/>
    <n v="136.69999999999999"/>
    <n v="136.69999999999999"/>
    <n v="124.6"/>
    <n v="124.6"/>
    <n v="135.1"/>
    <n v="135.1"/>
    <n v="142.69999999999999"/>
    <n v="142.69999999999999"/>
    <n v="129.30000000000001"/>
    <n v="129.30000000000001"/>
    <n v="133.30000000000001"/>
    <n v="133.30000000000001"/>
    <n v="138.69999999999999"/>
    <n v="138.69999999999999"/>
  </r>
  <r>
    <x v="0"/>
    <x v="5"/>
    <x v="3"/>
    <x v="63"/>
    <n v="137.1"/>
    <n v="137.1"/>
    <n v="144.5"/>
    <n v="144.5"/>
    <n v="135.9"/>
    <n v="135.9"/>
    <n v="142.4"/>
    <n v="142.4"/>
    <n v="123.5"/>
    <n v="123.5"/>
    <n v="156.4"/>
    <n v="156.4"/>
    <n v="135.1"/>
    <n v="135.1"/>
    <n v="128.4"/>
    <n v="128.4"/>
    <n v="115.2"/>
    <n v="115.2"/>
    <n v="137.19999999999999"/>
    <n v="137.19999999999999"/>
    <n v="131.9"/>
    <n v="131.9"/>
    <n v="153.80000000000001"/>
    <n v="153.80000000000001"/>
    <n v="138.6"/>
    <n v="138.6"/>
    <n v="156.1"/>
    <n v="156.1"/>
    <n v="150.1"/>
    <n v="150.1"/>
    <n v="143.30000000000001"/>
    <n v="143.30000000000001"/>
    <n v="149.1"/>
    <n v="149.1"/>
    <n v="142.9"/>
    <n v="142.9"/>
    <n v="143.80000000000001"/>
    <n v="143.80000000000001"/>
    <n v="140.9"/>
    <n v="140.9"/>
    <n v="137.6"/>
    <n v="137.6"/>
    <n v="125.3"/>
    <n v="125.3"/>
    <n v="136"/>
    <n v="136"/>
    <n v="143.69999999999999"/>
    <n v="143.69999999999999"/>
    <n v="130.4"/>
    <n v="130.4"/>
    <n v="134.19999999999999"/>
    <n v="134.19999999999999"/>
    <n v="139.1"/>
    <n v="139.1"/>
  </r>
  <r>
    <x v="0"/>
    <x v="5"/>
    <x v="4"/>
    <x v="64"/>
    <n v="137.4"/>
    <n v="137.4"/>
    <n v="145.69999999999999"/>
    <n v="145.69999999999999"/>
    <n v="135.5"/>
    <n v="135.5"/>
    <n v="142.9"/>
    <n v="142.9"/>
    <n v="123.6"/>
    <n v="123.6"/>
    <n v="157.5"/>
    <n v="157.5"/>
    <n v="137.80000000000001"/>
    <n v="137.80000000000001"/>
    <n v="127.2"/>
    <n v="127.2"/>
    <n v="111.8"/>
    <n v="111.8"/>
    <n v="137.4"/>
    <n v="137.4"/>
    <n v="132.19999999999999"/>
    <n v="132.19999999999999"/>
    <n v="154.30000000000001"/>
    <n v="154.30000000000001"/>
    <n v="139.1"/>
    <n v="139.1"/>
    <n v="157"/>
    <n v="157"/>
    <n v="150.80000000000001"/>
    <n v="150.80000000000001"/>
    <n v="144.1"/>
    <n v="144.1"/>
    <n v="149.80000000000001"/>
    <n v="149.80000000000001"/>
    <n v="143.19999999999999"/>
    <n v="143.19999999999999"/>
    <n v="144.30000000000001"/>
    <n v="144.30000000000001"/>
    <n v="141.80000000000001"/>
    <n v="141.80000000000001"/>
    <n v="138.4"/>
    <n v="138.4"/>
    <n v="126.4"/>
    <n v="126.4"/>
    <n v="136.80000000000001"/>
    <n v="136.80000000000001"/>
    <n v="144.4"/>
    <n v="144.4"/>
    <n v="131.19999999999999"/>
    <n v="131.19999999999999"/>
    <n v="135.1"/>
    <n v="135.1"/>
    <n v="139.80000000000001"/>
    <n v="139.80000000000001"/>
  </r>
  <r>
    <x v="0"/>
    <x v="5"/>
    <x v="5"/>
    <x v="65"/>
    <n v="137.6"/>
    <n v="137.6"/>
    <n v="148.1"/>
    <n v="148.1"/>
    <n v="136.69999999999999"/>
    <n v="136.69999999999999"/>
    <n v="143.19999999999999"/>
    <n v="143.19999999999999"/>
    <n v="124"/>
    <n v="124"/>
    <n v="154.1"/>
    <n v="154.1"/>
    <n v="143.5"/>
    <n v="143.5"/>
    <n v="126"/>
    <n v="126"/>
    <n v="112.4"/>
    <n v="112.4"/>
    <n v="137.6"/>
    <n v="137.6"/>
    <n v="132.80000000000001"/>
    <n v="132.80000000000001"/>
    <n v="154.30000000000001"/>
    <n v="154.30000000000001"/>
    <n v="140"/>
    <n v="140"/>
    <n v="157.30000000000001"/>
    <n v="157.30000000000001"/>
    <n v="151.30000000000001"/>
    <n v="151.30000000000001"/>
    <n v="144.69999999999999"/>
    <n v="144.69999999999999"/>
    <n v="150.30000000000001"/>
    <n v="150.30000000000001"/>
    <n v="142.5"/>
    <n v="142.5"/>
    <n v="145.1"/>
    <n v="145.1"/>
    <n v="142.19999999999999"/>
    <n v="142.19999999999999"/>
    <n v="138.4"/>
    <n v="138.4"/>
    <n v="127.4"/>
    <n v="127.4"/>
    <n v="137.80000000000001"/>
    <n v="137.80000000000001"/>
    <n v="145.1"/>
    <n v="145.1"/>
    <n v="131.4"/>
    <n v="131.4"/>
    <n v="135.6"/>
    <n v="135.6"/>
    <n v="140.5"/>
    <n v="140.5"/>
  </r>
  <r>
    <x v="0"/>
    <x v="5"/>
    <x v="6"/>
    <x v="66"/>
    <n v="138.4"/>
    <n v="138.4"/>
    <n v="149.30000000000001"/>
    <n v="149.30000000000001"/>
    <n v="139.30000000000001"/>
    <n v="139.30000000000001"/>
    <n v="143.4"/>
    <n v="143.4"/>
    <n v="124.1"/>
    <n v="124.1"/>
    <n v="153.30000000000001"/>
    <n v="153.30000000000001"/>
    <n v="154.19999999999999"/>
    <n v="154.19999999999999"/>
    <n v="126.4"/>
    <n v="126.4"/>
    <n v="114.3"/>
    <n v="114.3"/>
    <n v="138.19999999999999"/>
    <n v="138.19999999999999"/>
    <n v="132.80000000000001"/>
    <n v="132.80000000000001"/>
    <n v="154.80000000000001"/>
    <n v="154.80000000000001"/>
    <n v="142"/>
    <n v="142"/>
    <n v="156.1"/>
    <n v="156.1"/>
    <n v="151.5"/>
    <n v="151.5"/>
    <n v="145.1"/>
    <n v="145.1"/>
    <n v="150.6"/>
    <n v="150.6"/>
    <n v="143.6"/>
    <n v="143.6"/>
    <n v="146.80000000000001"/>
    <n v="146.80000000000001"/>
    <n v="143.1"/>
    <n v="143.1"/>
    <n v="139"/>
    <n v="139"/>
    <n v="127.5"/>
    <n v="127.5"/>
    <n v="138.4"/>
    <n v="138.4"/>
    <n v="145.80000000000001"/>
    <n v="145.80000000000001"/>
    <n v="131.4"/>
    <n v="131.4"/>
    <n v="136"/>
    <n v="136"/>
    <n v="141.80000000000001"/>
    <n v="141.80000000000001"/>
  </r>
  <r>
    <x v="0"/>
    <x v="5"/>
    <x v="7"/>
    <x v="67"/>
    <n v="139.19999999999999"/>
    <n v="139.19999999999999"/>
    <n v="148.80000000000001"/>
    <n v="148.80000000000001"/>
    <n v="139.1"/>
    <n v="139.1"/>
    <n v="143.5"/>
    <n v="143.5"/>
    <n v="125"/>
    <n v="125"/>
    <n v="154.4"/>
    <n v="154.4"/>
    <n v="156.30000000000001"/>
    <n v="156.30000000000001"/>
    <n v="126.8"/>
    <n v="126.8"/>
    <n v="115.4"/>
    <n v="115.4"/>
    <n v="138.6"/>
    <n v="138.6"/>
    <n v="133.80000000000001"/>
    <n v="133.80000000000001"/>
    <n v="155.19999999999999"/>
    <n v="155.19999999999999"/>
    <n v="142.69999999999999"/>
    <n v="142.69999999999999"/>
    <n v="156.4"/>
    <n v="156.4"/>
    <n v="152.1"/>
    <n v="152.1"/>
    <n v="145.80000000000001"/>
    <n v="145.80000000000001"/>
    <n v="151.30000000000001"/>
    <n v="151.30000000000001"/>
    <n v="144.6"/>
    <n v="144.6"/>
    <n v="147.69999999999999"/>
    <n v="147.69999999999999"/>
    <n v="143.80000000000001"/>
    <n v="143.80000000000001"/>
    <n v="139.4"/>
    <n v="139.4"/>
    <n v="128.30000000000001"/>
    <n v="128.30000000000001"/>
    <n v="138.6"/>
    <n v="138.6"/>
    <n v="146.9"/>
    <n v="146.9"/>
    <n v="131.30000000000001"/>
    <n v="131.30000000000001"/>
    <n v="136.6"/>
    <n v="136.6"/>
    <n v="142.5"/>
    <n v="142.5"/>
  </r>
  <r>
    <x v="0"/>
    <x v="5"/>
    <x v="8"/>
    <x v="68"/>
    <n v="139.4"/>
    <n v="139.4"/>
    <n v="147.19999999999999"/>
    <n v="147.19999999999999"/>
    <n v="136.6"/>
    <n v="136.6"/>
    <n v="143.69999999999999"/>
    <n v="143.69999999999999"/>
    <n v="124.6"/>
    <n v="124.6"/>
    <n v="150.1"/>
    <n v="150.1"/>
    <n v="149.4"/>
    <n v="149.4"/>
    <n v="125.4"/>
    <n v="125.4"/>
    <n v="114.4"/>
    <n v="114.4"/>
    <n v="138.69999999999999"/>
    <n v="138.69999999999999"/>
    <n v="133.1"/>
    <n v="133.1"/>
    <n v="155.9"/>
    <n v="155.9"/>
    <n v="141.30000000000001"/>
    <n v="141.30000000000001"/>
    <n v="157.69999999999999"/>
    <n v="157.69999999999999"/>
    <n v="152.1"/>
    <n v="152.1"/>
    <n v="146.1"/>
    <n v="146.1"/>
    <n v="151.30000000000001"/>
    <n v="151.30000000000001"/>
    <n v="145.30000000000001"/>
    <n v="145.30000000000001"/>
    <n v="149"/>
    <n v="149"/>
    <n v="144"/>
    <n v="144"/>
    <n v="140"/>
    <n v="140"/>
    <n v="129.9"/>
    <n v="129.9"/>
    <n v="140"/>
    <n v="140"/>
    <n v="147.6"/>
    <n v="147.6"/>
    <n v="132"/>
    <n v="132"/>
    <n v="137.4"/>
    <n v="137.4"/>
    <n v="142.1"/>
    <n v="142.1"/>
  </r>
  <r>
    <x v="0"/>
    <x v="5"/>
    <x v="9"/>
    <x v="69"/>
    <n v="139.30000000000001"/>
    <n v="139.30000000000001"/>
    <n v="147.6"/>
    <n v="147.6"/>
    <n v="134.6"/>
    <n v="134.6"/>
    <n v="141.9"/>
    <n v="141.9"/>
    <n v="123.5"/>
    <n v="123.5"/>
    <n v="144.5"/>
    <n v="144.5"/>
    <n v="147.6"/>
    <n v="147.6"/>
    <n v="121.4"/>
    <n v="121.4"/>
    <n v="112.3"/>
    <n v="112.3"/>
    <n v="139.5"/>
    <n v="139.5"/>
    <n v="134.6"/>
    <n v="134.6"/>
    <n v="155.19999999999999"/>
    <n v="155.19999999999999"/>
    <n v="140.19999999999999"/>
    <n v="140.19999999999999"/>
    <n v="159.6"/>
    <n v="159.6"/>
    <n v="150.69999999999999"/>
    <n v="150.69999999999999"/>
    <n v="144.5"/>
    <n v="144.5"/>
    <n v="149.80000000000001"/>
    <n v="149.80000000000001"/>
    <n v="146.30000000000001"/>
    <n v="146.30000000000001"/>
    <n v="149.69999999999999"/>
    <n v="149.69999999999999"/>
    <n v="147.5"/>
    <n v="147.5"/>
    <n v="144.80000000000001"/>
    <n v="144.80000000000001"/>
    <n v="130.80000000000001"/>
    <n v="130.80000000000001"/>
    <n v="140.1"/>
    <n v="140.1"/>
    <n v="148"/>
    <n v="148"/>
    <n v="134.4"/>
    <n v="134.4"/>
    <n v="139.80000000000001"/>
    <n v="139.80000000000001"/>
    <n v="142.19999999999999"/>
    <n v="142.19999999999999"/>
  </r>
  <r>
    <x v="0"/>
    <x v="5"/>
    <x v="10"/>
    <x v="70"/>
    <n v="137.1"/>
    <n v="137.1"/>
    <n v="150.80000000000001"/>
    <n v="150.80000000000001"/>
    <n v="136.69999999999999"/>
    <n v="136.69999999999999"/>
    <n v="141.9"/>
    <n v="141.9"/>
    <n v="122.8"/>
    <n v="122.8"/>
    <n v="143.9"/>
    <n v="143.9"/>
    <n v="147.5"/>
    <n v="147.5"/>
    <n v="121"/>
    <n v="121"/>
    <n v="111.6"/>
    <n v="111.6"/>
    <n v="140.6"/>
    <n v="140.6"/>
    <n v="137.5"/>
    <n v="137.5"/>
    <n v="156.1"/>
    <n v="156.1"/>
    <n v="140"/>
    <n v="140"/>
    <n v="161.9"/>
    <n v="161.9"/>
    <n v="151.69999999999999"/>
    <n v="151.69999999999999"/>
    <n v="145.5"/>
    <n v="145.5"/>
    <n v="150.80000000000001"/>
    <n v="150.80000000000001"/>
    <n v="146.9"/>
    <n v="146.9"/>
    <n v="150.30000000000001"/>
    <n v="150.30000000000001"/>
    <n v="148"/>
    <n v="148"/>
    <n v="145.4"/>
    <n v="145.4"/>
    <n v="130.30000000000001"/>
    <n v="130.30000000000001"/>
    <n v="143.1"/>
    <n v="143.1"/>
    <n v="150.19999999999999"/>
    <n v="150.19999999999999"/>
    <n v="133.1"/>
    <n v="133.1"/>
    <n v="140.1"/>
    <n v="140.1"/>
    <n v="142.4"/>
    <n v="142.4"/>
  </r>
  <r>
    <x v="0"/>
    <x v="5"/>
    <x v="11"/>
    <x v="71"/>
    <n v="137.1"/>
    <n v="137.1"/>
    <n v="151.9"/>
    <n v="151.9"/>
    <n v="137.4"/>
    <n v="137.4"/>
    <n v="142.4"/>
    <n v="142.4"/>
    <n v="124.2"/>
    <n v="124.2"/>
    <n v="140.19999999999999"/>
    <n v="140.19999999999999"/>
    <n v="136.6"/>
    <n v="136.6"/>
    <n v="120.9"/>
    <n v="120.9"/>
    <n v="109.9"/>
    <n v="109.9"/>
    <n v="140.19999999999999"/>
    <n v="140.19999999999999"/>
    <n v="137.80000000000001"/>
    <n v="137.80000000000001"/>
    <n v="156"/>
    <n v="156"/>
    <n v="138.5"/>
    <n v="138.5"/>
    <n v="162.4"/>
    <n v="162.4"/>
    <n v="151.6"/>
    <n v="151.6"/>
    <n v="145.9"/>
    <n v="145.9"/>
    <n v="150.80000000000001"/>
    <n v="150.80000000000001"/>
    <n v="146.5"/>
    <n v="146.5"/>
    <n v="149"/>
    <n v="149"/>
    <n v="149.5"/>
    <n v="149.5"/>
    <n v="149.6"/>
    <n v="149.6"/>
    <n v="128.9"/>
    <n v="128.9"/>
    <n v="143.30000000000001"/>
    <n v="143.30000000000001"/>
    <n v="155.1"/>
    <n v="155.1"/>
    <n v="133.19999999999999"/>
    <n v="133.19999999999999"/>
    <n v="141.6"/>
    <n v="141.6"/>
    <n v="141.9"/>
    <n v="141.9"/>
  </r>
  <r>
    <x v="0"/>
    <x v="6"/>
    <x v="0"/>
    <x v="72"/>
    <n v="136.6"/>
    <n v="136.6"/>
    <n v="152.5"/>
    <n v="152.5"/>
    <n v="138.19999999999999"/>
    <n v="138.19999999999999"/>
    <n v="142.4"/>
    <n v="142.4"/>
    <n v="123.9"/>
    <n v="123.9"/>
    <n v="135.5"/>
    <n v="135.5"/>
    <n v="131.69999999999999"/>
    <n v="131.69999999999999"/>
    <n v="121.3"/>
    <n v="121.3"/>
    <n v="108.4"/>
    <n v="108.4"/>
    <n v="138.9"/>
    <n v="138.9"/>
    <n v="137"/>
    <n v="137"/>
    <n v="155.80000000000001"/>
    <n v="155.80000000000001"/>
    <n v="137.4"/>
    <n v="137.4"/>
    <n v="162.69999999999999"/>
    <n v="162.69999999999999"/>
    <n v="150.6"/>
    <n v="150.6"/>
    <n v="145.1"/>
    <n v="145.1"/>
    <n v="149.9"/>
    <n v="149.9"/>
    <n v="147.69999999999999"/>
    <n v="147.69999999999999"/>
    <n v="146.19999999999999"/>
    <n v="146.19999999999999"/>
    <n v="150.1"/>
    <n v="150.1"/>
    <n v="149.6"/>
    <n v="149.6"/>
    <n v="128.6"/>
    <n v="128.6"/>
    <n v="142.9"/>
    <n v="142.9"/>
    <n v="155.19999999999999"/>
    <n v="155.19999999999999"/>
    <n v="133.5"/>
    <n v="133.5"/>
    <n v="141.69999999999999"/>
    <n v="141.69999999999999"/>
    <n v="141"/>
    <n v="141"/>
  </r>
  <r>
    <x v="0"/>
    <x v="6"/>
    <x v="1"/>
    <x v="73"/>
    <n v="136.80000000000001"/>
    <n v="136.80000000000001"/>
    <n v="153"/>
    <n v="153"/>
    <n v="139.1"/>
    <n v="139.1"/>
    <n v="142.5"/>
    <n v="142.5"/>
    <n v="124.1"/>
    <n v="124.1"/>
    <n v="135.80000000000001"/>
    <n v="135.80000000000001"/>
    <n v="128.69999999999999"/>
    <n v="128.69999999999999"/>
    <n v="121.5"/>
    <n v="121.5"/>
    <n v="108.3"/>
    <n v="108.3"/>
    <n v="139.19999999999999"/>
    <n v="139.19999999999999"/>
    <n v="137.4"/>
    <n v="137.4"/>
    <n v="156.19999999999999"/>
    <n v="156.19999999999999"/>
    <n v="137.19999999999999"/>
    <n v="137.19999999999999"/>
    <n v="162.80000000000001"/>
    <n v="162.80000000000001"/>
    <n v="150.5"/>
    <n v="150.5"/>
    <n v="146.1"/>
    <n v="146.1"/>
    <n v="149.9"/>
    <n v="149.9"/>
    <n v="148.5"/>
    <n v="148.5"/>
    <n v="145.30000000000001"/>
    <n v="145.30000000000001"/>
    <n v="150.1"/>
    <n v="150.1"/>
    <n v="149.9"/>
    <n v="149.9"/>
    <n v="129.19999999999999"/>
    <n v="129.19999999999999"/>
    <n v="143.4"/>
    <n v="143.4"/>
    <n v="155.5"/>
    <n v="155.5"/>
    <n v="134.9"/>
    <n v="134.9"/>
    <n v="142.19999999999999"/>
    <n v="142.19999999999999"/>
    <n v="141"/>
    <n v="141"/>
  </r>
  <r>
    <x v="0"/>
    <x v="6"/>
    <x v="2"/>
    <x v="74"/>
    <n v="136.9"/>
    <n v="136.9"/>
    <n v="154.1"/>
    <n v="154.1"/>
    <n v="138.69999999999999"/>
    <n v="138.69999999999999"/>
    <n v="142.5"/>
    <n v="142.5"/>
    <n v="124.1"/>
    <n v="124.1"/>
    <n v="136.1"/>
    <n v="136.1"/>
    <n v="128.19999999999999"/>
    <n v="128.19999999999999"/>
    <n v="122.3"/>
    <n v="122.3"/>
    <n v="108.3"/>
    <n v="108.3"/>
    <n v="138.9"/>
    <n v="138.9"/>
    <n v="137.4"/>
    <n v="137.4"/>
    <n v="156.4"/>
    <n v="156.4"/>
    <n v="137.30000000000001"/>
    <n v="137.30000000000001"/>
    <n v="162.9"/>
    <n v="162.9"/>
    <n v="150.80000000000001"/>
    <n v="150.80000000000001"/>
    <n v="146.1"/>
    <n v="146.1"/>
    <n v="150.1"/>
    <n v="150.1"/>
    <n v="149"/>
    <n v="149"/>
    <n v="146.4"/>
    <n v="146.4"/>
    <n v="150"/>
    <n v="150"/>
    <n v="150.4"/>
    <n v="150.4"/>
    <n v="129.9"/>
    <n v="129.9"/>
    <n v="143.80000000000001"/>
    <n v="143.80000000000001"/>
    <n v="155.5"/>
    <n v="155.5"/>
    <n v="134"/>
    <n v="134"/>
    <n v="142.4"/>
    <n v="142.4"/>
    <n v="141.19999999999999"/>
    <n v="141.19999999999999"/>
  </r>
  <r>
    <x v="0"/>
    <x v="6"/>
    <x v="4"/>
    <x v="75"/>
    <n v="137.4"/>
    <n v="137.4"/>
    <n v="159.5"/>
    <n v="159.5"/>
    <n v="134.5"/>
    <n v="134.5"/>
    <n v="142.6"/>
    <n v="142.6"/>
    <n v="124"/>
    <n v="124"/>
    <n v="143.69999999999999"/>
    <n v="143.69999999999999"/>
    <n v="133.4"/>
    <n v="133.4"/>
    <n v="125.1"/>
    <n v="125.1"/>
    <n v="109.3"/>
    <n v="109.3"/>
    <n v="139.30000000000001"/>
    <n v="139.30000000000001"/>
    <n v="137.69999999999999"/>
    <n v="137.69999999999999"/>
    <n v="156.4"/>
    <n v="156.4"/>
    <n v="139.19999999999999"/>
    <n v="139.19999999999999"/>
    <n v="163.30000000000001"/>
    <n v="163.30000000000001"/>
    <n v="151.30000000000001"/>
    <n v="151.30000000000001"/>
    <n v="146.6"/>
    <n v="146.6"/>
    <n v="150.69999999999999"/>
    <n v="150.69999999999999"/>
    <n v="150.1"/>
    <n v="150.1"/>
    <n v="146.9"/>
    <n v="146.9"/>
    <n v="149.5"/>
    <n v="149.5"/>
    <n v="151.30000000000001"/>
    <n v="151.30000000000001"/>
    <n v="130.19999999999999"/>
    <n v="130.19999999999999"/>
    <n v="145.9"/>
    <n v="145.9"/>
    <n v="156.69999999999999"/>
    <n v="156.69999999999999"/>
    <n v="133.9"/>
    <n v="133.9"/>
    <n v="142.9"/>
    <n v="142.9"/>
    <n v="142.4"/>
    <n v="142.4"/>
  </r>
  <r>
    <x v="0"/>
    <x v="6"/>
    <x v="5"/>
    <x v="76"/>
    <n v="137.80000000000001"/>
    <n v="137.80000000000001"/>
    <n v="163.5"/>
    <n v="163.5"/>
    <n v="136.19999999999999"/>
    <n v="136.19999999999999"/>
    <n v="143.19999999999999"/>
    <n v="143.19999999999999"/>
    <n v="124.3"/>
    <n v="124.3"/>
    <n v="143.30000000000001"/>
    <n v="143.30000000000001"/>
    <n v="140.6"/>
    <n v="140.6"/>
    <n v="128.69999999999999"/>
    <n v="128.69999999999999"/>
    <n v="110.6"/>
    <n v="110.6"/>
    <n v="140.4"/>
    <n v="140.4"/>
    <n v="138"/>
    <n v="138"/>
    <n v="156.6"/>
    <n v="156.6"/>
    <n v="141"/>
    <n v="141"/>
    <n v="164.2"/>
    <n v="164.2"/>
    <n v="151.4"/>
    <n v="151.4"/>
    <n v="146.5"/>
    <n v="146.5"/>
    <n v="150.69999999999999"/>
    <n v="150.69999999999999"/>
    <n v="149.4"/>
    <n v="149.4"/>
    <n v="147.80000000000001"/>
    <n v="147.80000000000001"/>
    <n v="149.6"/>
    <n v="149.6"/>
    <n v="151.69999999999999"/>
    <n v="151.69999999999999"/>
    <n v="130.19999999999999"/>
    <n v="130.19999999999999"/>
    <n v="146.4"/>
    <n v="146.4"/>
    <n v="157.69999999999999"/>
    <n v="157.69999999999999"/>
    <n v="134.80000000000001"/>
    <n v="134.80000000000001"/>
    <n v="143.30000000000001"/>
    <n v="143.30000000000001"/>
    <n v="143.6"/>
    <n v="143.6"/>
  </r>
  <r>
    <x v="0"/>
    <x v="6"/>
    <x v="6"/>
    <x v="77"/>
    <n v="138.4"/>
    <n v="138.4"/>
    <n v="164"/>
    <n v="164"/>
    <n v="138.4"/>
    <n v="138.4"/>
    <n v="143.9"/>
    <n v="143.9"/>
    <n v="124.4"/>
    <n v="124.4"/>
    <n v="146.4"/>
    <n v="146.4"/>
    <n v="150.1"/>
    <n v="150.1"/>
    <n v="130.6"/>
    <n v="130.6"/>
    <n v="110.8"/>
    <n v="110.8"/>
    <n v="141.69999999999999"/>
    <n v="141.69999999999999"/>
    <n v="138.5"/>
    <n v="138.5"/>
    <n v="156.69999999999999"/>
    <n v="156.69999999999999"/>
    <n v="143"/>
    <n v="143"/>
    <n v="164.5"/>
    <n v="164.5"/>
    <n v="151.6"/>
    <n v="151.6"/>
    <n v="146.6"/>
    <n v="146.6"/>
    <n v="150.9"/>
    <n v="150.9"/>
    <n v="150.6"/>
    <n v="150.6"/>
    <n v="146.80000000000001"/>
    <n v="146.80000000000001"/>
    <n v="150"/>
    <n v="150"/>
    <n v="152.19999999999999"/>
    <n v="152.19999999999999"/>
    <n v="131.19999999999999"/>
    <n v="131.19999999999999"/>
    <n v="147.5"/>
    <n v="147.5"/>
    <n v="159.1"/>
    <n v="159.1"/>
    <n v="136.1"/>
    <n v="136.1"/>
    <n v="144.19999999999999"/>
    <n v="144.19999999999999"/>
    <n v="144.9"/>
    <n v="144.9"/>
  </r>
  <r>
    <x v="0"/>
    <x v="6"/>
    <x v="7"/>
    <x v="78"/>
    <n v="139.19999999999999"/>
    <n v="139.19999999999999"/>
    <n v="161.9"/>
    <n v="161.9"/>
    <n v="137.1"/>
    <n v="137.1"/>
    <n v="144.6"/>
    <n v="144.6"/>
    <n v="124.7"/>
    <n v="124.7"/>
    <n v="145.5"/>
    <n v="145.5"/>
    <n v="156.19999999999999"/>
    <n v="156.19999999999999"/>
    <n v="131.5"/>
    <n v="131.5"/>
    <n v="111.7"/>
    <n v="111.7"/>
    <n v="142.69999999999999"/>
    <n v="142.69999999999999"/>
    <n v="138.5"/>
    <n v="138.5"/>
    <n v="156.9"/>
    <n v="156.9"/>
    <n v="144"/>
    <n v="144"/>
    <n v="165.1"/>
    <n v="165.1"/>
    <n v="151.80000000000001"/>
    <n v="151.80000000000001"/>
    <n v="146.6"/>
    <n v="146.6"/>
    <n v="151.1"/>
    <n v="151.1"/>
    <n v="151.6"/>
    <n v="151.6"/>
    <n v="146.4"/>
    <n v="146.4"/>
    <n v="150.19999999999999"/>
    <n v="150.19999999999999"/>
    <n v="152.69999999999999"/>
    <n v="152.69999999999999"/>
    <n v="131.4"/>
    <n v="131.4"/>
    <n v="148"/>
    <n v="148"/>
    <n v="159.69999999999999"/>
    <n v="159.69999999999999"/>
    <n v="138.80000000000001"/>
    <n v="138.80000000000001"/>
    <n v="144.9"/>
    <n v="144.9"/>
    <n v="145.69999999999999"/>
    <n v="145.69999999999999"/>
  </r>
  <r>
    <x v="0"/>
    <x v="6"/>
    <x v="8"/>
    <x v="79"/>
    <n v="140.1"/>
    <n v="140.1"/>
    <n v="161.9"/>
    <n v="161.9"/>
    <n v="138.30000000000001"/>
    <n v="138.30000000000001"/>
    <n v="145.69999999999999"/>
    <n v="145.69999999999999"/>
    <n v="125.1"/>
    <n v="125.1"/>
    <n v="143.80000000000001"/>
    <n v="143.80000000000001"/>
    <n v="163.4"/>
    <n v="163.4"/>
    <n v="132.19999999999999"/>
    <n v="132.19999999999999"/>
    <n v="112.8"/>
    <n v="112.8"/>
    <n v="144.19999999999999"/>
    <n v="144.19999999999999"/>
    <n v="138.5"/>
    <n v="138.5"/>
    <n v="157.19999999999999"/>
    <n v="157.19999999999999"/>
    <n v="145.5"/>
    <n v="145.5"/>
    <n v="165.7"/>
    <n v="165.7"/>
    <n v="151.69999999999999"/>
    <n v="151.69999999999999"/>
    <n v="146.6"/>
    <n v="146.6"/>
    <n v="151"/>
    <n v="151"/>
    <n v="152.19999999999999"/>
    <n v="152.19999999999999"/>
    <n v="146.9"/>
    <n v="146.9"/>
    <n v="150.30000000000001"/>
    <n v="150.30000000000001"/>
    <n v="153.4"/>
    <n v="153.4"/>
    <n v="131.6"/>
    <n v="131.6"/>
    <n v="148.30000000000001"/>
    <n v="148.30000000000001"/>
    <n v="160.19999999999999"/>
    <n v="160.19999999999999"/>
    <n v="140.19999999999999"/>
    <n v="140.19999999999999"/>
    <n v="145.4"/>
    <n v="145.4"/>
    <n v="146.69999999999999"/>
    <n v="146.69999999999999"/>
  </r>
  <r>
    <x v="0"/>
    <x v="6"/>
    <x v="9"/>
    <x v="80"/>
    <n v="141"/>
    <n v="141"/>
    <n v="161.6"/>
    <n v="161.6"/>
    <n v="141.19999999999999"/>
    <n v="141.19999999999999"/>
    <n v="146.5"/>
    <n v="146.5"/>
    <n v="125.6"/>
    <n v="125.6"/>
    <n v="145.69999999999999"/>
    <n v="145.69999999999999"/>
    <n v="178.8"/>
    <n v="178.8"/>
    <n v="133.1"/>
    <n v="133.1"/>
    <n v="113.6"/>
    <n v="113.6"/>
    <n v="145.5"/>
    <n v="145.5"/>
    <n v="138.6"/>
    <n v="138.6"/>
    <n v="157.4"/>
    <n v="157.4"/>
    <n v="148.30000000000001"/>
    <n v="148.30000000000001"/>
    <n v="166.3"/>
    <n v="166.3"/>
    <n v="151.69999999999999"/>
    <n v="151.69999999999999"/>
    <n v="146.69999999999999"/>
    <n v="146.69999999999999"/>
    <n v="151"/>
    <n v="151"/>
    <n v="153"/>
    <n v="153"/>
    <n v="147.69999999999999"/>
    <n v="147.69999999999999"/>
    <n v="150.6"/>
    <n v="150.6"/>
    <n v="153.69999999999999"/>
    <n v="153.69999999999999"/>
    <n v="131.69999999999999"/>
    <n v="131.69999999999999"/>
    <n v="148.69999999999999"/>
    <n v="148.69999999999999"/>
    <n v="160.69999999999999"/>
    <n v="160.69999999999999"/>
    <n v="140.30000000000001"/>
    <n v="140.30000000000001"/>
    <n v="145.69999999999999"/>
    <n v="145.69999999999999"/>
    <n v="148.30000000000001"/>
    <n v="148.30000000000001"/>
  </r>
  <r>
    <x v="0"/>
    <x v="6"/>
    <x v="10"/>
    <x v="81"/>
    <n v="141.80000000000001"/>
    <n v="141.80000000000001"/>
    <n v="163.69999999999999"/>
    <n v="163.69999999999999"/>
    <n v="143.80000000000001"/>
    <n v="143.80000000000001"/>
    <n v="147.1"/>
    <n v="147.1"/>
    <n v="126"/>
    <n v="126"/>
    <n v="146.19999999999999"/>
    <n v="146.19999999999999"/>
    <n v="191.4"/>
    <n v="191.4"/>
    <n v="136.19999999999999"/>
    <n v="136.19999999999999"/>
    <n v="113.8"/>
    <n v="113.8"/>
    <n v="147.30000000000001"/>
    <n v="147.30000000000001"/>
    <n v="138.69999999999999"/>
    <n v="138.69999999999999"/>
    <n v="157.69999999999999"/>
    <n v="157.69999999999999"/>
    <n v="150.9"/>
    <n v="150.9"/>
    <n v="167.2"/>
    <n v="167.2"/>
    <n v="152.30000000000001"/>
    <n v="152.30000000000001"/>
    <n v="147"/>
    <n v="147"/>
    <n v="151.5"/>
    <n v="151.5"/>
    <n v="153.5"/>
    <n v="153.5"/>
    <n v="148.4"/>
    <n v="148.4"/>
    <n v="150.9"/>
    <n v="150.9"/>
    <n v="154.30000000000001"/>
    <n v="154.30000000000001"/>
    <n v="132.1"/>
    <n v="132.1"/>
    <n v="149.1"/>
    <n v="149.1"/>
    <n v="160.80000000000001"/>
    <n v="160.80000000000001"/>
    <n v="140.6"/>
    <n v="140.6"/>
    <n v="146.1"/>
    <n v="146.1"/>
    <n v="149.9"/>
    <n v="149.9"/>
  </r>
  <r>
    <x v="0"/>
    <x v="6"/>
    <x v="11"/>
    <x v="82"/>
    <n v="142.80000000000001"/>
    <n v="142.80000000000001"/>
    <n v="165.3"/>
    <n v="165.3"/>
    <n v="149.5"/>
    <n v="149.5"/>
    <n v="148.69999999999999"/>
    <n v="148.69999999999999"/>
    <n v="127.5"/>
    <n v="127.5"/>
    <n v="144.30000000000001"/>
    <n v="144.30000000000001"/>
    <n v="209.5"/>
    <n v="209.5"/>
    <n v="138.80000000000001"/>
    <n v="138.80000000000001"/>
    <n v="113.6"/>
    <n v="113.6"/>
    <n v="149.1"/>
    <n v="149.1"/>
    <n v="139.30000000000001"/>
    <n v="139.30000000000001"/>
    <n v="158.30000000000001"/>
    <n v="158.30000000000001"/>
    <n v="154.30000000000001"/>
    <n v="154.30000000000001"/>
    <n v="167.8"/>
    <n v="167.8"/>
    <n v="152.6"/>
    <n v="152.6"/>
    <n v="147.30000000000001"/>
    <n v="147.30000000000001"/>
    <n v="151.9"/>
    <n v="151.9"/>
    <n v="152.80000000000001"/>
    <n v="152.80000000000001"/>
    <n v="149.9"/>
    <n v="149.9"/>
    <n v="151.19999999999999"/>
    <n v="151.19999999999999"/>
    <n v="154.80000000000001"/>
    <n v="154.80000000000001"/>
    <n v="135"/>
    <n v="135"/>
    <n v="149.5"/>
    <n v="149.5"/>
    <n v="161.1"/>
    <n v="161.1"/>
    <n v="140.6"/>
    <n v="140.6"/>
    <n v="147.1"/>
    <n v="147.1"/>
    <n v="152.30000000000001"/>
    <n v="152.30000000000001"/>
  </r>
  <r>
    <x v="0"/>
    <x v="7"/>
    <x v="0"/>
    <x v="83"/>
    <n v="143.69999999999999"/>
    <n v="143.69999999999999"/>
    <n v="167.3"/>
    <n v="167.3"/>
    <n v="153.5"/>
    <n v="153.5"/>
    <n v="150.5"/>
    <n v="150.5"/>
    <n v="132"/>
    <n v="132"/>
    <n v="142.19999999999999"/>
    <n v="142.19999999999999"/>
    <n v="191.5"/>
    <n v="191.5"/>
    <n v="141.1"/>
    <n v="141.1"/>
    <n v="113.8"/>
    <n v="113.8"/>
    <n v="151.6"/>
    <n v="151.6"/>
    <n v="139.69999999999999"/>
    <n v="139.69999999999999"/>
    <n v="158.69999999999999"/>
    <n v="158.69999999999999"/>
    <n v="153"/>
    <n v="153"/>
    <n v="168.6"/>
    <n v="168.6"/>
    <n v="152.80000000000001"/>
    <n v="152.80000000000001"/>
    <n v="147.4"/>
    <n v="147.4"/>
    <n v="152.1"/>
    <n v="152.1"/>
    <n v="153.9"/>
    <n v="153.9"/>
    <n v="150.4"/>
    <n v="150.4"/>
    <n v="151.69999999999999"/>
    <n v="151.69999999999999"/>
    <n v="155.69999999999999"/>
    <n v="155.69999999999999"/>
    <n v="136.30000000000001"/>
    <n v="136.30000000000001"/>
    <n v="150.1"/>
    <n v="150.1"/>
    <n v="161.69999999999999"/>
    <n v="161.69999999999999"/>
    <n v="142.5"/>
    <n v="142.5"/>
    <n v="148.1"/>
    <n v="148.1"/>
    <n v="151.9"/>
    <n v="151.9"/>
  </r>
  <r>
    <x v="0"/>
    <x v="7"/>
    <x v="1"/>
    <x v="84"/>
    <n v="144.19999999999999"/>
    <n v="144.19999999999999"/>
    <n v="167.5"/>
    <n v="167.5"/>
    <n v="150.9"/>
    <n v="150.9"/>
    <n v="150.9"/>
    <n v="150.9"/>
    <n v="133.69999999999999"/>
    <n v="133.69999999999999"/>
    <n v="140.69999999999999"/>
    <n v="140.69999999999999"/>
    <n v="165.1"/>
    <n v="165.1"/>
    <n v="141.80000000000001"/>
    <n v="141.80000000000001"/>
    <n v="113.1"/>
    <n v="113.1"/>
    <n v="152.80000000000001"/>
    <n v="152.80000000000001"/>
    <n v="140.1"/>
    <n v="140.1"/>
    <n v="159.19999999999999"/>
    <n v="159.19999999999999"/>
    <n v="149.80000000000001"/>
    <n v="149.80000000000001"/>
    <n v="169.4"/>
    <n v="169.4"/>
    <n v="153"/>
    <n v="153"/>
    <n v="147.5"/>
    <n v="147.5"/>
    <n v="152.30000000000001"/>
    <n v="152.30000000000001"/>
    <n v="154.80000000000001"/>
    <n v="154.80000000000001"/>
    <n v="152.30000000000001"/>
    <n v="152.30000000000001"/>
    <n v="151.80000000000001"/>
    <n v="151.80000000000001"/>
    <n v="156.19999999999999"/>
    <n v="156.19999999999999"/>
    <n v="136"/>
    <n v="136"/>
    <n v="150.4"/>
    <n v="150.4"/>
    <n v="161.9"/>
    <n v="161.9"/>
    <n v="143.4"/>
    <n v="143.4"/>
    <n v="148.4"/>
    <n v="148.4"/>
    <n v="150.4"/>
    <n v="150.4"/>
  </r>
  <r>
    <x v="0"/>
    <x v="7"/>
    <x v="2"/>
    <x v="85"/>
    <n v="144.4"/>
    <n v="144.4"/>
    <n v="166.8"/>
    <n v="166.8"/>
    <n v="147.6"/>
    <n v="147.6"/>
    <n v="151.69999999999999"/>
    <n v="151.69999999999999"/>
    <n v="133.30000000000001"/>
    <n v="133.30000000000001"/>
    <n v="141.80000000000001"/>
    <n v="141.80000000000001"/>
    <n v="152.30000000000001"/>
    <n v="152.30000000000001"/>
    <n v="141.80000000000001"/>
    <n v="141.80000000000001"/>
    <n v="112.6"/>
    <n v="112.6"/>
    <n v="154"/>
    <n v="154"/>
    <n v="140.1"/>
    <n v="140.1"/>
    <n v="160"/>
    <n v="160"/>
    <n v="148.19999999999999"/>
    <n v="148.19999999999999"/>
    <n v="170.5"/>
    <n v="170.5"/>
    <n v="153.4"/>
    <n v="153.4"/>
    <n v="147.6"/>
    <n v="147.6"/>
    <n v="152.5"/>
    <n v="152.5"/>
    <n v="154.5"/>
    <n v="154.5"/>
    <n v="153.4"/>
    <n v="153.4"/>
    <n v="151.5"/>
    <n v="151.5"/>
    <n v="156.69999999999999"/>
    <n v="156.69999999999999"/>
    <n v="135.80000000000001"/>
    <n v="135.80000000000001"/>
    <n v="151.19999999999999"/>
    <n v="151.19999999999999"/>
    <n v="161.19999999999999"/>
    <n v="161.19999999999999"/>
    <n v="145.1"/>
    <n v="145.1"/>
    <n v="148.6"/>
    <n v="148.6"/>
    <n v="149.80000000000001"/>
    <n v="149.80000000000001"/>
  </r>
  <r>
    <x v="0"/>
    <x v="7"/>
    <x v="3"/>
    <x v="86"/>
    <n v="147.19999999999999"/>
    <n v="147.19999999999999"/>
    <m/>
    <n v="166.8"/>
    <n v="146.9"/>
    <n v="146.9"/>
    <n v="155.6"/>
    <n v="155.6"/>
    <n v="137.1"/>
    <n v="137.1"/>
    <n v="147.30000000000001"/>
    <n v="147.30000000000001"/>
    <n v="162.69999999999999"/>
    <n v="162.69999999999999"/>
    <n v="150.19999999999999"/>
    <n v="150.19999999999999"/>
    <n v="119.8"/>
    <n v="119.8"/>
    <n v="158.69999999999999"/>
    <n v="158.69999999999999"/>
    <n v="139.19999999999999"/>
    <n v="139.19999999999999"/>
    <m/>
    <n v="160"/>
    <n v="150.1"/>
    <n v="150.1"/>
    <m/>
    <n v="170.5"/>
    <m/>
    <n v="153.4"/>
    <m/>
    <n v="147.6"/>
    <m/>
    <n v="152.5"/>
    <n v="155.6"/>
    <n v="155.6"/>
    <n v="148.4"/>
    <n v="148.4"/>
    <m/>
    <n v="151.5"/>
    <n v="154.30000000000001"/>
    <n v="154.30000000000001"/>
    <m/>
    <n v="135.80000000000001"/>
    <m/>
    <n v="151.19999999999999"/>
    <m/>
    <n v="161.19999999999999"/>
    <m/>
    <n v="145.1"/>
    <m/>
    <n v="148.6"/>
    <m/>
    <n v="149.80000000000001"/>
  </r>
  <r>
    <x v="0"/>
    <x v="7"/>
    <x v="4"/>
    <x v="87"/>
    <m/>
    <n v="147.69999999999999"/>
    <m/>
    <n v="190.3"/>
    <m/>
    <n v="148.15"/>
    <m/>
    <n v="154.44999999999999"/>
    <m/>
    <n v="137.64999999999998"/>
    <m/>
    <n v="145.25"/>
    <m/>
    <n v="155.80000000000001"/>
    <m/>
    <n v="150.25"/>
    <m/>
    <n v="116.5"/>
    <m/>
    <n v="159.25"/>
    <m/>
    <n v="140.64999999999998"/>
    <m/>
    <n v="161.80000000000001"/>
    <m/>
    <n v="151.19999999999999"/>
    <m/>
    <n v="182.4"/>
    <m/>
    <n v="154.69999999999999"/>
    <m/>
    <n v="150"/>
    <m/>
    <n v="154.1"/>
    <m/>
    <n v="155.14999999999998"/>
    <m/>
    <n v="146.65"/>
    <m/>
    <n v="151.69999999999999"/>
    <m/>
    <n v="156.25"/>
    <m/>
    <n v="141.4"/>
    <m/>
    <n v="153.19999999999999"/>
    <m/>
    <n v="161.80000000000001"/>
    <m/>
    <n v="151.19999999999999"/>
    <m/>
    <n v="151.69999999999999"/>
    <m/>
    <n v="152.69999999999999"/>
  </r>
  <r>
    <x v="0"/>
    <x v="7"/>
    <x v="5"/>
    <x v="88"/>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n v="182.4"/>
    <n v="182.4"/>
    <n v="154.69999999999999"/>
    <n v="154.69999999999999"/>
    <n v="150"/>
    <n v="150"/>
    <n v="154.1"/>
    <n v="154.1"/>
    <n v="154.69999999999999"/>
    <n v="154.69999999999999"/>
    <n v="144.9"/>
    <n v="144.9"/>
    <n v="151.69999999999999"/>
    <n v="151.69999999999999"/>
    <n v="158.19999999999999"/>
    <n v="158.19999999999999"/>
    <n v="141.4"/>
    <n v="141.4"/>
    <n v="153.19999999999999"/>
    <n v="153.19999999999999"/>
    <n v="161.80000000000001"/>
    <n v="161.80000000000001"/>
    <n v="151.19999999999999"/>
    <n v="151.19999999999999"/>
    <n v="151.69999999999999"/>
    <n v="151.69999999999999"/>
    <n v="152.69999999999999"/>
    <n v="152.69999999999999"/>
  </r>
  <r>
    <x v="0"/>
    <x v="7"/>
    <x v="6"/>
    <x v="89"/>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n v="182.4"/>
    <n v="182.4"/>
    <n v="154.69999999999999"/>
    <n v="154.69999999999999"/>
    <n v="150"/>
    <n v="150"/>
    <n v="154.1"/>
    <n v="154.1"/>
    <n v="154.69999999999999"/>
    <n v="154.69999999999999"/>
    <n v="144.9"/>
    <n v="144.9"/>
    <n v="151.69999999999999"/>
    <n v="151.69999999999999"/>
    <n v="158.19999999999999"/>
    <n v="158.19999999999999"/>
    <n v="141.4"/>
    <n v="141.4"/>
    <n v="153.19999999999999"/>
    <n v="153.19999999999999"/>
    <n v="161.80000000000001"/>
    <n v="161.80000000000001"/>
    <n v="151.19999999999999"/>
    <n v="151.19999999999999"/>
    <n v="151.69999999999999"/>
    <n v="151.69999999999999"/>
    <n v="152.69999999999999"/>
    <n v="152.69999999999999"/>
  </r>
  <r>
    <x v="0"/>
    <x v="7"/>
    <x v="7"/>
    <x v="90"/>
    <n v="147.6"/>
    <n v="147.6"/>
    <n v="187.2"/>
    <n v="187.2"/>
    <n v="148.4"/>
    <n v="148.4"/>
    <n v="153.30000000000001"/>
    <n v="153.30000000000001"/>
    <n v="139.80000000000001"/>
    <n v="139.80000000000001"/>
    <n v="146.9"/>
    <n v="146.9"/>
    <n v="171"/>
    <n v="171"/>
    <n v="149.9"/>
    <n v="149.9"/>
    <n v="114.2"/>
    <n v="114.2"/>
    <n v="160"/>
    <n v="160"/>
    <n v="143.5"/>
    <n v="143.5"/>
    <n v="161.5"/>
    <n v="161.5"/>
    <n v="155.30000000000001"/>
    <n v="155.30000000000001"/>
    <n v="180.9"/>
    <n v="180.9"/>
    <n v="155.1"/>
    <n v="155.1"/>
    <n v="149.30000000000001"/>
    <n v="149.30000000000001"/>
    <n v="154.30000000000001"/>
    <n v="154.30000000000001"/>
    <n v="155.5"/>
    <n v="155.5"/>
    <n v="145.80000000000001"/>
    <n v="145.80000000000001"/>
    <n v="151.9"/>
    <n v="151.9"/>
    <n v="158.80000000000001"/>
    <n v="158.80000000000001"/>
    <n v="143.6"/>
    <n v="143.6"/>
    <n v="152.19999999999999"/>
    <n v="152.19999999999999"/>
    <n v="162.69999999999999"/>
    <n v="162.69999999999999"/>
    <n v="153.6"/>
    <n v="153.6"/>
    <n v="153"/>
    <n v="153"/>
    <n v="154.69999999999999"/>
    <n v="154.69999999999999"/>
  </r>
  <r>
    <x v="0"/>
    <x v="7"/>
    <x v="8"/>
    <x v="91"/>
    <n v="146.9"/>
    <n v="146.9"/>
    <n v="183.9"/>
    <n v="183.9"/>
    <n v="149.5"/>
    <n v="149.5"/>
    <n v="153.4"/>
    <n v="153.4"/>
    <n v="140.4"/>
    <n v="140.4"/>
    <n v="147"/>
    <n v="147"/>
    <n v="178.8"/>
    <n v="178.8"/>
    <n v="149.30000000000001"/>
    <n v="149.30000000000001"/>
    <n v="115.1"/>
    <n v="115.1"/>
    <n v="160"/>
    <n v="160"/>
    <n v="145.4"/>
    <n v="145.4"/>
    <n v="161.6"/>
    <n v="161.6"/>
    <n v="156.1"/>
    <n v="156.1"/>
    <n v="182.9"/>
    <n v="182.9"/>
    <n v="155.4"/>
    <n v="155.4"/>
    <n v="149.9"/>
    <n v="149.9"/>
    <n v="154.6"/>
    <n v="154.6"/>
    <n v="156.30000000000001"/>
    <n v="156.30000000000001"/>
    <n v="146.4"/>
    <n v="146.4"/>
    <n v="151.6"/>
    <n v="151.6"/>
    <n v="159.1"/>
    <n v="159.1"/>
    <n v="144.6"/>
    <n v="144.6"/>
    <n v="152.80000000000001"/>
    <n v="152.80000000000001"/>
    <n v="161.1"/>
    <n v="161.1"/>
    <n v="157.4"/>
    <n v="157.4"/>
    <n v="153.69999999999999"/>
    <n v="153.69999999999999"/>
    <n v="155.4"/>
    <n v="155.4"/>
  </r>
  <r>
    <x v="0"/>
    <x v="7"/>
    <x v="9"/>
    <x v="92"/>
    <n v="146"/>
    <n v="146"/>
    <n v="186.3"/>
    <n v="186.3"/>
    <n v="159.19999999999999"/>
    <n v="159.19999999999999"/>
    <n v="153.6"/>
    <n v="153.6"/>
    <n v="142.6"/>
    <n v="142.6"/>
    <n v="147.19999999999999"/>
    <n v="147.19999999999999"/>
    <n v="200.6"/>
    <n v="200.6"/>
    <n v="150.30000000000001"/>
    <n v="150.30000000000001"/>
    <n v="115.3"/>
    <n v="115.3"/>
    <n v="160.9"/>
    <n v="160.9"/>
    <n v="147.4"/>
    <n v="147.4"/>
    <n v="161.9"/>
    <n v="161.9"/>
    <n v="159.6"/>
    <n v="159.6"/>
    <n v="182.7"/>
    <n v="182.7"/>
    <n v="155.69999999999999"/>
    <n v="155.69999999999999"/>
    <n v="150.6"/>
    <n v="150.6"/>
    <n v="155"/>
    <n v="155"/>
    <n v="156.5"/>
    <n v="156.5"/>
    <n v="146.80000000000001"/>
    <n v="146.80000000000001"/>
    <n v="152"/>
    <n v="152"/>
    <n v="159.5"/>
    <n v="159.5"/>
    <n v="146.4"/>
    <n v="146.4"/>
    <n v="152.4"/>
    <n v="152.4"/>
    <n v="162.5"/>
    <n v="162.5"/>
    <n v="156.19999999999999"/>
    <n v="156.19999999999999"/>
    <n v="154.30000000000001"/>
    <n v="154.30000000000001"/>
    <n v="157.5"/>
    <n v="157.5"/>
  </r>
  <r>
    <x v="0"/>
    <x v="7"/>
    <x v="10"/>
    <x v="93"/>
    <n v="145.4"/>
    <n v="145.4"/>
    <n v="188.6"/>
    <n v="188.6"/>
    <n v="171.6"/>
    <n v="171.6"/>
    <n v="153.80000000000001"/>
    <n v="153.80000000000001"/>
    <n v="145.4"/>
    <n v="145.4"/>
    <n v="146.5"/>
    <n v="146.5"/>
    <n v="222.2"/>
    <n v="222.2"/>
    <n v="155.9"/>
    <n v="155.9"/>
    <n v="114.9"/>
    <n v="114.9"/>
    <n v="162"/>
    <n v="162"/>
    <n v="150"/>
    <n v="150"/>
    <n v="162.69999999999999"/>
    <n v="162.69999999999999"/>
    <n v="163.4"/>
    <n v="163.4"/>
    <n v="183.4"/>
    <n v="183.4"/>
    <n v="156.30000000000001"/>
    <n v="156.30000000000001"/>
    <n v="151"/>
    <n v="151"/>
    <n v="155.5"/>
    <n v="155.5"/>
    <n v="158"/>
    <n v="158"/>
    <n v="147.5"/>
    <n v="147.5"/>
    <n v="152.80000000000001"/>
    <n v="152.80000000000001"/>
    <n v="160.4"/>
    <n v="160.4"/>
    <n v="146.1"/>
    <n v="146.1"/>
    <n v="153.6"/>
    <n v="153.6"/>
    <n v="161.6"/>
    <n v="161.6"/>
    <n v="156.19999999999999"/>
    <n v="156.19999999999999"/>
    <n v="154.5"/>
    <n v="154.5"/>
    <n v="159.80000000000001"/>
    <n v="159.80000000000001"/>
  </r>
  <r>
    <x v="0"/>
    <x v="7"/>
    <x v="11"/>
    <x v="94"/>
    <n v="144.6"/>
    <n v="144.6"/>
    <n v="188.5"/>
    <n v="188.5"/>
    <n v="173.4"/>
    <n v="173.4"/>
    <n v="154"/>
    <n v="154"/>
    <n v="150"/>
    <n v="150"/>
    <n v="145.9"/>
    <n v="145.9"/>
    <n v="225.2"/>
    <n v="225.2"/>
    <n v="159.5"/>
    <n v="159.5"/>
    <n v="114.4"/>
    <n v="114.4"/>
    <n v="163.5"/>
    <n v="163.5"/>
    <n v="153.4"/>
    <n v="153.4"/>
    <n v="163.6"/>
    <n v="163.6"/>
    <n v="164.5"/>
    <n v="164.5"/>
    <n v="183.6"/>
    <n v="183.6"/>
    <n v="157"/>
    <n v="157"/>
    <n v="151.6"/>
    <n v="151.6"/>
    <n v="156.30000000000001"/>
    <n v="156.30000000000001"/>
    <n v="158.4"/>
    <n v="158.4"/>
    <n v="148.69999999999999"/>
    <n v="148.69999999999999"/>
    <n v="153.4"/>
    <n v="153.4"/>
    <n v="161.6"/>
    <n v="161.6"/>
    <n v="146.4"/>
    <n v="146.4"/>
    <n v="153.9"/>
    <n v="153.9"/>
    <n v="162.9"/>
    <n v="162.9"/>
    <n v="156.6"/>
    <n v="156.6"/>
    <n v="155.19999999999999"/>
    <n v="155.19999999999999"/>
    <n v="160.69999999999999"/>
    <n v="160.69999999999999"/>
  </r>
  <r>
    <x v="0"/>
    <x v="8"/>
    <x v="0"/>
    <x v="95"/>
    <n v="143.4"/>
    <n v="143.4"/>
    <n v="187.5"/>
    <n v="187.5"/>
    <n v="173.4"/>
    <n v="173.4"/>
    <n v="154"/>
    <n v="154"/>
    <n v="154.80000000000001"/>
    <n v="154.80000000000001"/>
    <n v="147"/>
    <n v="147"/>
    <n v="187.8"/>
    <n v="187.8"/>
    <n v="159.5"/>
    <n v="159.5"/>
    <n v="113.8"/>
    <n v="113.8"/>
    <n v="164.5"/>
    <n v="164.5"/>
    <n v="156.1"/>
    <n v="156.1"/>
    <n v="164.3"/>
    <n v="164.3"/>
    <n v="159.6"/>
    <n v="159.6"/>
    <n v="184.6"/>
    <n v="184.6"/>
    <n v="157.5"/>
    <n v="157.5"/>
    <n v="152.4"/>
    <n v="152.4"/>
    <n v="156.80000000000001"/>
    <n v="156.80000000000001"/>
    <n v="157.69999999999999"/>
    <n v="157.69999999999999"/>
    <n v="150.9"/>
    <n v="150.9"/>
    <n v="153.9"/>
    <n v="153.9"/>
    <n v="162.5"/>
    <n v="162.5"/>
    <n v="147.5"/>
    <n v="147.5"/>
    <n v="155.1"/>
    <n v="155.1"/>
    <n v="163.5"/>
    <n v="163.5"/>
    <n v="156.19999999999999"/>
    <n v="156.19999999999999"/>
    <n v="155.9"/>
    <n v="155.9"/>
    <n v="158.5"/>
    <n v="158.5"/>
  </r>
  <r>
    <x v="0"/>
    <x v="8"/>
    <x v="1"/>
    <x v="96"/>
    <n v="142.80000000000001"/>
    <n v="142.80000000000001"/>
    <n v="184"/>
    <n v="184"/>
    <n v="168"/>
    <n v="168"/>
    <n v="154.4"/>
    <n v="154.4"/>
    <n v="163"/>
    <n v="163"/>
    <n v="147.80000000000001"/>
    <n v="147.80000000000001"/>
    <n v="149.69999999999999"/>
    <n v="149.69999999999999"/>
    <n v="158.30000000000001"/>
    <n v="158.30000000000001"/>
    <n v="111.8"/>
    <n v="111.8"/>
    <n v="165"/>
    <n v="165"/>
    <n v="160"/>
    <n v="160"/>
    <n v="165.8"/>
    <n v="165.8"/>
    <n v="154.69999999999999"/>
    <n v="154.69999999999999"/>
    <n v="186.5"/>
    <n v="186.5"/>
    <n v="159.1"/>
    <n v="159.1"/>
    <n v="153.9"/>
    <n v="153.9"/>
    <n v="158.4"/>
    <n v="158.4"/>
    <n v="159.80000000000001"/>
    <n v="159.80000000000001"/>
    <n v="154.4"/>
    <n v="154.4"/>
    <n v="154.80000000000001"/>
    <n v="154.80000000000001"/>
    <n v="164.3"/>
    <n v="164.3"/>
    <n v="150.19999999999999"/>
    <n v="150.19999999999999"/>
    <n v="157"/>
    <n v="157"/>
    <n v="163.6"/>
    <n v="163.6"/>
    <n v="155.19999999999999"/>
    <n v="155.19999999999999"/>
    <n v="157.19999999999999"/>
    <n v="157.19999999999999"/>
    <n v="156.69999999999999"/>
    <n v="156.69999999999999"/>
  </r>
  <r>
    <x v="0"/>
    <x v="8"/>
    <x v="2"/>
    <x v="97"/>
    <n v="142.5"/>
    <n v="142.5"/>
    <n v="189.4"/>
    <n v="189.4"/>
    <n v="163.19999999999999"/>
    <n v="163.19999999999999"/>
    <n v="154.5"/>
    <n v="154.5"/>
    <n v="168.2"/>
    <n v="168.2"/>
    <n v="150.5"/>
    <n v="150.5"/>
    <n v="141"/>
    <n v="141"/>
    <n v="159.19999999999999"/>
    <n v="159.19999999999999"/>
    <n v="111.7"/>
    <n v="111.7"/>
    <n v="164"/>
    <n v="164"/>
    <n v="160.6"/>
    <n v="160.6"/>
    <n v="166.4"/>
    <n v="166.4"/>
    <n v="154.5"/>
    <n v="154.5"/>
    <n v="186.1"/>
    <n v="186.1"/>
    <n v="159.6"/>
    <n v="159.6"/>
    <n v="154.4"/>
    <n v="154.4"/>
    <n v="158.9"/>
    <n v="158.9"/>
    <n v="159.9"/>
    <n v="159.9"/>
    <n v="156"/>
    <n v="156"/>
    <n v="154.80000000000001"/>
    <n v="154.80000000000001"/>
    <n v="164.6"/>
    <n v="164.6"/>
    <n v="151.30000000000001"/>
    <n v="151.30000000000001"/>
    <n v="157.80000000000001"/>
    <n v="157.80000000000001"/>
    <n v="163.80000000000001"/>
    <n v="163.80000000000001"/>
    <n v="153.1"/>
    <n v="153.1"/>
    <n v="157.30000000000001"/>
    <n v="157.30000000000001"/>
    <n v="156.69999999999999"/>
    <n v="156.69999999999999"/>
  </r>
  <r>
    <x v="0"/>
    <x v="8"/>
    <x v="3"/>
    <x v="98"/>
    <n v="142.69999999999999"/>
    <n v="142.69999999999999"/>
    <n v="195.5"/>
    <n v="195.5"/>
    <n v="163.4"/>
    <n v="163.4"/>
    <n v="155"/>
    <n v="155"/>
    <n v="175.2"/>
    <n v="175.2"/>
    <n v="160.6"/>
    <n v="160.6"/>
    <n v="135.1"/>
    <n v="135.1"/>
    <n v="161.1"/>
    <n v="161.1"/>
    <n v="112.2"/>
    <n v="112.2"/>
    <n v="164.4"/>
    <n v="164.4"/>
    <n v="161.9"/>
    <n v="161.9"/>
    <n v="166.8"/>
    <n v="166.8"/>
    <n v="155.6"/>
    <n v="155.6"/>
    <n v="186.8"/>
    <n v="186.8"/>
    <n v="160.69999999999999"/>
    <n v="160.69999999999999"/>
    <n v="155.1"/>
    <n v="155.1"/>
    <n v="159.9"/>
    <n v="159.9"/>
    <n v="161.4"/>
    <n v="161.4"/>
    <n v="156"/>
    <n v="156"/>
    <n v="155.5"/>
    <n v="155.5"/>
    <n v="165.3"/>
    <n v="165.3"/>
    <n v="151.69999999999999"/>
    <n v="151.69999999999999"/>
    <n v="158.6"/>
    <n v="158.6"/>
    <n v="164.1"/>
    <n v="164.1"/>
    <n v="154.6"/>
    <n v="154.6"/>
    <n v="158"/>
    <n v="158"/>
    <n v="157.6"/>
    <n v="157.6"/>
  </r>
  <r>
    <x v="0"/>
    <x v="8"/>
    <x v="4"/>
    <x v="99"/>
    <n v="145.1"/>
    <n v="145.1"/>
    <n v="198.5"/>
    <n v="198.5"/>
    <n v="168.6"/>
    <n v="168.6"/>
    <n v="155.80000000000001"/>
    <n v="155.80000000000001"/>
    <n v="184.4"/>
    <n v="184.4"/>
    <n v="162.30000000000001"/>
    <n v="162.30000000000001"/>
    <n v="138.4"/>
    <n v="138.4"/>
    <n v="165.1"/>
    <n v="165.1"/>
    <n v="114.3"/>
    <n v="114.3"/>
    <n v="169.7"/>
    <n v="169.7"/>
    <n v="164.6"/>
    <n v="164.6"/>
    <n v="169.8"/>
    <n v="169.8"/>
    <n v="158.69999999999999"/>
    <n v="158.69999999999999"/>
    <n v="189.6"/>
    <n v="189.6"/>
    <n v="165.3"/>
    <n v="165.3"/>
    <n v="160.6"/>
    <n v="160.6"/>
    <n v="164.5"/>
    <n v="164.5"/>
    <n v="161.6"/>
    <n v="161.6"/>
    <n v="161.69999999999999"/>
    <n v="161.69999999999999"/>
    <n v="158.80000000000001"/>
    <n v="158.80000000000001"/>
    <n v="169.1"/>
    <n v="169.1"/>
    <n v="153.19999999999999"/>
    <n v="153.19999999999999"/>
    <n v="160"/>
    <n v="160"/>
    <n v="167.6"/>
    <n v="167.6"/>
    <n v="159.30000000000001"/>
    <n v="159.30000000000001"/>
    <n v="161.1"/>
    <n v="161.1"/>
    <n v="161.1"/>
    <n v="161.1"/>
  </r>
  <r>
    <x v="0"/>
    <x v="8"/>
    <x v="5"/>
    <x v="100"/>
    <n v="145.6"/>
    <n v="145.6"/>
    <n v="200.1"/>
    <n v="200.1"/>
    <n v="179.3"/>
    <n v="179.3"/>
    <n v="156.1"/>
    <n v="156.1"/>
    <n v="190.4"/>
    <n v="190.4"/>
    <n v="158.6"/>
    <n v="158.6"/>
    <n v="144.69999999999999"/>
    <n v="144.69999999999999"/>
    <n v="165.5"/>
    <n v="165.5"/>
    <n v="114.6"/>
    <n v="114.6"/>
    <n v="170"/>
    <n v="170"/>
    <n v="165.5"/>
    <n v="165.5"/>
    <n v="171.7"/>
    <n v="171.7"/>
    <n v="160.5"/>
    <n v="160.5"/>
    <n v="189.1"/>
    <n v="189.1"/>
    <n v="165.3"/>
    <n v="165.3"/>
    <n v="159.9"/>
    <n v="159.9"/>
    <n v="164.6"/>
    <n v="164.6"/>
    <n v="160.5"/>
    <n v="160.5"/>
    <n v="162.1"/>
    <n v="162.1"/>
    <n v="159.19999999999999"/>
    <n v="159.19999999999999"/>
    <n v="169.7"/>
    <n v="169.7"/>
    <n v="154.19999999999999"/>
    <n v="154.19999999999999"/>
    <n v="160.4"/>
    <n v="160.4"/>
    <n v="166.8"/>
    <n v="166.8"/>
    <n v="159.4"/>
    <n v="159.4"/>
    <n v="161.5"/>
    <n v="161.5"/>
    <n v="162.1"/>
    <n v="162.1"/>
  </r>
  <r>
    <x v="0"/>
    <x v="8"/>
    <x v="6"/>
    <x v="101"/>
    <n v="145.1"/>
    <n v="145.1"/>
    <n v="204.5"/>
    <n v="204.5"/>
    <n v="180.4"/>
    <n v="180.4"/>
    <n v="157.1"/>
    <n v="157.1"/>
    <n v="188.7"/>
    <n v="188.7"/>
    <n v="157.69999999999999"/>
    <n v="157.69999999999999"/>
    <n v="152.80000000000001"/>
    <n v="152.80000000000001"/>
    <n v="163.6"/>
    <n v="163.6"/>
    <n v="113.9"/>
    <n v="113.9"/>
    <n v="169.7"/>
    <n v="169.7"/>
    <n v="166.2"/>
    <n v="166.2"/>
    <n v="171"/>
    <n v="171"/>
    <n v="161.69999999999999"/>
    <n v="161.69999999999999"/>
    <n v="189.7"/>
    <n v="189.7"/>
    <n v="166"/>
    <n v="166"/>
    <n v="161.1"/>
    <n v="161.1"/>
    <n v="165.3"/>
    <n v="165.3"/>
    <n v="161.5"/>
    <n v="161.5"/>
    <n v="162.5"/>
    <n v="162.5"/>
    <n v="160.30000000000001"/>
    <n v="160.30000000000001"/>
    <n v="170.4"/>
    <n v="170.4"/>
    <n v="157.1"/>
    <n v="157.1"/>
    <n v="160.69999999999999"/>
    <n v="160.69999999999999"/>
    <n v="167.2"/>
    <n v="167.2"/>
    <n v="160.4"/>
    <n v="160.4"/>
    <n v="162.80000000000001"/>
    <n v="162.80000000000001"/>
    <n v="163.19999999999999"/>
    <n v="163.19999999999999"/>
  </r>
  <r>
    <x v="0"/>
    <x v="8"/>
    <x v="7"/>
    <x v="102"/>
    <n v="144.9"/>
    <n v="144.9"/>
    <n v="202.3"/>
    <n v="202.3"/>
    <n v="176.5"/>
    <n v="176.5"/>
    <n v="157.5"/>
    <n v="157.5"/>
    <n v="190.9"/>
    <n v="190.9"/>
    <n v="155.69999999999999"/>
    <n v="155.69999999999999"/>
    <n v="153.9"/>
    <n v="153.9"/>
    <n v="162.80000000000001"/>
    <n v="162.80000000000001"/>
    <n v="115.2"/>
    <n v="115.2"/>
    <n v="169.8"/>
    <n v="169.8"/>
    <n v="167.6"/>
    <n v="167.6"/>
    <n v="171.9"/>
    <n v="171.9"/>
    <n v="161.80000000000001"/>
    <n v="161.80000000000001"/>
    <n v="190.2"/>
    <n v="190.2"/>
    <n v="167"/>
    <n v="167"/>
    <n v="162.6"/>
    <n v="162.6"/>
    <n v="166.3"/>
    <n v="166.3"/>
    <n v="162.1"/>
    <n v="162.1"/>
    <n v="163.1"/>
    <n v="163.1"/>
    <n v="160.9"/>
    <n v="160.9"/>
    <n v="171.1"/>
    <n v="171.1"/>
    <n v="157.69999999999999"/>
    <n v="157.69999999999999"/>
    <n v="161.1"/>
    <n v="161.1"/>
    <n v="167.5"/>
    <n v="167.5"/>
    <n v="160.30000000000001"/>
    <n v="160.30000000000001"/>
    <n v="163.30000000000001"/>
    <n v="163.30000000000001"/>
    <n v="163.6"/>
    <n v="163.6"/>
  </r>
  <r>
    <x v="0"/>
    <x v="8"/>
    <x v="8"/>
    <x v="103"/>
    <n v="145.4"/>
    <n v="145.4"/>
    <n v="202.1"/>
    <n v="202.1"/>
    <n v="172"/>
    <n v="172"/>
    <n v="158"/>
    <n v="158"/>
    <n v="195.5"/>
    <n v="195.5"/>
    <n v="152.69999999999999"/>
    <n v="152.69999999999999"/>
    <n v="151.4"/>
    <n v="151.4"/>
    <n v="163.9"/>
    <n v="163.9"/>
    <n v="119.3"/>
    <n v="119.3"/>
    <n v="170.1"/>
    <n v="170.1"/>
    <n v="168.3"/>
    <n v="168.3"/>
    <n v="172.8"/>
    <n v="172.8"/>
    <n v="162.1"/>
    <n v="162.1"/>
    <n v="190.5"/>
    <n v="190.5"/>
    <n v="167.7"/>
    <n v="167.7"/>
    <n v="163.6"/>
    <n v="163.6"/>
    <n v="167.1"/>
    <n v="167.1"/>
    <n v="162.1"/>
    <n v="162.1"/>
    <n v="163.69999999999999"/>
    <n v="163.69999999999999"/>
    <n v="161.30000000000001"/>
    <n v="161.30000000000001"/>
    <n v="171.9"/>
    <n v="171.9"/>
    <n v="157.80000000000001"/>
    <n v="157.80000000000001"/>
    <n v="162.69999999999999"/>
    <n v="162.69999999999999"/>
    <n v="168.5"/>
    <n v="168.5"/>
    <n v="160.19999999999999"/>
    <n v="160.19999999999999"/>
    <n v="163.80000000000001"/>
    <n v="163.80000000000001"/>
    <n v="164"/>
    <n v="164"/>
  </r>
  <r>
    <x v="0"/>
    <x v="8"/>
    <x v="9"/>
    <x v="104"/>
    <n v="146.1"/>
    <n v="146.1"/>
    <n v="202.5"/>
    <n v="202.5"/>
    <n v="170.1"/>
    <n v="170.1"/>
    <n v="158.4"/>
    <n v="158.4"/>
    <n v="198.8"/>
    <n v="198.8"/>
    <n v="152.6"/>
    <n v="152.6"/>
    <n v="170.4"/>
    <n v="170.4"/>
    <n v="165.2"/>
    <n v="165.2"/>
    <n v="121.6"/>
    <n v="121.6"/>
    <n v="170.6"/>
    <n v="170.6"/>
    <n v="168.8"/>
    <n v="168.8"/>
    <n v="173.6"/>
    <n v="173.6"/>
    <n v="165.5"/>
    <n v="165.5"/>
    <n v="191.2"/>
    <n v="191.2"/>
    <n v="168.9"/>
    <n v="168.9"/>
    <n v="164.8"/>
    <n v="164.8"/>
    <n v="168.3"/>
    <n v="168.3"/>
    <n v="163.6"/>
    <n v="163.6"/>
    <n v="165.5"/>
    <n v="165.5"/>
    <n v="162"/>
    <n v="162"/>
    <n v="172.5"/>
    <n v="172.5"/>
    <n v="159.5"/>
    <n v="159.5"/>
    <n v="163.19999999999999"/>
    <n v="163.19999999999999"/>
    <n v="169"/>
    <n v="169"/>
    <n v="161.1"/>
    <n v="161.1"/>
    <n v="164.7"/>
    <n v="164.7"/>
    <n v="166.3"/>
    <n v="166.3"/>
  </r>
  <r>
    <x v="0"/>
    <x v="8"/>
    <x v="10"/>
    <x v="105"/>
    <n v="146.9"/>
    <n v="146.9"/>
    <n v="199.8"/>
    <n v="199.8"/>
    <n v="171.5"/>
    <n v="171.5"/>
    <n v="159.1"/>
    <n v="159.1"/>
    <n v="198.4"/>
    <n v="198.4"/>
    <n v="153.19999999999999"/>
    <n v="153.19999999999999"/>
    <n v="183.9"/>
    <n v="183.9"/>
    <n v="165.4"/>
    <n v="165.4"/>
    <n v="122.1"/>
    <n v="122.1"/>
    <n v="170.8"/>
    <n v="170.8"/>
    <n v="169.1"/>
    <n v="169.1"/>
    <n v="174.3"/>
    <n v="174.3"/>
    <n v="167.5"/>
    <n v="167.5"/>
    <n v="191.4"/>
    <n v="191.4"/>
    <n v="170.4"/>
    <n v="170.4"/>
    <n v="166"/>
    <n v="166"/>
    <n v="169.8"/>
    <n v="169.8"/>
    <n v="164.2"/>
    <n v="164.2"/>
    <n v="165.3"/>
    <n v="165.3"/>
    <n v="162.9"/>
    <n v="162.9"/>
    <n v="173.4"/>
    <n v="173.4"/>
    <n v="158.9"/>
    <n v="158.9"/>
    <n v="163.80000000000001"/>
    <n v="163.80000000000001"/>
    <n v="169.3"/>
    <n v="169.3"/>
    <n v="162.4"/>
    <n v="162.4"/>
    <n v="165.2"/>
    <n v="165.2"/>
    <n v="167.6"/>
    <n v="167.6"/>
  </r>
  <r>
    <x v="0"/>
    <x v="8"/>
    <x v="11"/>
    <x v="106"/>
    <n v="147.4"/>
    <n v="147.4"/>
    <n v="197"/>
    <n v="197"/>
    <n v="176.5"/>
    <n v="176.5"/>
    <n v="159.80000000000001"/>
    <n v="159.80000000000001"/>
    <n v="195.8"/>
    <n v="195.8"/>
    <n v="152"/>
    <n v="152"/>
    <n v="172.3"/>
    <n v="172.3"/>
    <n v="164.5"/>
    <n v="164.5"/>
    <n v="120.6"/>
    <n v="120.6"/>
    <n v="171.7"/>
    <n v="171.7"/>
    <n v="169.7"/>
    <n v="169.7"/>
    <n v="175.1"/>
    <n v="175.1"/>
    <n v="165.8"/>
    <n v="165.8"/>
    <n v="190.8"/>
    <n v="190.8"/>
    <n v="171.8"/>
    <n v="171.8"/>
    <n v="167.3"/>
    <n v="167.3"/>
    <n v="171.2"/>
    <n v="171.2"/>
    <n v="163.4"/>
    <n v="163.4"/>
    <n v="165.6"/>
    <n v="165.6"/>
    <n v="163.9"/>
    <n v="163.9"/>
    <n v="174"/>
    <n v="174"/>
    <n v="160.1"/>
    <n v="160.1"/>
    <n v="164.5"/>
    <n v="164.5"/>
    <n v="169.7"/>
    <n v="169.7"/>
    <n v="162.80000000000001"/>
    <n v="162.80000000000001"/>
    <n v="166"/>
    <n v="166"/>
    <n v="167"/>
    <n v="167"/>
  </r>
  <r>
    <x v="0"/>
    <x v="9"/>
    <x v="0"/>
    <x v="107"/>
    <n v="148.30000000000001"/>
    <n v="148.30000000000001"/>
    <n v="196.9"/>
    <n v="196.9"/>
    <n v="178"/>
    <n v="178"/>
    <n v="160.5"/>
    <n v="160.5"/>
    <n v="192.6"/>
    <n v="192.6"/>
    <n v="151.19999999999999"/>
    <n v="151.19999999999999"/>
    <n v="159.19999999999999"/>
    <n v="159.19999999999999"/>
    <n v="164"/>
    <n v="164"/>
    <n v="119.3"/>
    <n v="119.3"/>
    <n v="173.3"/>
    <n v="173.3"/>
    <n v="169.8"/>
    <n v="169.8"/>
    <n v="175.8"/>
    <n v="175.8"/>
    <n v="164.1"/>
    <n v="164.1"/>
    <n v="190.7"/>
    <n v="190.7"/>
    <n v="173.2"/>
    <n v="173.2"/>
    <n v="169.3"/>
    <n v="169.3"/>
    <n v="172.7"/>
    <n v="172.7"/>
    <n v="164.5"/>
    <n v="164.5"/>
    <n v="165.8"/>
    <n v="165.8"/>
    <n v="164.9"/>
    <n v="164.9"/>
    <n v="174.7"/>
    <n v="174.7"/>
    <n v="160.80000000000001"/>
    <n v="160.80000000000001"/>
    <n v="164.9"/>
    <n v="164.9"/>
    <n v="169.9"/>
    <n v="169.9"/>
    <n v="163.19999999999999"/>
    <n v="163.19999999999999"/>
    <n v="166.6"/>
    <n v="166.6"/>
    <n v="166.4"/>
    <n v="166.4"/>
  </r>
  <r>
    <x v="0"/>
    <x v="9"/>
    <x v="1"/>
    <x v="108"/>
    <n v="148.80000000000001"/>
    <n v="148.80000000000001"/>
    <n v="198.1"/>
    <n v="198.1"/>
    <n v="175.5"/>
    <n v="175.5"/>
    <n v="160.69999999999999"/>
    <n v="160.69999999999999"/>
    <n v="192.6"/>
    <n v="192.6"/>
    <n v="151.4"/>
    <n v="151.4"/>
    <n v="155.19999999999999"/>
    <n v="155.19999999999999"/>
    <n v="163.9"/>
    <n v="163.9"/>
    <n v="118.1"/>
    <n v="118.1"/>
    <n v="175.4"/>
    <n v="175.4"/>
    <n v="170.5"/>
    <n v="170.5"/>
    <n v="176.3"/>
    <n v="176.3"/>
    <n v="163.9"/>
    <n v="163.9"/>
    <n v="191.5"/>
    <n v="191.5"/>
    <n v="174.1"/>
    <n v="174.1"/>
    <n v="171"/>
    <n v="171"/>
    <n v="173.7"/>
    <n v="173.7"/>
    <n v="165.5"/>
    <n v="165.5"/>
    <n v="167.4"/>
    <n v="167.4"/>
    <n v="165.7"/>
    <n v="165.7"/>
    <n v="175.3"/>
    <n v="175.3"/>
    <n v="161.19999999999999"/>
    <n v="161.19999999999999"/>
    <n v="165.5"/>
    <n v="165.5"/>
    <n v="170.3"/>
    <n v="170.3"/>
    <n v="164.5"/>
    <n v="164.5"/>
    <n v="167.3"/>
    <n v="167.3"/>
    <n v="166.7"/>
    <n v="166.7"/>
  </r>
  <r>
    <x v="0"/>
    <x v="9"/>
    <x v="2"/>
    <x v="109"/>
    <n v="150.19999999999999"/>
    <n v="150.19999999999999"/>
    <n v="208"/>
    <n v="208"/>
    <n v="167.9"/>
    <n v="167.9"/>
    <n v="162"/>
    <n v="162"/>
    <n v="203.1"/>
    <n v="203.1"/>
    <n v="155.9"/>
    <n v="155.9"/>
    <n v="155.80000000000001"/>
    <n v="155.80000000000001"/>
    <n v="164.2"/>
    <n v="164.2"/>
    <n v="118.1"/>
    <n v="118.1"/>
    <n v="178.7"/>
    <n v="178.7"/>
    <n v="171.2"/>
    <n v="171.2"/>
    <n v="177.4"/>
    <n v="177.4"/>
    <n v="166.6"/>
    <n v="166.6"/>
    <n v="192.3"/>
    <n v="192.3"/>
    <n v="175.4"/>
    <n v="175.4"/>
    <n v="173.2"/>
    <n v="173.2"/>
    <n v="175.1"/>
    <n v="175.1"/>
    <n v="165.3"/>
    <n v="165.3"/>
    <n v="168.9"/>
    <n v="168.9"/>
    <n v="166.5"/>
    <n v="166.5"/>
    <n v="176"/>
    <n v="176"/>
    <n v="162"/>
    <n v="162"/>
    <n v="166.6"/>
    <n v="166.6"/>
    <n v="170.6"/>
    <n v="170.6"/>
    <n v="167.4"/>
    <n v="167.4"/>
    <n v="168.3"/>
    <n v="168.3"/>
    <n v="168.7"/>
    <n v="168.7"/>
  </r>
  <r>
    <x v="0"/>
    <x v="9"/>
    <x v="3"/>
    <x v="110"/>
    <n v="151.80000000000001"/>
    <n v="151.80000000000001"/>
    <n v="209.7"/>
    <n v="209.7"/>
    <n v="164.5"/>
    <n v="164.5"/>
    <n v="163.80000000000001"/>
    <n v="163.80000000000001"/>
    <n v="207.4"/>
    <n v="207.4"/>
    <n v="169.7"/>
    <n v="169.7"/>
    <n v="153.6"/>
    <n v="153.6"/>
    <n v="165.1"/>
    <n v="165.1"/>
    <n v="118.2"/>
    <n v="118.2"/>
    <n v="182.9"/>
    <n v="182.9"/>
    <n v="172.4"/>
    <n v="172.4"/>
    <n v="178.9"/>
    <n v="178.9"/>
    <n v="168.6"/>
    <n v="168.6"/>
    <n v="192.8"/>
    <n v="192.8"/>
    <n v="177.5"/>
    <n v="177.5"/>
    <n v="175.1"/>
    <n v="175.1"/>
    <n v="177.1"/>
    <n v="177.1"/>
    <n v="167"/>
    <n v="167"/>
    <n v="173.3"/>
    <n v="173.3"/>
    <n v="167.7"/>
    <n v="167.7"/>
    <n v="177"/>
    <n v="177"/>
    <n v="166.2"/>
    <n v="166.2"/>
    <n v="167.2"/>
    <n v="167.2"/>
    <n v="170.9"/>
    <n v="170.9"/>
    <n v="169"/>
    <n v="169"/>
    <n v="170.2"/>
    <n v="170.2"/>
    <n v="170.8"/>
    <n v="170.8"/>
  </r>
  <r>
    <x v="0"/>
    <x v="9"/>
    <x v="4"/>
    <x v="111"/>
    <n v="152.9"/>
    <n v="152.9"/>
    <n v="214.7"/>
    <n v="214.7"/>
    <n v="161.4"/>
    <n v="161.4"/>
    <n v="164.6"/>
    <n v="164.6"/>
    <n v="209.9"/>
    <n v="209.9"/>
    <n v="168"/>
    <n v="168"/>
    <n v="160.4"/>
    <n v="160.4"/>
    <n v="165"/>
    <n v="165"/>
    <n v="118.9"/>
    <n v="118.9"/>
    <n v="186.6"/>
    <n v="186.6"/>
    <n v="173.2"/>
    <n v="173.2"/>
    <n v="180.4"/>
    <n v="180.4"/>
    <n v="170.8"/>
    <n v="170.8"/>
    <n v="192.9"/>
    <n v="192.9"/>
    <n v="179.3"/>
    <n v="179.3"/>
    <n v="177.2"/>
    <n v="177.2"/>
    <n v="179"/>
    <n v="179"/>
    <n v="167.5"/>
    <n v="167.5"/>
    <n v="175.3"/>
    <n v="175.3"/>
    <n v="168.9"/>
    <n v="168.9"/>
    <n v="177.7"/>
    <n v="177.7"/>
    <n v="167.1"/>
    <n v="167.1"/>
    <n v="167.6"/>
    <n v="167.6"/>
    <n v="171.8"/>
    <n v="171.8"/>
    <n v="168.5"/>
    <n v="168.5"/>
    <n v="170.9"/>
    <n v="170.9"/>
    <n v="172.5"/>
    <n v="172.5"/>
  </r>
  <r>
    <x v="0"/>
    <x v="9"/>
    <x v="5"/>
    <x v="112"/>
    <n v="153.80000000000001"/>
    <n v="153.80000000000001"/>
    <n v="217.2"/>
    <n v="217.2"/>
    <n v="169.6"/>
    <n v="169.6"/>
    <n v="165.4"/>
    <n v="165.4"/>
    <n v="208.1"/>
    <n v="208.1"/>
    <n v="165.8"/>
    <n v="165.8"/>
    <n v="167.3"/>
    <n v="167.3"/>
    <n v="164.6"/>
    <n v="164.6"/>
    <n v="119.1"/>
    <n v="119.1"/>
    <n v="188.9"/>
    <n v="188.9"/>
    <n v="174.2"/>
    <n v="174.2"/>
    <n v="181.9"/>
    <n v="181.9"/>
    <n v="172.4"/>
    <n v="172.4"/>
    <n v="192.9"/>
    <n v="192.9"/>
    <n v="180.7"/>
    <n v="180.7"/>
    <n v="178.7"/>
    <n v="178.7"/>
    <n v="180.4"/>
    <n v="180.4"/>
    <n v="166.8"/>
    <n v="166.8"/>
    <n v="176.7"/>
    <n v="176.7"/>
    <n v="170.3"/>
    <n v="170.3"/>
    <n v="178.2"/>
    <n v="178.2"/>
    <n v="165.5"/>
    <n v="165.5"/>
    <n v="168"/>
    <n v="168"/>
    <n v="172.6"/>
    <n v="172.6"/>
    <n v="169.5"/>
    <n v="169.5"/>
    <n v="171"/>
    <n v="171"/>
    <n v="173.6"/>
    <n v="173.6"/>
  </r>
  <r>
    <x v="0"/>
    <x v="9"/>
    <x v="6"/>
    <x v="113"/>
    <n v="155.19999999999999"/>
    <n v="155.19999999999999"/>
    <n v="210.8"/>
    <n v="210.8"/>
    <n v="174.3"/>
    <n v="174.3"/>
    <n v="166.3"/>
    <n v="166.3"/>
    <n v="202.2"/>
    <n v="202.2"/>
    <n v="169.6"/>
    <n v="169.6"/>
    <n v="168.6"/>
    <n v="168.6"/>
    <n v="164.4"/>
    <n v="164.4"/>
    <n v="119.2"/>
    <n v="119.2"/>
    <n v="191.8"/>
    <n v="191.8"/>
    <n v="174.5"/>
    <n v="174.5"/>
    <n v="183.1"/>
    <n v="183.1"/>
    <n v="172.5"/>
    <n v="172.5"/>
    <n v="193.2"/>
    <n v="193.2"/>
    <n v="182"/>
    <n v="182"/>
    <n v="180.3"/>
    <n v="180.3"/>
    <n v="181.7"/>
    <n v="181.7"/>
    <n v="167.8"/>
    <n v="167.8"/>
    <n v="179.6"/>
    <n v="179.6"/>
    <n v="171.3"/>
    <n v="171.3"/>
    <n v="178.8"/>
    <n v="178.8"/>
    <n v="166.3"/>
    <n v="166.3"/>
    <n v="168.6"/>
    <n v="168.6"/>
    <n v="174.7"/>
    <n v="174.7"/>
    <n v="169.7"/>
    <n v="169.7"/>
    <n v="171.8"/>
    <n v="171.8"/>
    <n v="174.3"/>
    <n v="174.3"/>
  </r>
  <r>
    <x v="0"/>
    <x v="9"/>
    <x v="7"/>
    <x v="114"/>
    <n v="159.5"/>
    <n v="159.5"/>
    <n v="204.1"/>
    <n v="204.1"/>
    <n v="168.3"/>
    <n v="168.3"/>
    <n v="167.9"/>
    <n v="167.9"/>
    <n v="198.1"/>
    <n v="198.1"/>
    <n v="169.2"/>
    <n v="169.2"/>
    <n v="173.1"/>
    <n v="173.1"/>
    <n v="167.1"/>
    <n v="167.1"/>
    <n v="120.2"/>
    <n v="120.2"/>
    <n v="195.6"/>
    <n v="195.6"/>
    <n v="174.8"/>
    <n v="174.8"/>
    <n v="184"/>
    <n v="184"/>
    <n v="173.9"/>
    <n v="173.9"/>
    <n v="193.7"/>
    <n v="193.7"/>
    <n v="183.2"/>
    <n v="183.2"/>
    <n v="181.7"/>
    <n v="181.7"/>
    <n v="183"/>
    <n v="183"/>
    <n v="169"/>
    <n v="169"/>
    <n v="179.1"/>
    <n v="179.1"/>
    <n v="172.3"/>
    <n v="172.3"/>
    <n v="179.4"/>
    <n v="179.4"/>
    <n v="166.6"/>
    <n v="166.6"/>
    <n v="169.3"/>
    <n v="169.3"/>
    <n v="175.7"/>
    <n v="175.7"/>
    <n v="171.1"/>
    <n v="171.1"/>
    <n v="172.6"/>
    <n v="172.6"/>
    <n v="175.3"/>
    <n v="175.3"/>
  </r>
  <r>
    <x v="0"/>
    <x v="9"/>
    <x v="8"/>
    <x v="115"/>
    <n v="162.9"/>
    <n v="162.9"/>
    <n v="206.7"/>
    <n v="206.7"/>
    <n v="169"/>
    <n v="169"/>
    <n v="169.5"/>
    <n v="169.5"/>
    <n v="194.1"/>
    <n v="194.1"/>
    <n v="164.1"/>
    <n v="164.1"/>
    <n v="176.9"/>
    <n v="176.9"/>
    <n v="169"/>
    <n v="169"/>
    <n v="120.8"/>
    <n v="120.8"/>
    <n v="199.1"/>
    <n v="199.1"/>
    <n v="175.4"/>
    <n v="175.4"/>
    <n v="184.8"/>
    <n v="184.8"/>
    <n v="175.5"/>
    <n v="175.5"/>
    <n v="194.5"/>
    <n v="194.5"/>
    <n v="184.7"/>
    <n v="184.7"/>
    <n v="183.3"/>
    <n v="183.3"/>
    <n v="184.5"/>
    <n v="184.5"/>
    <n v="169.5"/>
    <n v="169.5"/>
    <n v="179.7"/>
    <n v="179.7"/>
    <n v="173.6"/>
    <n v="173.6"/>
    <n v="180.2"/>
    <n v="180.2"/>
    <n v="166.9"/>
    <n v="166.9"/>
    <n v="170"/>
    <n v="170"/>
    <n v="176.2"/>
    <n v="176.2"/>
    <n v="170.8"/>
    <n v="170.8"/>
    <n v="173.1"/>
    <n v="173.1"/>
    <n v="176.4"/>
    <n v="176.4"/>
  </r>
  <r>
    <x v="0"/>
    <x v="9"/>
    <x v="9"/>
    <x v="116"/>
    <n v="164.7"/>
    <n v="164.7"/>
    <n v="208.8"/>
    <n v="208.8"/>
    <n v="170.3"/>
    <n v="170.3"/>
    <n v="170.9"/>
    <n v="170.9"/>
    <n v="191.6"/>
    <n v="191.6"/>
    <n v="162.19999999999999"/>
    <n v="162.19999999999999"/>
    <n v="184.8"/>
    <n v="184.8"/>
    <n v="169.7"/>
    <n v="169.7"/>
    <n v="121.1"/>
    <n v="121.1"/>
    <n v="201.6"/>
    <n v="201.6"/>
    <n v="175.8"/>
    <n v="175.8"/>
    <n v="185.6"/>
    <n v="185.6"/>
    <n v="177.4"/>
    <n v="177.4"/>
    <n v="194.9"/>
    <n v="194.9"/>
    <n v="186.1"/>
    <n v="186.1"/>
    <n v="184.4"/>
    <n v="184.4"/>
    <n v="185.9"/>
    <n v="185.9"/>
    <n v="171.2"/>
    <n v="171.2"/>
    <n v="180.8"/>
    <n v="180.8"/>
    <n v="174.4"/>
    <n v="174.4"/>
    <n v="181.2"/>
    <n v="181.2"/>
    <n v="167.4"/>
    <n v="167.4"/>
    <n v="170.6"/>
    <n v="170.6"/>
    <n v="176.5"/>
    <n v="176.5"/>
    <n v="172"/>
    <n v="172"/>
    <n v="173.9"/>
    <n v="173.9"/>
    <n v="177.9"/>
    <n v="177.9"/>
  </r>
  <r>
    <x v="0"/>
    <x v="9"/>
    <x v="10"/>
    <x v="117"/>
    <n v="166.9"/>
    <n v="166.9"/>
    <n v="207.2"/>
    <n v="207.2"/>
    <n v="180.2"/>
    <n v="180.2"/>
    <n v="172.3"/>
    <n v="172.3"/>
    <n v="194"/>
    <n v="194"/>
    <n v="159.1"/>
    <n v="159.1"/>
    <n v="171.6"/>
    <n v="171.6"/>
    <n v="170.2"/>
    <n v="170.2"/>
    <n v="121.5"/>
    <n v="121.5"/>
    <n v="204.8"/>
    <n v="204.8"/>
    <n v="176.4"/>
    <n v="176.4"/>
    <n v="186.9"/>
    <n v="186.9"/>
    <n v="176.6"/>
    <n v="176.6"/>
    <n v="195.5"/>
    <n v="195.5"/>
    <n v="187.2"/>
    <n v="187.2"/>
    <n v="185.2"/>
    <n v="185.2"/>
    <n v="186.9"/>
    <n v="186.9"/>
    <n v="171.8"/>
    <n v="171.8"/>
    <n v="181.9"/>
    <n v="181.9"/>
    <n v="175.5"/>
    <n v="175.5"/>
    <n v="182.3"/>
    <n v="182.3"/>
    <n v="167.5"/>
    <n v="167.5"/>
    <n v="170.8"/>
    <n v="170.8"/>
    <n v="176.9"/>
    <n v="176.9"/>
    <n v="173.4"/>
    <n v="173.4"/>
    <n v="174.6"/>
    <n v="174.6"/>
    <n v="177.8"/>
    <n v="177.8"/>
  </r>
  <r>
    <x v="0"/>
    <x v="9"/>
    <x v="11"/>
    <x v="118"/>
    <n v="168.8"/>
    <n v="168.8"/>
    <n v="206.9"/>
    <n v="206.9"/>
    <n v="189.1"/>
    <n v="189.1"/>
    <n v="173.4"/>
    <n v="173.4"/>
    <n v="193.9"/>
    <n v="193.9"/>
    <n v="156.69999999999999"/>
    <n v="156.69999999999999"/>
    <n v="150.19999999999999"/>
    <n v="150.19999999999999"/>
    <n v="170.5"/>
    <n v="170.5"/>
    <n v="121.2"/>
    <n v="121.2"/>
    <n v="207.5"/>
    <n v="207.5"/>
    <n v="176.8"/>
    <n v="176.8"/>
    <n v="187.7"/>
    <n v="187.7"/>
    <n v="174.4"/>
    <n v="174.4"/>
    <n v="195.9"/>
    <n v="195.9"/>
    <n v="188.1"/>
    <n v="188.1"/>
    <n v="185.9"/>
    <n v="185.9"/>
    <n v="187.8"/>
    <n v="187.8"/>
    <n v="170.7"/>
    <n v="170.7"/>
    <n v="182.8"/>
    <n v="182.8"/>
    <n v="176.4"/>
    <n v="176.4"/>
    <n v="183.5"/>
    <n v="183.5"/>
    <n v="167.8"/>
    <n v="167.8"/>
    <n v="171.2"/>
    <n v="171.2"/>
    <n v="177.3"/>
    <n v="177.3"/>
    <n v="175.7"/>
    <n v="175.7"/>
    <n v="175.5"/>
    <n v="175.5"/>
    <n v="177.1"/>
    <n v="177.1"/>
  </r>
  <r>
    <x v="0"/>
    <x v="10"/>
    <x v="0"/>
    <x v="119"/>
    <n v="174"/>
    <n v="174"/>
    <n v="208.3"/>
    <n v="208.3"/>
    <n v="192.9"/>
    <n v="192.9"/>
    <n v="174.3"/>
    <n v="174.3"/>
    <n v="192.6"/>
    <n v="192.6"/>
    <n v="156.30000000000001"/>
    <n v="156.30000000000001"/>
    <n v="142.9"/>
    <n v="142.9"/>
    <n v="170.7"/>
    <n v="170.7"/>
    <n v="120.3"/>
    <n v="120.3"/>
    <n v="210.5"/>
    <n v="210.5"/>
    <n v="176.9"/>
    <n v="176.9"/>
    <n v="188.5"/>
    <n v="188.5"/>
    <n v="175"/>
    <n v="175"/>
    <n v="196.9"/>
    <n v="196.9"/>
    <n v="189"/>
    <n v="189"/>
    <n v="186.3"/>
    <n v="186.3"/>
    <n v="188.6"/>
    <n v="188.6"/>
    <n v="172.1"/>
    <n v="172.1"/>
    <n v="183.2"/>
    <n v="183.2"/>
    <n v="177.2"/>
    <n v="177.2"/>
    <n v="184.7"/>
    <n v="184.7"/>
    <n v="168.2"/>
    <n v="168.2"/>
    <n v="171.8"/>
    <n v="171.8"/>
    <n v="177.8"/>
    <n v="177.8"/>
    <n v="178.4"/>
    <n v="178.4"/>
    <n v="176.5"/>
    <n v="176.5"/>
    <n v="177.8"/>
    <n v="177.8"/>
  </r>
  <r>
    <x v="0"/>
    <x v="10"/>
    <x v="1"/>
    <x v="120"/>
    <n v="174.2"/>
    <n v="174.2"/>
    <n v="205.2"/>
    <n v="205.2"/>
    <n v="173.9"/>
    <n v="173.9"/>
    <n v="177"/>
    <n v="177"/>
    <n v="183.4"/>
    <n v="183.4"/>
    <n v="167.2"/>
    <n v="167.2"/>
    <n v="140.9"/>
    <n v="140.9"/>
    <n v="170.4"/>
    <n v="170.4"/>
    <n v="119.1"/>
    <n v="119.1"/>
    <n v="212.1"/>
    <n v="212.1"/>
    <n v="177.6"/>
    <n v="177.6"/>
    <n v="189.9"/>
    <n v="189.9"/>
    <n v="174.8"/>
    <n v="174.8"/>
    <n v="198.3"/>
    <n v="198.3"/>
    <n v="190"/>
    <n v="190"/>
    <n v="187"/>
    <n v="187"/>
    <n v="189.6"/>
    <n v="189.6"/>
    <n v="173.5"/>
    <n v="173.5"/>
    <n v="181.6"/>
    <n v="181.6"/>
    <n v="178.6"/>
    <n v="178.6"/>
    <n v="186.6"/>
    <n v="186.6"/>
    <n v="169"/>
    <n v="169"/>
    <n v="172.8"/>
    <n v="172.8"/>
    <n v="178.5"/>
    <n v="178.5"/>
    <n v="180.7"/>
    <n v="180.7"/>
    <n v="177.9"/>
    <n v="177.9"/>
    <n v="178"/>
    <n v="178"/>
  </r>
  <r>
    <x v="0"/>
    <x v="10"/>
    <x v="2"/>
    <x v="121"/>
    <n v="174.3"/>
    <n v="174.3"/>
    <n v="205.2"/>
    <n v="205.2"/>
    <n v="173.9"/>
    <n v="173.9"/>
    <n v="177"/>
    <n v="177"/>
    <n v="183.3"/>
    <n v="183.3"/>
    <n v="167.2"/>
    <n v="167.2"/>
    <n v="140.9"/>
    <n v="140.9"/>
    <n v="170.5"/>
    <n v="170.5"/>
    <n v="119.1"/>
    <n v="119.1"/>
    <n v="212.1"/>
    <n v="212.1"/>
    <n v="177.6"/>
    <n v="177.6"/>
    <n v="189.9"/>
    <n v="189.9"/>
    <n v="174.8"/>
    <n v="174.8"/>
    <n v="198.4"/>
    <n v="198.4"/>
    <n v="190"/>
    <n v="190"/>
    <n v="187"/>
    <n v="187"/>
    <n v="189.6"/>
    <n v="189.6"/>
    <n v="173.5"/>
    <n v="173.5"/>
    <n v="181.4"/>
    <n v="181.4"/>
    <n v="178.6"/>
    <n v="178.6"/>
    <n v="186.6"/>
    <n v="186.6"/>
    <n v="169"/>
    <n v="169"/>
    <n v="172.8"/>
    <n v="172.8"/>
    <n v="178.5"/>
    <n v="178.5"/>
    <n v="180.7"/>
    <n v="180.7"/>
    <n v="177.9"/>
    <n v="177.9"/>
    <n v="178"/>
    <n v="178"/>
  </r>
  <r>
    <x v="0"/>
    <x v="10"/>
    <x v="3"/>
    <x v="122"/>
    <n v="173.3"/>
    <n v="173.3"/>
    <n v="206.9"/>
    <n v="206.9"/>
    <n v="167.9"/>
    <n v="167.9"/>
    <n v="178.2"/>
    <n v="178.2"/>
    <n v="178.5"/>
    <n v="178.5"/>
    <n v="173.7"/>
    <n v="173.7"/>
    <n v="142.80000000000001"/>
    <n v="142.80000000000001"/>
    <n v="172.8"/>
    <n v="172.8"/>
    <n v="120.4"/>
    <n v="120.4"/>
    <n v="215.5"/>
    <n v="215.5"/>
    <n v="178.2"/>
    <n v="178.2"/>
    <n v="190.5"/>
    <n v="190.5"/>
    <n v="175.5"/>
    <n v="175.5"/>
    <n v="199.5"/>
    <n v="199.5"/>
    <n v="190.7"/>
    <n v="190.7"/>
    <n v="187.3"/>
    <n v="187.3"/>
    <n v="190.2"/>
    <n v="190.2"/>
    <n v="175.2"/>
    <n v="175.2"/>
    <n v="181.5"/>
    <n v="181.5"/>
    <n v="179.1"/>
    <n v="179.1"/>
    <n v="187.2"/>
    <n v="187.2"/>
    <n v="169.4"/>
    <n v="169.4"/>
    <n v="173.2"/>
    <n v="173.2"/>
    <n v="179.4"/>
    <n v="179.4"/>
    <n v="183.8"/>
    <n v="183.8"/>
    <n v="178.9"/>
    <n v="178.9"/>
    <n v="178.8"/>
    <n v="178.8"/>
  </r>
  <r>
    <x v="0"/>
    <x v="10"/>
    <x v="4"/>
    <x v="123"/>
    <n v="173.2"/>
    <n v="173.2"/>
    <n v="211.5"/>
    <n v="211.5"/>
    <n v="171"/>
    <n v="171"/>
    <n v="179.6"/>
    <n v="179.6"/>
    <n v="173.3"/>
    <n v="173.3"/>
    <n v="169"/>
    <n v="169"/>
    <n v="148.69999999999999"/>
    <n v="148.69999999999999"/>
    <n v="174.9"/>
    <n v="174.9"/>
    <n v="121.9"/>
    <n v="121.9"/>
    <n v="221"/>
    <n v="221"/>
    <n v="178.7"/>
    <n v="178.7"/>
    <n v="191.1"/>
    <n v="191.1"/>
    <n v="176.8"/>
    <n v="176.8"/>
    <n v="199.9"/>
    <n v="199.9"/>
    <n v="191.2"/>
    <n v="191.2"/>
    <n v="187.9"/>
    <n v="187.9"/>
    <n v="190.8"/>
    <n v="190.8"/>
    <n v="175.6"/>
    <n v="175.6"/>
    <n v="182.5"/>
    <n v="182.5"/>
    <n v="179.8"/>
    <n v="179.8"/>
    <n v="187.8"/>
    <n v="187.8"/>
    <n v="169.7"/>
    <n v="169.7"/>
    <n v="173.8"/>
    <n v="173.8"/>
    <n v="180.3"/>
    <n v="180.3"/>
    <n v="184.9"/>
    <n v="184.9"/>
    <n v="179.5"/>
    <n v="179.5"/>
    <n v="179.8"/>
    <n v="179.8"/>
  </r>
  <r>
    <x v="1"/>
    <x v="0"/>
    <x v="0"/>
    <x v="0"/>
    <n v="108.4"/>
    <n v="108.4"/>
    <n v="107.3"/>
    <n v="107.3"/>
    <n v="110"/>
    <n v="110"/>
    <n v="104.4"/>
    <n v="104.4"/>
    <n v="105.1"/>
    <n v="105.1"/>
    <n v="103.2"/>
    <n v="103.2"/>
    <n v="102.2"/>
    <n v="102.2"/>
    <n v="106"/>
    <n v="106"/>
    <n v="106.2"/>
    <n v="106.2"/>
    <n v="102.7"/>
    <n v="102.7"/>
    <n v="104.9"/>
    <n v="104.9"/>
    <n v="107.3"/>
    <n v="107.3"/>
    <n v="105.6"/>
    <n v="105.6"/>
    <n v="105.1"/>
    <n v="105.1"/>
    <n v="106.3"/>
    <n v="106.3"/>
    <n v="105.5"/>
    <n v="105.5"/>
    <n v="106.2"/>
    <n v="106.2"/>
    <n v="100.3"/>
    <n v="100.3"/>
    <n v="105.5"/>
    <n v="105.5"/>
    <n v="104.8"/>
    <n v="104.8"/>
    <n v="104"/>
    <n v="104"/>
    <n v="103.2"/>
    <n v="103.2"/>
    <n v="103.1"/>
    <n v="103.1"/>
    <n v="103.6"/>
    <n v="103.6"/>
    <n v="104.5"/>
    <n v="104.5"/>
    <n v="103.9"/>
    <n v="103.9"/>
    <n v="104.6"/>
    <n v="104.6"/>
  </r>
  <r>
    <x v="1"/>
    <x v="0"/>
    <x v="1"/>
    <x v="1"/>
    <n v="110.4"/>
    <n v="110.4"/>
    <n v="110.2"/>
    <n v="110.2"/>
    <n v="112.8"/>
    <n v="112.8"/>
    <n v="104.9"/>
    <n v="104.9"/>
    <n v="105.5"/>
    <n v="105.5"/>
    <n v="103.6"/>
    <n v="103.6"/>
    <n v="103.2"/>
    <n v="103.2"/>
    <n v="105.3"/>
    <n v="105.3"/>
    <n v="105.1"/>
    <n v="105.1"/>
    <n v="102.8"/>
    <n v="102.8"/>
    <n v="105.5"/>
    <n v="105.5"/>
    <n v="108.3"/>
    <n v="108.3"/>
    <n v="106.6"/>
    <n v="106.6"/>
    <n v="105.7"/>
    <n v="105.7"/>
    <n v="106.9"/>
    <n v="106.9"/>
    <n v="106"/>
    <n v="106"/>
    <n v="106.8"/>
    <n v="106.8"/>
    <n v="100.4"/>
    <n v="100.4"/>
    <n v="106"/>
    <n v="106"/>
    <n v="105.2"/>
    <n v="105.2"/>
    <n v="104.5"/>
    <n v="104.5"/>
    <n v="104.2"/>
    <n v="104.2"/>
    <n v="103.6"/>
    <n v="103.6"/>
    <n v="103.9"/>
    <n v="103.9"/>
    <n v="104.5"/>
    <n v="104.5"/>
    <n v="104.4"/>
    <n v="104.4"/>
    <n v="105.3"/>
    <n v="105.3"/>
  </r>
  <r>
    <x v="1"/>
    <x v="0"/>
    <x v="2"/>
    <x v="2"/>
    <n v="111.4"/>
    <n v="111.4"/>
    <n v="109.7"/>
    <n v="109.7"/>
    <n v="111.2"/>
    <n v="111.2"/>
    <n v="105.1"/>
    <n v="105.1"/>
    <n v="104.9"/>
    <n v="104.9"/>
    <n v="105.3"/>
    <n v="105.3"/>
    <n v="102.2"/>
    <n v="102.2"/>
    <n v="105"/>
    <n v="105"/>
    <n v="104.2"/>
    <n v="104.2"/>
    <n v="103"/>
    <n v="103"/>
    <n v="106.2"/>
    <n v="106.2"/>
    <n v="108.9"/>
    <n v="108.9"/>
    <n v="106.9"/>
    <n v="106.9"/>
    <n v="106.6"/>
    <n v="106.6"/>
    <n v="107.4"/>
    <n v="107.4"/>
    <n v="106.5"/>
    <n v="106.5"/>
    <n v="107.3"/>
    <n v="107.3"/>
    <n v="100.4"/>
    <n v="100.4"/>
    <n v="106.1"/>
    <n v="106.1"/>
    <n v="105.6"/>
    <n v="105.6"/>
    <n v="104.9"/>
    <n v="104.9"/>
    <n v="105.1"/>
    <n v="105.1"/>
    <n v="103.7"/>
    <n v="103.7"/>
    <n v="104"/>
    <n v="104"/>
    <n v="104.3"/>
    <n v="104.3"/>
    <n v="104.7"/>
    <n v="104.7"/>
    <n v="105.5"/>
    <n v="105.5"/>
  </r>
  <r>
    <x v="1"/>
    <x v="0"/>
    <x v="3"/>
    <x v="3"/>
    <n v="111.6"/>
    <n v="111.6"/>
    <n v="110.9"/>
    <n v="110.9"/>
    <n v="106.6"/>
    <n v="106.6"/>
    <n v="105.7"/>
    <n v="105.7"/>
    <n v="104.4"/>
    <n v="104.4"/>
    <n v="108.9"/>
    <n v="108.9"/>
    <n v="105.5"/>
    <n v="105.5"/>
    <n v="105.3"/>
    <n v="105.3"/>
    <n v="103.5"/>
    <n v="103.5"/>
    <n v="103.3"/>
    <n v="103.3"/>
    <n v="107.2"/>
    <n v="107.2"/>
    <n v="109.6"/>
    <n v="109.6"/>
    <n v="107.7"/>
    <n v="107.7"/>
    <n v="107.5"/>
    <n v="107.5"/>
    <n v="108"/>
    <n v="108"/>
    <n v="107"/>
    <n v="107"/>
    <n v="107.9"/>
    <n v="107.9"/>
    <n v="100.5"/>
    <n v="100.5"/>
    <n v="106.5"/>
    <n v="106.5"/>
    <n v="106.3"/>
    <n v="106.3"/>
    <n v="105.3"/>
    <n v="105.3"/>
    <n v="104.7"/>
    <n v="104.7"/>
    <n v="104.2"/>
    <n v="104.2"/>
    <n v="105"/>
    <n v="105"/>
    <n v="102.9"/>
    <n v="102.9"/>
    <n v="104.8"/>
    <n v="104.8"/>
    <n v="106.1"/>
    <n v="106.1"/>
  </r>
  <r>
    <x v="1"/>
    <x v="0"/>
    <x v="4"/>
    <x v="4"/>
    <n v="112.3"/>
    <n v="112.3"/>
    <n v="111.3"/>
    <n v="111.3"/>
    <n v="104.7"/>
    <n v="104.7"/>
    <n v="106.8"/>
    <n v="106.8"/>
    <n v="103.9"/>
    <n v="103.9"/>
    <n v="109.3"/>
    <n v="109.3"/>
    <n v="112.9"/>
    <n v="112.9"/>
    <n v="105.8"/>
    <n v="105.8"/>
    <n v="103.1"/>
    <n v="103.1"/>
    <n v="104.3"/>
    <n v="104.3"/>
    <n v="108.1"/>
    <n v="108.1"/>
    <n v="110.5"/>
    <n v="110.5"/>
    <n v="109.2"/>
    <n v="109.2"/>
    <n v="108.6"/>
    <n v="108.6"/>
    <n v="108.7"/>
    <n v="108.7"/>
    <n v="107.4"/>
    <n v="107.4"/>
    <n v="108.5"/>
    <n v="108.5"/>
    <n v="100.5"/>
    <n v="100.5"/>
    <n v="107.4"/>
    <n v="107.4"/>
    <n v="106.9"/>
    <n v="106.9"/>
    <n v="105.9"/>
    <n v="105.9"/>
    <n v="104"/>
    <n v="104"/>
    <n v="104.8"/>
    <n v="104.8"/>
    <n v="105.6"/>
    <n v="105.6"/>
    <n v="102.3"/>
    <n v="102.3"/>
    <n v="104.8"/>
    <n v="104.8"/>
    <n v="106.9"/>
    <n v="106.9"/>
  </r>
  <r>
    <x v="1"/>
    <x v="0"/>
    <x v="5"/>
    <x v="5"/>
    <n v="113.8"/>
    <n v="113.8"/>
    <n v="114.9"/>
    <n v="114.9"/>
    <n v="109.8"/>
    <n v="109.8"/>
    <n v="107.9"/>
    <n v="107.9"/>
    <n v="104.2"/>
    <n v="104.2"/>
    <n v="110.7"/>
    <n v="110.7"/>
    <n v="126.7"/>
    <n v="126.7"/>
    <n v="106.3"/>
    <n v="106.3"/>
    <n v="103.2"/>
    <n v="103.2"/>
    <n v="105.7"/>
    <n v="105.7"/>
    <n v="109"/>
    <n v="109"/>
    <n v="111.6"/>
    <n v="111.6"/>
    <n v="112.2"/>
    <n v="112.2"/>
    <n v="109.5"/>
    <n v="109.5"/>
    <n v="109.5"/>
    <n v="109.5"/>
    <n v="108.1"/>
    <n v="108.1"/>
    <n v="109.3"/>
    <n v="109.3"/>
    <n v="106.6"/>
    <n v="106.6"/>
    <n v="108.3"/>
    <n v="108.3"/>
    <n v="107.6"/>
    <n v="107.6"/>
    <n v="106.4"/>
    <n v="106.4"/>
    <n v="105.1"/>
    <n v="105.1"/>
    <n v="105.4"/>
    <n v="105.4"/>
    <n v="107.4"/>
    <n v="107.4"/>
    <n v="102.8"/>
    <n v="102.8"/>
    <n v="105.8"/>
    <n v="105.8"/>
    <n v="109.3"/>
    <n v="109.3"/>
  </r>
  <r>
    <x v="1"/>
    <x v="0"/>
    <x v="6"/>
    <x v="6"/>
    <n v="114.8"/>
    <n v="114.8"/>
    <n v="116.4"/>
    <n v="116.4"/>
    <n v="111.9"/>
    <n v="111.9"/>
    <n v="108.9"/>
    <n v="108.9"/>
    <n v="104.3"/>
    <n v="104.3"/>
    <n v="111.7"/>
    <n v="111.7"/>
    <n v="140"/>
    <n v="140"/>
    <n v="106.4"/>
    <n v="106.4"/>
    <n v="103.3"/>
    <n v="103.3"/>
    <n v="106.8"/>
    <n v="106.8"/>
    <n v="109.6"/>
    <n v="109.6"/>
    <n v="112.6"/>
    <n v="112.6"/>
    <n v="114.7"/>
    <n v="114.7"/>
    <n v="110.3"/>
    <n v="110.3"/>
    <n v="110.2"/>
    <n v="110.2"/>
    <n v="108.8"/>
    <n v="108.8"/>
    <n v="110"/>
    <n v="110"/>
    <n v="107.7"/>
    <n v="107.7"/>
    <n v="109.2"/>
    <n v="109.2"/>
    <n v="108.2"/>
    <n v="108.2"/>
    <n v="107"/>
    <n v="107"/>
    <n v="107.1"/>
    <n v="107.1"/>
    <n v="106.1"/>
    <n v="106.1"/>
    <n v="109.1"/>
    <n v="109.1"/>
    <n v="102.8"/>
    <n v="102.8"/>
    <n v="106.9"/>
    <n v="106.9"/>
    <n v="111"/>
    <n v="111"/>
  </r>
  <r>
    <x v="1"/>
    <x v="0"/>
    <x v="7"/>
    <x v="7"/>
    <n v="115.6"/>
    <n v="115.6"/>
    <n v="117.2"/>
    <n v="117.2"/>
    <n v="111.7"/>
    <n v="111.7"/>
    <n v="109.6"/>
    <n v="109.6"/>
    <n v="104.5"/>
    <n v="104.5"/>
    <n v="109.8"/>
    <n v="109.8"/>
    <n v="151.80000000000001"/>
    <n v="151.80000000000001"/>
    <n v="106.5"/>
    <n v="106.5"/>
    <n v="103.1"/>
    <n v="103.1"/>
    <n v="107.4"/>
    <n v="107.4"/>
    <n v="110.2"/>
    <n v="110.2"/>
    <n v="113.4"/>
    <n v="113.4"/>
    <n v="116.6"/>
    <n v="116.6"/>
    <n v="111.2"/>
    <n v="111.2"/>
    <n v="111"/>
    <n v="111"/>
    <n v="109.4"/>
    <n v="109.4"/>
    <n v="110.7"/>
    <n v="110.7"/>
    <n v="108.9"/>
    <n v="108.9"/>
    <n v="109.7"/>
    <n v="109.7"/>
    <n v="108.7"/>
    <n v="108.7"/>
    <n v="107.5"/>
    <n v="107.5"/>
    <n v="108"/>
    <n v="108"/>
    <n v="106.6"/>
    <n v="106.6"/>
    <n v="109.9"/>
    <n v="109.9"/>
    <n v="105.4"/>
    <n v="105.4"/>
    <n v="107.9"/>
    <n v="107.9"/>
    <n v="112.4"/>
    <n v="112.4"/>
  </r>
  <r>
    <x v="1"/>
    <x v="0"/>
    <x v="8"/>
    <x v="8"/>
    <n v="116.4"/>
    <n v="116.4"/>
    <n v="116.9"/>
    <n v="116.9"/>
    <n v="112.3"/>
    <n v="112.3"/>
    <n v="110.5"/>
    <n v="110.5"/>
    <n v="105.3"/>
    <n v="105.3"/>
    <n v="107.3"/>
    <n v="107.3"/>
    <n v="160.9"/>
    <n v="160.9"/>
    <n v="107.1"/>
    <n v="107.1"/>
    <n v="103.1"/>
    <n v="103.1"/>
    <n v="108.3"/>
    <n v="108.3"/>
    <n v="110.7"/>
    <n v="110.7"/>
    <n v="114.6"/>
    <n v="114.6"/>
    <n v="118.3"/>
    <n v="118.3"/>
    <n v="112"/>
    <n v="112"/>
    <n v="112.2"/>
    <n v="112.2"/>
    <n v="110.4"/>
    <n v="110.4"/>
    <n v="111.9"/>
    <n v="111.9"/>
    <n v="109.7"/>
    <n v="109.7"/>
    <n v="110.5"/>
    <n v="110.5"/>
    <n v="109.6"/>
    <n v="109.6"/>
    <n v="108.1"/>
    <n v="108.1"/>
    <n v="109.9"/>
    <n v="109.9"/>
    <n v="107.5"/>
    <n v="107.5"/>
    <n v="110.6"/>
    <n v="110.6"/>
    <n v="106.8"/>
    <n v="106.8"/>
    <n v="109"/>
    <n v="109"/>
    <n v="113.7"/>
    <n v="113.7"/>
  </r>
  <r>
    <x v="1"/>
    <x v="0"/>
    <x v="9"/>
    <x v="9"/>
    <n v="117.1"/>
    <n v="117.1"/>
    <n v="116.3"/>
    <n v="116.3"/>
    <n v="113.3"/>
    <n v="113.3"/>
    <n v="111.2"/>
    <n v="111.2"/>
    <n v="105.7"/>
    <n v="105.7"/>
    <n v="109.9"/>
    <n v="109.9"/>
    <n v="171.2"/>
    <n v="171.2"/>
    <n v="107.3"/>
    <n v="107.3"/>
    <n v="102.7"/>
    <n v="102.7"/>
    <n v="108.7"/>
    <n v="108.7"/>
    <n v="111.2"/>
    <n v="111.2"/>
    <n v="115.4"/>
    <n v="115.4"/>
    <n v="120.2"/>
    <n v="120.2"/>
    <n v="112.5"/>
    <n v="112.5"/>
    <n v="113.2"/>
    <n v="113.2"/>
    <n v="111.2"/>
    <n v="111.2"/>
    <n v="112.8"/>
    <n v="112.8"/>
    <n v="110.5"/>
    <n v="110.5"/>
    <n v="110.9"/>
    <n v="110.9"/>
    <n v="110.3"/>
    <n v="110.3"/>
    <n v="108.6"/>
    <n v="108.6"/>
    <n v="109.5"/>
    <n v="109.5"/>
    <n v="108.1"/>
    <n v="108.1"/>
    <n v="110.8"/>
    <n v="110.8"/>
    <n v="107.4"/>
    <n v="107.4"/>
    <n v="109.2"/>
    <n v="109.2"/>
    <n v="114.8"/>
    <n v="114.8"/>
  </r>
  <r>
    <x v="1"/>
    <x v="0"/>
    <x v="10"/>
    <x v="10"/>
    <n v="118.1"/>
    <n v="118.1"/>
    <n v="115.4"/>
    <n v="115.4"/>
    <n v="118.7"/>
    <n v="118.7"/>
    <n v="112.5"/>
    <n v="112.5"/>
    <n v="106.8"/>
    <n v="106.8"/>
    <n v="113.5"/>
    <n v="113.5"/>
    <n v="183.1"/>
    <n v="183.1"/>
    <n v="108.2"/>
    <n v="108.2"/>
    <n v="102.2"/>
    <n v="102.2"/>
    <n v="109.4"/>
    <n v="109.4"/>
    <n v="111.8"/>
    <n v="111.8"/>
    <n v="116.5"/>
    <n v="116.5"/>
    <n v="122.6"/>
    <n v="122.6"/>
    <n v="113.1"/>
    <n v="113.1"/>
    <n v="114.2"/>
    <n v="114.2"/>
    <n v="111.9"/>
    <n v="111.9"/>
    <n v="113.8"/>
    <n v="113.8"/>
    <n v="111.1"/>
    <n v="111.1"/>
    <n v="111.6"/>
    <n v="111.6"/>
    <n v="111.1"/>
    <n v="111.1"/>
    <n v="109.3"/>
    <n v="109.3"/>
    <n v="109.5"/>
    <n v="109.5"/>
    <n v="108.6"/>
    <n v="108.6"/>
    <n v="111.2"/>
    <n v="111.2"/>
    <n v="108.1"/>
    <n v="108.1"/>
    <n v="109.7"/>
    <n v="109.7"/>
    <n v="116.3"/>
    <n v="116.3"/>
  </r>
  <r>
    <x v="1"/>
    <x v="0"/>
    <x v="11"/>
    <x v="11"/>
    <n v="119.1"/>
    <n v="119.1"/>
    <n v="116.7"/>
    <n v="116.7"/>
    <n v="123.5"/>
    <n v="123.5"/>
    <n v="113.4"/>
    <n v="113.4"/>
    <n v="107.3"/>
    <n v="107.3"/>
    <n v="113.3"/>
    <n v="113.3"/>
    <n v="145.4"/>
    <n v="145.4"/>
    <n v="108.7"/>
    <n v="108.7"/>
    <n v="101.5"/>
    <n v="101.5"/>
    <n v="110.5"/>
    <n v="110.5"/>
    <n v="112.1"/>
    <n v="112.1"/>
    <n v="117.4"/>
    <n v="117.4"/>
    <n v="118.4"/>
    <n v="118.4"/>
    <n v="114"/>
    <n v="114"/>
    <n v="115.2"/>
    <n v="115.2"/>
    <n v="112.7"/>
    <n v="112.7"/>
    <n v="114.8"/>
    <n v="114.8"/>
    <n v="110.7"/>
    <n v="110.7"/>
    <n v="111.9"/>
    <n v="111.9"/>
    <n v="111.7"/>
    <n v="111.7"/>
    <n v="109.7"/>
    <n v="109.7"/>
    <n v="109.8"/>
    <n v="109.8"/>
    <n v="109"/>
    <n v="109"/>
    <n v="111.5"/>
    <n v="111.5"/>
    <n v="107.9"/>
    <n v="107.9"/>
    <n v="110"/>
    <n v="110"/>
    <n v="114.5"/>
    <n v="114.5"/>
  </r>
  <r>
    <x v="1"/>
    <x v="1"/>
    <x v="0"/>
    <x v="12"/>
    <n v="119.6"/>
    <n v="119.6"/>
    <n v="118.8"/>
    <n v="118.8"/>
    <n v="124.1"/>
    <n v="124.1"/>
    <n v="114.1"/>
    <n v="114.1"/>
    <n v="106.8"/>
    <n v="106.8"/>
    <n v="113.9"/>
    <n v="113.9"/>
    <n v="122.2"/>
    <n v="122.2"/>
    <n v="108.9"/>
    <n v="108.9"/>
    <n v="100.2"/>
    <n v="100.2"/>
    <n v="111"/>
    <n v="111"/>
    <n v="112.3"/>
    <n v="112.3"/>
    <n v="118.1"/>
    <n v="118.1"/>
    <n v="115.8"/>
    <n v="115.8"/>
    <n v="114.5"/>
    <n v="114.5"/>
    <n v="115.8"/>
    <n v="115.8"/>
    <n v="113.2"/>
    <n v="113.2"/>
    <n v="115.4"/>
    <n v="115.4"/>
    <n v="111.6"/>
    <n v="111.6"/>
    <n v="112.2"/>
    <n v="112.2"/>
    <n v="112.3"/>
    <n v="112.3"/>
    <n v="110.3"/>
    <n v="110.3"/>
    <n v="110.7"/>
    <n v="110.7"/>
    <n v="109.7"/>
    <n v="109.7"/>
    <n v="111.6"/>
    <n v="111.6"/>
    <n v="108.2"/>
    <n v="108.2"/>
    <n v="110.6"/>
    <n v="110.6"/>
    <n v="113.6"/>
    <n v="113.6"/>
  </r>
  <r>
    <x v="1"/>
    <x v="1"/>
    <x v="1"/>
    <x v="13"/>
    <n v="120.2"/>
    <n v="120.2"/>
    <n v="119.2"/>
    <n v="119.2"/>
    <n v="122.5"/>
    <n v="122.5"/>
    <n v="115.1"/>
    <n v="115.1"/>
    <n v="106.6"/>
    <n v="106.6"/>
    <n v="115.4"/>
    <n v="115.4"/>
    <n v="114.5"/>
    <n v="114.5"/>
    <n v="109.3"/>
    <n v="109.3"/>
    <n v="99.2"/>
    <n v="99.2"/>
    <n v="111.4"/>
    <n v="111.4"/>
    <n v="112.6"/>
    <n v="112.6"/>
    <n v="118.8"/>
    <n v="118.8"/>
    <n v="115.3"/>
    <n v="115.3"/>
    <n v="114.7"/>
    <n v="114.7"/>
    <n v="116.4"/>
    <n v="116.4"/>
    <n v="113.3"/>
    <n v="113.3"/>
    <n v="115.9"/>
    <n v="115.9"/>
    <n v="112.5"/>
    <n v="112.5"/>
    <n v="112.4"/>
    <n v="112.4"/>
    <n v="112.8"/>
    <n v="112.8"/>
    <n v="110.7"/>
    <n v="110.7"/>
    <n v="111.1"/>
    <n v="111.1"/>
    <n v="110.1"/>
    <n v="110.1"/>
    <n v="111.8"/>
    <n v="111.8"/>
    <n v="108.7"/>
    <n v="108.7"/>
    <n v="110.9"/>
    <n v="110.9"/>
    <n v="113.6"/>
    <n v="113.6"/>
  </r>
  <r>
    <x v="1"/>
    <x v="1"/>
    <x v="2"/>
    <x v="14"/>
    <n v="120.7"/>
    <n v="120.7"/>
    <n v="119.3"/>
    <n v="119.3"/>
    <n v="121"/>
    <n v="121"/>
    <n v="116.1"/>
    <n v="116.1"/>
    <n v="106.9"/>
    <n v="106.9"/>
    <n v="118.7"/>
    <n v="118.7"/>
    <n v="116.3"/>
    <n v="116.3"/>
    <n v="109.8"/>
    <n v="109.8"/>
    <n v="99.6"/>
    <n v="99.6"/>
    <n v="111.8"/>
    <n v="111.8"/>
    <n v="112.7"/>
    <n v="112.7"/>
    <n v="119.3"/>
    <n v="119.3"/>
    <n v="116.1"/>
    <n v="116.1"/>
    <n v="115.2"/>
    <n v="115.2"/>
    <n v="116.8"/>
    <n v="116.8"/>
    <n v="113.7"/>
    <n v="113.7"/>
    <n v="116.4"/>
    <n v="116.4"/>
    <n v="113.2"/>
    <n v="113.2"/>
    <n v="112.5"/>
    <n v="112.5"/>
    <n v="113.2"/>
    <n v="113.2"/>
    <n v="111.2"/>
    <n v="111.2"/>
    <n v="111.4"/>
    <n v="111.4"/>
    <n v="110.6"/>
    <n v="110.6"/>
    <n v="112"/>
    <n v="112"/>
    <n v="109"/>
    <n v="109"/>
    <n v="111.3"/>
    <n v="111.3"/>
    <n v="114.2"/>
    <n v="114.2"/>
  </r>
  <r>
    <x v="1"/>
    <x v="1"/>
    <x v="3"/>
    <x v="15"/>
    <n v="120.9"/>
    <n v="120.9"/>
    <n v="119.9"/>
    <n v="119.9"/>
    <n v="116.2"/>
    <n v="116.2"/>
    <n v="117"/>
    <n v="117"/>
    <n v="107.3"/>
    <n v="107.3"/>
    <n v="126.1"/>
    <n v="126.1"/>
    <n v="120.7"/>
    <n v="120.7"/>
    <n v="111"/>
    <n v="111"/>
    <n v="101.8"/>
    <n v="101.8"/>
    <n v="112.6"/>
    <n v="112.6"/>
    <n v="113.2"/>
    <n v="113.2"/>
    <n v="119.8"/>
    <n v="119.8"/>
    <n v="117.6"/>
    <n v="117.6"/>
    <n v="116"/>
    <n v="116"/>
    <n v="117.4"/>
    <n v="117.4"/>
    <n v="114.6"/>
    <n v="114.6"/>
    <n v="117"/>
    <n v="117"/>
    <n v="113.9"/>
    <n v="113.9"/>
    <n v="112.5"/>
    <n v="112.5"/>
    <n v="113.6"/>
    <n v="113.6"/>
    <n v="111.5"/>
    <n v="111.5"/>
    <n v="111.2"/>
    <n v="111.2"/>
    <n v="110.9"/>
    <n v="110.9"/>
    <n v="112.7"/>
    <n v="112.7"/>
    <n v="109"/>
    <n v="109"/>
    <n v="111.5"/>
    <n v="111.5"/>
    <n v="115.1"/>
    <n v="115.1"/>
  </r>
  <r>
    <x v="1"/>
    <x v="1"/>
    <x v="4"/>
    <x v="16"/>
    <n v="121.1"/>
    <n v="121.1"/>
    <n v="121.6"/>
    <n v="121.6"/>
    <n v="115.9"/>
    <n v="115.9"/>
    <n v="118.4"/>
    <n v="118.4"/>
    <n v="107.7"/>
    <n v="107.7"/>
    <n v="127.7"/>
    <n v="127.7"/>
    <n v="125"/>
    <n v="125"/>
    <n v="111.9"/>
    <n v="111.9"/>
    <n v="102.8"/>
    <n v="102.8"/>
    <n v="113.4"/>
    <n v="113.4"/>
    <n v="113.7"/>
    <n v="113.7"/>
    <n v="120.4"/>
    <n v="120.4"/>
    <n v="118.9"/>
    <n v="118.9"/>
    <n v="116.8"/>
    <n v="116.8"/>
    <n v="118"/>
    <n v="118"/>
    <n v="115.2"/>
    <n v="115.2"/>
    <n v="117.6"/>
    <n v="117.6"/>
    <n v="114.3"/>
    <n v="114.3"/>
    <n v="112.5"/>
    <n v="112.5"/>
    <n v="114.1"/>
    <n v="114.1"/>
    <n v="111.8"/>
    <n v="111.8"/>
    <n v="111.3"/>
    <n v="111.3"/>
    <n v="111.2"/>
    <n v="111.2"/>
    <n v="113"/>
    <n v="113"/>
    <n v="109.1"/>
    <n v="109.1"/>
    <n v="111.8"/>
    <n v="111.8"/>
    <n v="115.8"/>
    <n v="115.8"/>
  </r>
  <r>
    <x v="1"/>
    <x v="1"/>
    <x v="5"/>
    <x v="17"/>
    <n v="121.5"/>
    <n v="121.5"/>
    <n v="123.1"/>
    <n v="123.1"/>
    <n v="115.8"/>
    <n v="115.8"/>
    <n v="119.7"/>
    <n v="119.7"/>
    <n v="107.8"/>
    <n v="107.8"/>
    <n v="128.30000000000001"/>
    <n v="128.30000000000001"/>
    <n v="132.1"/>
    <n v="132.1"/>
    <n v="112.4"/>
    <n v="112.4"/>
    <n v="102.9"/>
    <n v="102.9"/>
    <n v="114.3"/>
    <n v="114.3"/>
    <n v="114.2"/>
    <n v="114.2"/>
    <n v="121.2"/>
    <n v="121.2"/>
    <n v="120.4"/>
    <n v="120.4"/>
    <n v="117.8"/>
    <n v="117.8"/>
    <n v="118.8"/>
    <n v="118.8"/>
    <n v="115.6"/>
    <n v="115.6"/>
    <n v="118.3"/>
    <n v="118.3"/>
    <n v="113.9"/>
    <n v="113.9"/>
    <n v="113.2"/>
    <n v="113.2"/>
    <n v="114.6"/>
    <n v="114.6"/>
    <n v="112.3"/>
    <n v="112.3"/>
    <n v="111.8"/>
    <n v="111.8"/>
    <n v="111.6"/>
    <n v="111.6"/>
    <n v="114.8"/>
    <n v="114.8"/>
    <n v="108.3"/>
    <n v="108.3"/>
    <n v="112.3"/>
    <n v="112.3"/>
    <n v="116.7"/>
    <n v="116.7"/>
  </r>
  <r>
    <x v="1"/>
    <x v="1"/>
    <x v="6"/>
    <x v="18"/>
    <n v="122.4"/>
    <n v="122.4"/>
    <n v="123.9"/>
    <n v="123.9"/>
    <n v="117.8"/>
    <n v="117.8"/>
    <n v="121"/>
    <n v="121"/>
    <n v="107.9"/>
    <n v="107.9"/>
    <n v="131.19999999999999"/>
    <n v="131.19999999999999"/>
    <n v="157.69999999999999"/>
    <n v="157.69999999999999"/>
    <n v="113.2"/>
    <n v="113.2"/>
    <n v="104.1"/>
    <n v="104.1"/>
    <n v="115.5"/>
    <n v="115.5"/>
    <n v="114.8"/>
    <n v="114.8"/>
    <n v="122.1"/>
    <n v="122.1"/>
    <n v="124.7"/>
    <n v="124.7"/>
    <n v="118.8"/>
    <n v="118.8"/>
    <n v="119.6"/>
    <n v="119.6"/>
    <n v="116.3"/>
    <n v="116.3"/>
    <n v="119.1"/>
    <n v="119.1"/>
    <n v="114.8"/>
    <n v="114.8"/>
    <n v="113.9"/>
    <n v="113.9"/>
    <n v="115.2"/>
    <n v="115.2"/>
    <n v="112.7"/>
    <n v="112.7"/>
    <n v="113.1"/>
    <n v="113.1"/>
    <n v="112.1"/>
    <n v="112.1"/>
    <n v="116.8"/>
    <n v="116.8"/>
    <n v="109.2"/>
    <n v="109.2"/>
    <n v="113.3"/>
    <n v="113.3"/>
    <n v="119.2"/>
    <n v="119.2"/>
  </r>
  <r>
    <x v="1"/>
    <x v="1"/>
    <x v="7"/>
    <x v="19"/>
    <n v="122.7"/>
    <n v="122.7"/>
    <n v="124.4"/>
    <n v="124.4"/>
    <n v="117.3"/>
    <n v="117.3"/>
    <n v="122"/>
    <n v="122"/>
    <n v="108"/>
    <n v="108"/>
    <n v="131.1"/>
    <n v="131.1"/>
    <n v="168.2"/>
    <n v="168.2"/>
    <n v="114.5"/>
    <n v="114.5"/>
    <n v="104.3"/>
    <n v="104.3"/>
    <n v="117.1"/>
    <n v="117.1"/>
    <n v="115.2"/>
    <n v="115.2"/>
    <n v="123.1"/>
    <n v="123.1"/>
    <n v="126.6"/>
    <n v="126.6"/>
    <n v="119.9"/>
    <n v="119.9"/>
    <n v="120"/>
    <n v="120"/>
    <n v="116.8"/>
    <n v="116.8"/>
    <n v="119.6"/>
    <n v="119.6"/>
    <n v="115.5"/>
    <n v="115.5"/>
    <n v="114"/>
    <n v="114"/>
    <n v="115.6"/>
    <n v="115.6"/>
    <n v="113.3"/>
    <n v="113.3"/>
    <n v="112.8"/>
    <n v="112.8"/>
    <n v="112.6"/>
    <n v="112.6"/>
    <n v="118"/>
    <n v="118"/>
    <n v="109.9"/>
    <n v="109.9"/>
    <n v="113.7"/>
    <n v="113.7"/>
    <n v="120.3"/>
    <n v="120.3"/>
  </r>
  <r>
    <x v="1"/>
    <x v="1"/>
    <x v="8"/>
    <x v="20"/>
    <n v="122.9"/>
    <n v="122.9"/>
    <n v="123.5"/>
    <n v="123.5"/>
    <n v="117.3"/>
    <n v="117.3"/>
    <n v="122.7"/>
    <n v="122.7"/>
    <n v="107.9"/>
    <n v="107.9"/>
    <n v="127.3"/>
    <n v="127.3"/>
    <n v="162.1"/>
    <n v="162.1"/>
    <n v="115.6"/>
    <n v="115.6"/>
    <n v="103.8"/>
    <n v="103.8"/>
    <n v="117.6"/>
    <n v="117.6"/>
    <n v="115.8"/>
    <n v="115.8"/>
    <n v="123.8"/>
    <n v="123.8"/>
    <n v="125.8"/>
    <n v="125.8"/>
    <n v="120.8"/>
    <n v="120.8"/>
    <n v="120.7"/>
    <n v="120.7"/>
    <n v="117.2"/>
    <n v="117.2"/>
    <n v="120.1"/>
    <n v="120.1"/>
    <n v="116.1"/>
    <n v="116.1"/>
    <n v="114.3"/>
    <n v="114.3"/>
    <n v="116.1"/>
    <n v="116.1"/>
    <n v="113.7"/>
    <n v="113.7"/>
    <n v="112"/>
    <n v="112"/>
    <n v="113.1"/>
    <n v="113.1"/>
    <n v="118.6"/>
    <n v="118.6"/>
    <n v="109.5"/>
    <n v="109.5"/>
    <n v="113.7"/>
    <n v="113.7"/>
    <n v="120.1"/>
    <n v="120.1"/>
  </r>
  <r>
    <x v="1"/>
    <x v="1"/>
    <x v="9"/>
    <x v="21"/>
    <n v="123.2"/>
    <n v="123.2"/>
    <n v="123.8"/>
    <n v="123.8"/>
    <n v="118.1"/>
    <n v="118.1"/>
    <n v="123.2"/>
    <n v="123.2"/>
    <n v="107.9"/>
    <n v="107.9"/>
    <n v="126.4"/>
    <n v="126.4"/>
    <n v="156.80000000000001"/>
    <n v="156.80000000000001"/>
    <n v="116.1"/>
    <n v="116.1"/>
    <n v="103.1"/>
    <n v="103.1"/>
    <n v="118.1"/>
    <n v="118.1"/>
    <n v="116.1"/>
    <n v="116.1"/>
    <n v="124.5"/>
    <n v="124.5"/>
    <n v="125.4"/>
    <n v="125.4"/>
    <n v="121.1"/>
    <n v="121.1"/>
    <n v="121.5"/>
    <n v="121.5"/>
    <n v="118.1"/>
    <n v="118.1"/>
    <n v="121"/>
    <n v="121"/>
    <n v="116.7"/>
    <n v="116.7"/>
    <n v="114.7"/>
    <n v="114.7"/>
    <n v="116.7"/>
    <n v="116.7"/>
    <n v="114.3"/>
    <n v="114.3"/>
    <n v="111.8"/>
    <n v="111.8"/>
    <n v="113.3"/>
    <n v="113.3"/>
    <n v="118.8"/>
    <n v="118.8"/>
    <n v="109.6"/>
    <n v="109.6"/>
    <n v="113.9"/>
    <n v="113.9"/>
    <n v="120.1"/>
    <n v="120.1"/>
  </r>
  <r>
    <x v="1"/>
    <x v="1"/>
    <x v="10"/>
    <x v="22"/>
    <n v="123.3"/>
    <n v="123.3"/>
    <n v="123.7"/>
    <n v="123.7"/>
    <n v="121"/>
    <n v="121"/>
    <n v="124.2"/>
    <n v="124.2"/>
    <n v="107.8"/>
    <n v="107.8"/>
    <n v="125.7"/>
    <n v="125.7"/>
    <n v="152.4"/>
    <n v="152.4"/>
    <n v="117.2"/>
    <n v="117.2"/>
    <n v="102.1"/>
    <n v="102.1"/>
    <n v="118.7"/>
    <n v="118.7"/>
    <n v="116.4"/>
    <n v="116.4"/>
    <n v="125.6"/>
    <n v="125.6"/>
    <n v="125.1"/>
    <n v="125.1"/>
    <n v="122.1"/>
    <n v="122.1"/>
    <n v="122.1"/>
    <n v="122.1"/>
    <n v="118.4"/>
    <n v="118.4"/>
    <n v="121.6"/>
    <n v="121.6"/>
    <n v="117.1"/>
    <n v="117.1"/>
    <n v="115.5"/>
    <n v="115.5"/>
    <n v="117.3"/>
    <n v="117.3"/>
    <n v="114.8"/>
    <n v="114.8"/>
    <n v="110.8"/>
    <n v="110.8"/>
    <n v="113.7"/>
    <n v="113.7"/>
    <n v="119"/>
    <n v="119"/>
    <n v="109.1"/>
    <n v="109.1"/>
    <n v="113.8"/>
    <n v="113.8"/>
    <n v="120.1"/>
    <n v="120.1"/>
  </r>
  <r>
    <x v="1"/>
    <x v="1"/>
    <x v="11"/>
    <x v="23"/>
    <n v="122.9"/>
    <n v="122.9"/>
    <n v="123.2"/>
    <n v="123.2"/>
    <n v="123.5"/>
    <n v="123.5"/>
    <n v="124.5"/>
    <n v="124.5"/>
    <n v="107.6"/>
    <n v="107.6"/>
    <n v="125.7"/>
    <n v="125.7"/>
    <n v="140.5"/>
    <n v="140.5"/>
    <n v="117.6"/>
    <n v="117.6"/>
    <n v="100.6"/>
    <n v="100.6"/>
    <n v="119.1"/>
    <n v="119.1"/>
    <n v="116.8"/>
    <n v="116.8"/>
    <n v="126.1"/>
    <n v="126.1"/>
    <n v="123.6"/>
    <n v="123.6"/>
    <n v="123"/>
    <n v="123"/>
    <n v="122.6"/>
    <n v="122.6"/>
    <n v="118.6"/>
    <n v="118.6"/>
    <n v="122"/>
    <n v="122"/>
    <n v="116.5"/>
    <n v="116.5"/>
    <n v="115.7"/>
    <n v="115.7"/>
    <n v="117.5"/>
    <n v="117.5"/>
    <n v="115.1"/>
    <n v="115.1"/>
    <n v="110.1"/>
    <n v="110.1"/>
    <n v="113.9"/>
    <n v="113.9"/>
    <n v="119.5"/>
    <n v="119.5"/>
    <n v="109.8"/>
    <n v="109.8"/>
    <n v="113.8"/>
    <n v="113.8"/>
    <n v="119.4"/>
    <n v="119.4"/>
  </r>
  <r>
    <x v="1"/>
    <x v="2"/>
    <x v="0"/>
    <x v="24"/>
    <n v="123.4"/>
    <n v="123.4"/>
    <n v="123.9"/>
    <n v="123.9"/>
    <n v="123.8"/>
    <n v="123.8"/>
    <n v="125"/>
    <n v="125"/>
    <n v="108.5"/>
    <n v="108.5"/>
    <n v="126.2"/>
    <n v="126.2"/>
    <n v="133"/>
    <n v="133"/>
    <n v="119.1"/>
    <n v="119.1"/>
    <n v="99"/>
    <n v="99"/>
    <n v="120.3"/>
    <n v="120.3"/>
    <n v="117.3"/>
    <n v="117.3"/>
    <n v="126.7"/>
    <n v="126.7"/>
    <n v="123.1"/>
    <n v="123.1"/>
    <n v="124"/>
    <n v="124"/>
    <n v="123.1"/>
    <n v="123.1"/>
    <n v="119.3"/>
    <n v="119.3"/>
    <n v="122.5"/>
    <n v="122.5"/>
    <n v="117.3"/>
    <n v="117.3"/>
    <n v="116.5"/>
    <n v="116.5"/>
    <n v="118.1"/>
    <n v="118.1"/>
    <n v="115.5"/>
    <n v="115.5"/>
    <n v="109.4"/>
    <n v="109.4"/>
    <n v="114.3"/>
    <n v="114.3"/>
    <n v="119.7"/>
    <n v="119.7"/>
    <n v="110.7"/>
    <n v="110.7"/>
    <n v="114"/>
    <n v="114"/>
    <n v="119.5"/>
    <n v="119.5"/>
  </r>
  <r>
    <x v="1"/>
    <x v="2"/>
    <x v="1"/>
    <x v="25"/>
    <n v="123.7"/>
    <n v="123.7"/>
    <n v="125.1"/>
    <n v="125.1"/>
    <n v="121.1"/>
    <n v="121.1"/>
    <n v="125.7"/>
    <n v="125.7"/>
    <n v="109.1"/>
    <n v="109.1"/>
    <n v="125.8"/>
    <n v="125.8"/>
    <n v="129.4"/>
    <n v="129.4"/>
    <n v="120.9"/>
    <n v="120.9"/>
    <n v="98.3"/>
    <n v="98.3"/>
    <n v="121.6"/>
    <n v="121.6"/>
    <n v="118"/>
    <n v="118"/>
    <n v="127.6"/>
    <n v="127.6"/>
    <n v="123.1"/>
    <n v="123.1"/>
    <n v="125.2"/>
    <n v="125.2"/>
    <n v="123.8"/>
    <n v="123.8"/>
    <n v="120.1"/>
    <n v="120.1"/>
    <n v="123.3"/>
    <n v="123.3"/>
    <n v="118.1"/>
    <n v="118.1"/>
    <n v="117.7"/>
    <n v="117.7"/>
    <n v="118.7"/>
    <n v="118.7"/>
    <n v="116.3"/>
    <n v="116.3"/>
    <n v="108.7"/>
    <n v="108.7"/>
    <n v="114.9"/>
    <n v="114.9"/>
    <n v="119.7"/>
    <n v="119.7"/>
    <n v="111.2"/>
    <n v="111.2"/>
    <n v="114.1"/>
    <n v="114.1"/>
    <n v="119.7"/>
    <n v="119.7"/>
  </r>
  <r>
    <x v="1"/>
    <x v="2"/>
    <x v="2"/>
    <x v="26"/>
    <n v="123.5"/>
    <n v="123.5"/>
    <n v="125.4"/>
    <n v="125.4"/>
    <n v="116.8"/>
    <n v="116.8"/>
    <n v="126"/>
    <n v="126"/>
    <n v="109.2"/>
    <n v="109.2"/>
    <n v="127.6"/>
    <n v="127.6"/>
    <n v="129.19999999999999"/>
    <n v="129.19999999999999"/>
    <n v="122.4"/>
    <n v="122.4"/>
    <n v="97"/>
    <n v="97"/>
    <n v="122.1"/>
    <n v="122.1"/>
    <n v="118.1"/>
    <n v="118.1"/>
    <n v="128.4"/>
    <n v="128.4"/>
    <n v="123.4"/>
    <n v="123.4"/>
    <n v="125.8"/>
    <n v="125.8"/>
    <n v="124.3"/>
    <n v="124.3"/>
    <n v="120.4"/>
    <n v="120.4"/>
    <n v="123.7"/>
    <n v="123.7"/>
    <n v="118.6"/>
    <n v="118.6"/>
    <n v="118.3"/>
    <n v="118.3"/>
    <n v="119.2"/>
    <n v="119.2"/>
    <n v="116.7"/>
    <n v="116.7"/>
    <n v="109.9"/>
    <n v="109.9"/>
    <n v="115.4"/>
    <n v="115.4"/>
    <n v="120.1"/>
    <n v="120.1"/>
    <n v="111"/>
    <n v="111"/>
    <n v="114.7"/>
    <n v="114.7"/>
    <n v="120.2"/>
    <n v="120.2"/>
  </r>
  <r>
    <x v="1"/>
    <x v="2"/>
    <x v="3"/>
    <x v="27"/>
    <n v="123.5"/>
    <n v="123.5"/>
    <n v="126.4"/>
    <n v="126.4"/>
    <n v="114.4"/>
    <n v="114.4"/>
    <n v="126.6"/>
    <n v="126.6"/>
    <n v="109.2"/>
    <n v="109.2"/>
    <n v="132.5"/>
    <n v="132.5"/>
    <n v="128.6"/>
    <n v="128.6"/>
    <n v="124.8"/>
    <n v="124.8"/>
    <n v="95.7"/>
    <n v="95.7"/>
    <n v="122.4"/>
    <n v="122.4"/>
    <n v="118.5"/>
    <n v="118.5"/>
    <n v="129.1"/>
    <n v="129.1"/>
    <n v="124"/>
    <n v="124"/>
    <n v="126.9"/>
    <n v="126.9"/>
    <n v="124.7"/>
    <n v="124.7"/>
    <n v="120.8"/>
    <n v="120.8"/>
    <n v="124.1"/>
    <n v="124.1"/>
    <n v="119.2"/>
    <n v="119.2"/>
    <n v="118.7"/>
    <n v="118.7"/>
    <n v="119.7"/>
    <n v="119.7"/>
    <n v="117.1"/>
    <n v="117.1"/>
    <n v="110.1"/>
    <n v="110.1"/>
    <n v="115.9"/>
    <n v="115.9"/>
    <n v="121"/>
    <n v="121"/>
    <n v="111.7"/>
    <n v="111.7"/>
    <n v="115.1"/>
    <n v="115.1"/>
    <n v="120.7"/>
    <n v="120.7"/>
  </r>
  <r>
    <x v="1"/>
    <x v="2"/>
    <x v="4"/>
    <x v="28"/>
    <n v="123.6"/>
    <n v="123.6"/>
    <n v="128"/>
    <n v="128"/>
    <n v="115"/>
    <n v="115"/>
    <n v="127.3"/>
    <n v="127.3"/>
    <n v="109.8"/>
    <n v="109.8"/>
    <n v="132.6"/>
    <n v="132.6"/>
    <n v="130.9"/>
    <n v="130.9"/>
    <n v="130.5"/>
    <n v="130.5"/>
    <n v="95.3"/>
    <n v="95.3"/>
    <n v="123.4"/>
    <n v="123.4"/>
    <n v="119.2"/>
    <n v="119.2"/>
    <n v="129.80000000000001"/>
    <n v="129.80000000000001"/>
    <n v="125"/>
    <n v="125"/>
    <n v="127.9"/>
    <n v="127.9"/>
    <n v="125.4"/>
    <n v="125.4"/>
    <n v="121.3"/>
    <n v="121.3"/>
    <n v="124.7"/>
    <n v="124.7"/>
    <n v="119.6"/>
    <n v="119.6"/>
    <n v="119.2"/>
    <n v="119.2"/>
    <n v="120.2"/>
    <n v="120.2"/>
    <n v="117.7"/>
    <n v="117.7"/>
    <n v="112"/>
    <n v="112"/>
    <n v="116.3"/>
    <n v="116.3"/>
    <n v="121.4"/>
    <n v="121.4"/>
    <n v="112.3"/>
    <n v="112.3"/>
    <n v="116.1"/>
    <n v="116.1"/>
    <n v="121.6"/>
    <n v="121.6"/>
  </r>
  <r>
    <x v="1"/>
    <x v="2"/>
    <x v="5"/>
    <x v="29"/>
    <n v="123.9"/>
    <n v="123.9"/>
    <n v="131.80000000000001"/>
    <n v="131.80000000000001"/>
    <n v="121.6"/>
    <n v="121.6"/>
    <n v="128.19999999999999"/>
    <n v="128.19999999999999"/>
    <n v="111.1"/>
    <n v="111.1"/>
    <n v="132.80000000000001"/>
    <n v="132.80000000000001"/>
    <n v="139.1"/>
    <n v="139.1"/>
    <n v="137.4"/>
    <n v="137.4"/>
    <n v="94.1"/>
    <n v="94.1"/>
    <n v="125.5"/>
    <n v="125.5"/>
    <n v="119.8"/>
    <n v="119.8"/>
    <n v="130.9"/>
    <n v="130.9"/>
    <n v="127.3"/>
    <n v="127.3"/>
    <n v="129.19999999999999"/>
    <n v="129.19999999999999"/>
    <n v="126.4"/>
    <n v="126.4"/>
    <n v="122"/>
    <n v="122"/>
    <n v="125.7"/>
    <n v="125.7"/>
    <n v="119"/>
    <n v="119"/>
    <n v="119.8"/>
    <n v="119.8"/>
    <n v="121.1"/>
    <n v="121.1"/>
    <n v="118.5"/>
    <n v="118.5"/>
    <n v="112.9"/>
    <n v="112.9"/>
    <n v="116.9"/>
    <n v="116.9"/>
    <n v="123.1"/>
    <n v="123.1"/>
    <n v="112.8"/>
    <n v="112.8"/>
    <n v="117"/>
    <n v="117"/>
    <n v="123"/>
    <n v="123"/>
  </r>
  <r>
    <x v="1"/>
    <x v="2"/>
    <x v="6"/>
    <x v="30"/>
    <n v="123.7"/>
    <n v="123.7"/>
    <n v="132.5"/>
    <n v="132.5"/>
    <n v="121"/>
    <n v="121"/>
    <n v="128.30000000000001"/>
    <n v="128.30000000000001"/>
    <n v="110.9"/>
    <n v="110.9"/>
    <n v="133.1"/>
    <n v="133.1"/>
    <n v="145.1"/>
    <n v="145.1"/>
    <n v="139.1"/>
    <n v="139.1"/>
    <n v="91.3"/>
    <n v="91.3"/>
    <n v="126.1"/>
    <n v="126.1"/>
    <n v="119.9"/>
    <n v="119.9"/>
    <n v="131.4"/>
    <n v="131.4"/>
    <n v="128.19999999999999"/>
    <n v="128.19999999999999"/>
    <n v="130.4"/>
    <n v="130.4"/>
    <n v="126.7"/>
    <n v="126.7"/>
    <n v="122.3"/>
    <n v="122.3"/>
    <n v="126.1"/>
    <n v="126.1"/>
    <n v="119.9"/>
    <n v="119.9"/>
    <n v="120.1"/>
    <n v="120.1"/>
    <n v="121.3"/>
    <n v="121.3"/>
    <n v="119"/>
    <n v="119"/>
    <n v="112.7"/>
    <n v="112.7"/>
    <n v="117.2"/>
    <n v="117.2"/>
    <n v="124.4"/>
    <n v="124.4"/>
    <n v="112.3"/>
    <n v="112.3"/>
    <n v="117.2"/>
    <n v="117.2"/>
    <n v="123.6"/>
    <n v="123.6"/>
  </r>
  <r>
    <x v="1"/>
    <x v="2"/>
    <x v="7"/>
    <x v="31"/>
    <n v="124.2"/>
    <n v="124.2"/>
    <n v="131.4"/>
    <n v="131.4"/>
    <n v="120.1"/>
    <n v="120.1"/>
    <n v="128.5"/>
    <n v="128.5"/>
    <n v="111.4"/>
    <n v="111.4"/>
    <n v="132.30000000000001"/>
    <n v="132.30000000000001"/>
    <n v="157.6"/>
    <n v="157.6"/>
    <n v="144"/>
    <n v="144"/>
    <n v="90.5"/>
    <n v="90.5"/>
    <n v="126.8"/>
    <n v="126.8"/>
    <n v="120.4"/>
    <n v="120.4"/>
    <n v="132.1"/>
    <n v="132.1"/>
    <n v="130.30000000000001"/>
    <n v="130.30000000000001"/>
    <n v="131.19999999999999"/>
    <n v="131.19999999999999"/>
    <n v="127.2"/>
    <n v="127.2"/>
    <n v="122.9"/>
    <n v="122.9"/>
    <n v="126.6"/>
    <n v="126.6"/>
    <n v="120.9"/>
    <n v="120.9"/>
    <n v="120.6"/>
    <n v="120.6"/>
    <n v="122"/>
    <n v="122"/>
    <n v="119.4"/>
    <n v="119.4"/>
    <n v="111.7"/>
    <n v="111.7"/>
    <n v="117.8"/>
    <n v="117.8"/>
    <n v="125.1"/>
    <n v="125.1"/>
    <n v="112.3"/>
    <n v="112.3"/>
    <n v="117.2"/>
    <n v="117.2"/>
    <n v="124.8"/>
    <n v="124.8"/>
  </r>
  <r>
    <x v="1"/>
    <x v="2"/>
    <x v="8"/>
    <x v="32"/>
    <n v="124.6"/>
    <n v="124.6"/>
    <n v="130.4"/>
    <n v="130.4"/>
    <n v="118.7"/>
    <n v="118.7"/>
    <n v="128.9"/>
    <n v="128.9"/>
    <n v="111.9"/>
    <n v="111.9"/>
    <n v="128.4"/>
    <n v="128.4"/>
    <n v="162.19999999999999"/>
    <n v="162.19999999999999"/>
    <n v="150"/>
    <n v="150"/>
    <n v="90.4"/>
    <n v="90.4"/>
    <n v="128.4"/>
    <n v="128.4"/>
    <n v="120.7"/>
    <n v="120.7"/>
    <n v="132.5"/>
    <n v="132.5"/>
    <n v="131.19999999999999"/>
    <n v="131.19999999999999"/>
    <n v="132"/>
    <n v="132"/>
    <n v="127.9"/>
    <n v="127.9"/>
    <n v="123.4"/>
    <n v="123.4"/>
    <n v="127.2"/>
    <n v="127.2"/>
    <n v="121.6"/>
    <n v="121.6"/>
    <n v="120.4"/>
    <n v="120.4"/>
    <n v="122.6"/>
    <n v="122.6"/>
    <n v="119.8"/>
    <n v="119.8"/>
    <n v="111.3"/>
    <n v="111.3"/>
    <n v="118.3"/>
    <n v="118.3"/>
    <n v="125.7"/>
    <n v="125.7"/>
    <n v="113.4"/>
    <n v="113.4"/>
    <n v="117.5"/>
    <n v="117.5"/>
    <n v="125.4"/>
    <n v="125.4"/>
  </r>
  <r>
    <x v="1"/>
    <x v="2"/>
    <x v="9"/>
    <x v="33"/>
    <n v="125"/>
    <n v="125"/>
    <n v="129.80000000000001"/>
    <n v="129.80000000000001"/>
    <n v="118.9"/>
    <n v="118.9"/>
    <n v="129.1"/>
    <n v="129.1"/>
    <n v="113.3"/>
    <n v="113.3"/>
    <n v="129"/>
    <n v="129"/>
    <n v="160.4"/>
    <n v="160.4"/>
    <n v="165.3"/>
    <n v="165.3"/>
    <n v="92.3"/>
    <n v="92.3"/>
    <n v="129.69999999999999"/>
    <n v="129.69999999999999"/>
    <n v="121.1"/>
    <n v="121.1"/>
    <n v="133"/>
    <n v="133"/>
    <n v="132.1"/>
    <n v="132.1"/>
    <n v="132.5"/>
    <n v="132.5"/>
    <n v="128.5"/>
    <n v="128.5"/>
    <n v="123.8"/>
    <n v="123.8"/>
    <n v="127.8"/>
    <n v="127.8"/>
    <n v="122.4"/>
    <n v="122.4"/>
    <n v="120.8"/>
    <n v="120.8"/>
    <n v="123"/>
    <n v="123"/>
    <n v="120.4"/>
    <n v="120.4"/>
    <n v="111.4"/>
    <n v="111.4"/>
    <n v="118.7"/>
    <n v="118.7"/>
    <n v="125.9"/>
    <n v="125.9"/>
    <n v="113.9"/>
    <n v="113.9"/>
    <n v="117.9"/>
    <n v="117.9"/>
    <n v="126.1"/>
    <n v="126.1"/>
  </r>
  <r>
    <x v="1"/>
    <x v="2"/>
    <x v="10"/>
    <x v="34"/>
    <n v="125.4"/>
    <n v="125.4"/>
    <n v="130.30000000000001"/>
    <n v="130.30000000000001"/>
    <n v="121.6"/>
    <n v="121.6"/>
    <n v="129.19999999999999"/>
    <n v="129.19999999999999"/>
    <n v="114.9"/>
    <n v="114.9"/>
    <n v="128.19999999999999"/>
    <n v="128.19999999999999"/>
    <n v="158.4"/>
    <n v="158.4"/>
    <n v="171.2"/>
    <n v="171.2"/>
    <n v="93.3"/>
    <n v="93.3"/>
    <n v="131.19999999999999"/>
    <n v="131.19999999999999"/>
    <n v="121.7"/>
    <n v="121.7"/>
    <n v="134"/>
    <n v="134"/>
    <n v="132.69999999999999"/>
    <n v="132.69999999999999"/>
    <n v="133.6"/>
    <n v="133.6"/>
    <n v="129.30000000000001"/>
    <n v="129.30000000000001"/>
    <n v="124.5"/>
    <n v="124.5"/>
    <n v="128.6"/>
    <n v="128.6"/>
    <n v="122.9"/>
    <n v="122.9"/>
    <n v="121.6"/>
    <n v="121.6"/>
    <n v="123.4"/>
    <n v="123.4"/>
    <n v="120.9"/>
    <n v="120.9"/>
    <n v="111.5"/>
    <n v="111.5"/>
    <n v="119.2"/>
    <n v="119.2"/>
    <n v="126.3"/>
    <n v="126.3"/>
    <n v="113.8"/>
    <n v="113.8"/>
    <n v="118.1"/>
    <n v="118.1"/>
    <n v="126.6"/>
    <n v="126.6"/>
  </r>
  <r>
    <x v="1"/>
    <x v="2"/>
    <x v="11"/>
    <x v="35"/>
    <n v="125.7"/>
    <n v="125.7"/>
    <n v="131.4"/>
    <n v="131.4"/>
    <n v="124.8"/>
    <n v="124.8"/>
    <n v="129.4"/>
    <n v="129.4"/>
    <n v="115.3"/>
    <n v="115.3"/>
    <n v="126.6"/>
    <n v="126.6"/>
    <n v="146.69999999999999"/>
    <n v="146.69999999999999"/>
    <n v="171.5"/>
    <n v="171.5"/>
    <n v="94.5"/>
    <n v="94.5"/>
    <n v="132.1"/>
    <n v="132.1"/>
    <n v="122"/>
    <n v="122"/>
    <n v="134.69999999999999"/>
    <n v="134.69999999999999"/>
    <n v="131.4"/>
    <n v="131.4"/>
    <n v="134.5"/>
    <n v="134.5"/>
    <n v="129.69999999999999"/>
    <n v="129.69999999999999"/>
    <n v="124.8"/>
    <n v="124.8"/>
    <n v="129"/>
    <n v="129"/>
    <n v="122.4"/>
    <n v="122.4"/>
    <n v="122"/>
    <n v="122"/>
    <n v="123.6"/>
    <n v="123.6"/>
    <n v="121.4"/>
    <n v="121.4"/>
    <n v="111.5"/>
    <n v="111.5"/>
    <n v="119.6"/>
    <n v="119.6"/>
    <n v="126.2"/>
    <n v="126.2"/>
    <n v="113.7"/>
    <n v="113.7"/>
    <n v="118.3"/>
    <n v="118.3"/>
    <n v="126.1"/>
    <n v="126.1"/>
  </r>
  <r>
    <x v="1"/>
    <x v="3"/>
    <x v="0"/>
    <x v="36"/>
    <n v="126.1"/>
    <n v="126.1"/>
    <n v="134.1"/>
    <n v="134.1"/>
    <n v="128.6"/>
    <n v="128.6"/>
    <n v="129.9"/>
    <n v="129.9"/>
    <n v="115.5"/>
    <n v="115.5"/>
    <n v="125.7"/>
    <n v="125.7"/>
    <n v="141.5"/>
    <n v="141.5"/>
    <n v="170.7"/>
    <n v="170.7"/>
    <n v="97.4"/>
    <n v="97.4"/>
    <n v="132.9"/>
    <n v="132.9"/>
    <n v="122.7"/>
    <n v="122.7"/>
    <n v="135.30000000000001"/>
    <n v="135.30000000000001"/>
    <n v="131.30000000000001"/>
    <n v="131.30000000000001"/>
    <n v="135.19999999999999"/>
    <n v="135.19999999999999"/>
    <n v="130.30000000000001"/>
    <n v="130.30000000000001"/>
    <n v="125.1"/>
    <n v="125.1"/>
    <n v="129.5"/>
    <n v="129.5"/>
    <n v="123.4"/>
    <n v="123.4"/>
    <n v="122.7"/>
    <n v="122.7"/>
    <n v="124.2"/>
    <n v="124.2"/>
    <n v="122"/>
    <n v="122"/>
    <n v="111.1"/>
    <n v="111.1"/>
    <n v="119.8"/>
    <n v="119.8"/>
    <n v="126.3"/>
    <n v="126.3"/>
    <n v="114.5"/>
    <n v="114.5"/>
    <n v="118.5"/>
    <n v="118.5"/>
    <n v="126.3"/>
    <n v="126.3"/>
  </r>
  <r>
    <x v="1"/>
    <x v="3"/>
    <x v="1"/>
    <x v="37"/>
    <n v="126.4"/>
    <n v="126.4"/>
    <n v="134.19999999999999"/>
    <n v="134.19999999999999"/>
    <n v="128.69999999999999"/>
    <n v="128.69999999999999"/>
    <n v="130.30000000000001"/>
    <n v="130.30000000000001"/>
    <n v="114.8"/>
    <n v="114.8"/>
    <n v="124.9"/>
    <n v="124.9"/>
    <n v="130.30000000000001"/>
    <n v="130.30000000000001"/>
    <n v="167.4"/>
    <n v="167.4"/>
    <n v="98.8"/>
    <n v="98.8"/>
    <n v="133.6"/>
    <n v="133.6"/>
    <n v="123"/>
    <n v="123"/>
    <n v="135.80000000000001"/>
    <n v="135.80000000000001"/>
    <n v="129.9"/>
    <n v="129.9"/>
    <n v="135.9"/>
    <n v="135.9"/>
    <n v="130.9"/>
    <n v="130.9"/>
    <n v="125.8"/>
    <n v="125.8"/>
    <n v="130.19999999999999"/>
    <n v="130.19999999999999"/>
    <n v="124.4"/>
    <n v="124.4"/>
    <n v="123.1"/>
    <n v="123.1"/>
    <n v="124.6"/>
    <n v="124.6"/>
    <n v="122.5"/>
    <n v="122.5"/>
    <n v="111.4"/>
    <n v="111.4"/>
    <n v="120.3"/>
    <n v="120.3"/>
    <n v="126.6"/>
    <n v="126.6"/>
    <n v="116.6"/>
    <n v="116.6"/>
    <n v="119.1"/>
    <n v="119.1"/>
    <n v="126"/>
    <n v="126"/>
  </r>
  <r>
    <x v="1"/>
    <x v="3"/>
    <x v="2"/>
    <x v="38"/>
    <n v="126.5"/>
    <n v="126.5"/>
    <n v="135.1"/>
    <n v="135.1"/>
    <n v="124.6"/>
    <n v="124.6"/>
    <n v="130.19999999999999"/>
    <n v="130.19999999999999"/>
    <n v="114.5"/>
    <n v="114.5"/>
    <n v="126.2"/>
    <n v="126.2"/>
    <n v="129.80000000000001"/>
    <n v="129.80000000000001"/>
    <n v="164.3"/>
    <n v="164.3"/>
    <n v="100.9"/>
    <n v="100.9"/>
    <n v="133.9"/>
    <n v="133.9"/>
    <n v="123.1"/>
    <n v="123.1"/>
    <n v="136.30000000000001"/>
    <n v="136.30000000000001"/>
    <n v="129.80000000000001"/>
    <n v="129.80000000000001"/>
    <n v="136.5"/>
    <n v="136.5"/>
    <n v="131.30000000000001"/>
    <n v="131.30000000000001"/>
    <n v="126.1"/>
    <n v="126.1"/>
    <n v="130.5"/>
    <n v="130.5"/>
    <n v="124.9"/>
    <n v="124.9"/>
    <n v="122.4"/>
    <n v="122.4"/>
    <n v="125.1"/>
    <n v="125.1"/>
    <n v="122.9"/>
    <n v="122.9"/>
    <n v="110.9"/>
    <n v="110.9"/>
    <n v="120.6"/>
    <n v="120.6"/>
    <n v="126.9"/>
    <n v="126.9"/>
    <n v="117.3"/>
    <n v="117.3"/>
    <n v="119.3"/>
    <n v="119.3"/>
    <n v="126"/>
    <n v="126"/>
  </r>
  <r>
    <x v="1"/>
    <x v="3"/>
    <x v="3"/>
    <x v="39"/>
    <n v="126.6"/>
    <n v="126.6"/>
    <n v="136.80000000000001"/>
    <n v="136.80000000000001"/>
    <n v="122"/>
    <n v="122"/>
    <n v="130.9"/>
    <n v="130.9"/>
    <n v="114.8"/>
    <n v="114.8"/>
    <n v="134.80000000000001"/>
    <n v="134.80000000000001"/>
    <n v="135"/>
    <n v="135"/>
    <n v="167.5"/>
    <n v="167.5"/>
    <n v="106.4"/>
    <n v="106.4"/>
    <n v="134.4"/>
    <n v="134.4"/>
    <n v="123.6"/>
    <n v="123.6"/>
    <n v="136.69999999999999"/>
    <n v="136.69999999999999"/>
    <n v="131.80000000000001"/>
    <n v="131.80000000000001"/>
    <n v="137.1"/>
    <n v="137.1"/>
    <n v="131.80000000000001"/>
    <n v="131.80000000000001"/>
    <n v="126.4"/>
    <n v="126.4"/>
    <n v="131"/>
    <n v="131"/>
    <n v="125.6"/>
    <n v="125.6"/>
    <n v="122.3"/>
    <n v="122.3"/>
    <n v="125.5"/>
    <n v="125.5"/>
    <n v="123.2"/>
    <n v="123.2"/>
    <n v="112.1"/>
    <n v="112.1"/>
    <n v="121.1"/>
    <n v="121.1"/>
    <n v="127.7"/>
    <n v="127.7"/>
    <n v="118.1"/>
    <n v="118.1"/>
    <n v="120"/>
    <n v="120"/>
    <n v="127.3"/>
    <n v="127.3"/>
  </r>
  <r>
    <x v="1"/>
    <x v="3"/>
    <x v="4"/>
    <x v="40"/>
    <n v="126.8"/>
    <n v="126.8"/>
    <n v="139.1"/>
    <n v="139.1"/>
    <n v="125.4"/>
    <n v="125.4"/>
    <n v="131.69999999999999"/>
    <n v="131.69999999999999"/>
    <n v="115"/>
    <n v="115"/>
    <n v="136"/>
    <n v="136"/>
    <n v="145.1"/>
    <n v="145.1"/>
    <n v="171.7"/>
    <n v="171.7"/>
    <n v="108.7"/>
    <n v="108.7"/>
    <n v="135.30000000000001"/>
    <n v="135.30000000000001"/>
    <n v="124.2"/>
    <n v="124.2"/>
    <n v="137.4"/>
    <n v="137.4"/>
    <n v="134"/>
    <n v="134"/>
    <n v="137.69999999999999"/>
    <n v="137.69999999999999"/>
    <n v="132.19999999999999"/>
    <n v="132.19999999999999"/>
    <n v="126.8"/>
    <n v="126.8"/>
    <n v="131.4"/>
    <n v="131.4"/>
    <n v="126"/>
    <n v="126"/>
    <n v="122.7"/>
    <n v="122.7"/>
    <n v="126"/>
    <n v="126"/>
    <n v="123.7"/>
    <n v="123.7"/>
    <n v="112.8"/>
    <n v="112.8"/>
    <n v="121.5"/>
    <n v="121.5"/>
    <n v="128.5"/>
    <n v="128.5"/>
    <n v="119.2"/>
    <n v="119.2"/>
    <n v="120.7"/>
    <n v="120.7"/>
    <n v="128.6"/>
    <n v="128.6"/>
  </r>
  <r>
    <x v="1"/>
    <x v="3"/>
    <x v="5"/>
    <x v="41"/>
    <n v="127.7"/>
    <n v="127.7"/>
    <n v="140.5"/>
    <n v="140.5"/>
    <n v="128.30000000000001"/>
    <n v="128.30000000000001"/>
    <n v="132.6"/>
    <n v="132.6"/>
    <n v="115.5"/>
    <n v="115.5"/>
    <n v="136.5"/>
    <n v="136.5"/>
    <n v="159.69999999999999"/>
    <n v="159.69999999999999"/>
    <n v="174.3"/>
    <n v="174.3"/>
    <n v="109.9"/>
    <n v="109.9"/>
    <n v="136.30000000000001"/>
    <n v="136.30000000000001"/>
    <n v="124.4"/>
    <n v="124.4"/>
    <n v="138.1"/>
    <n v="138.1"/>
    <n v="136.80000000000001"/>
    <n v="136.80000000000001"/>
    <n v="138.69999999999999"/>
    <n v="138.69999999999999"/>
    <n v="132.9"/>
    <n v="132.9"/>
    <n v="127.2"/>
    <n v="127.2"/>
    <n v="132"/>
    <n v="132"/>
    <n v="125.5"/>
    <n v="125.5"/>
    <n v="123.3"/>
    <n v="123.3"/>
    <n v="126.4"/>
    <n v="126.4"/>
    <n v="124.1"/>
    <n v="124.1"/>
    <n v="114.2"/>
    <n v="114.2"/>
    <n v="121.7"/>
    <n v="121.7"/>
    <n v="129.69999999999999"/>
    <n v="129.69999999999999"/>
    <n v="119.4"/>
    <n v="119.4"/>
    <n v="121.5"/>
    <n v="121.5"/>
    <n v="130.1"/>
    <n v="130.1"/>
  </r>
  <r>
    <x v="1"/>
    <x v="3"/>
    <x v="6"/>
    <x v="42"/>
    <n v="128.5"/>
    <n v="128.5"/>
    <n v="141.19999999999999"/>
    <n v="141.19999999999999"/>
    <n v="132.30000000000001"/>
    <n v="132.30000000000001"/>
    <n v="133.5"/>
    <n v="133.5"/>
    <n v="116.4"/>
    <n v="116.4"/>
    <n v="137.80000000000001"/>
    <n v="137.80000000000001"/>
    <n v="165.4"/>
    <n v="165.4"/>
    <n v="177.4"/>
    <n v="177.4"/>
    <n v="111.3"/>
    <n v="111.3"/>
    <n v="137.5"/>
    <n v="137.5"/>
    <n v="125"/>
    <n v="125"/>
    <n v="138.80000000000001"/>
    <n v="138.80000000000001"/>
    <n v="138.4"/>
    <n v="138.4"/>
    <n v="139.30000000000001"/>
    <n v="139.30000000000001"/>
    <n v="133.5"/>
    <n v="133.5"/>
    <n v="127.6"/>
    <n v="127.6"/>
    <n v="132.69999999999999"/>
    <n v="132.69999999999999"/>
    <n v="126.4"/>
    <n v="126.4"/>
    <n v="123.4"/>
    <n v="123.4"/>
    <n v="126.9"/>
    <n v="126.9"/>
    <n v="124.5"/>
    <n v="124.5"/>
    <n v="113.9"/>
    <n v="113.9"/>
    <n v="122.4"/>
    <n v="122.4"/>
    <n v="130.80000000000001"/>
    <n v="130.80000000000001"/>
    <n v="120.5"/>
    <n v="120.5"/>
    <n v="121.9"/>
    <n v="121.9"/>
    <n v="131.1"/>
    <n v="131.1"/>
  </r>
  <r>
    <x v="1"/>
    <x v="3"/>
    <x v="7"/>
    <x v="43"/>
    <n v="129.30000000000001"/>
    <n v="129.30000000000001"/>
    <n v="139.30000000000001"/>
    <n v="139.30000000000001"/>
    <n v="131.6"/>
    <n v="131.6"/>
    <n v="134.1"/>
    <n v="134.1"/>
    <n v="116.9"/>
    <n v="116.9"/>
    <n v="138.1"/>
    <n v="138.1"/>
    <n v="159.1"/>
    <n v="159.1"/>
    <n v="175.6"/>
    <n v="175.6"/>
    <n v="112.9"/>
    <n v="112.9"/>
    <n v="138.1"/>
    <n v="138.1"/>
    <n v="125.5"/>
    <n v="125.5"/>
    <n v="139.5"/>
    <n v="139.5"/>
    <n v="137.9"/>
    <n v="137.9"/>
    <n v="140.19999999999999"/>
    <n v="140.19999999999999"/>
    <n v="134.1"/>
    <n v="134.1"/>
    <n v="128.19999999999999"/>
    <n v="128.19999999999999"/>
    <n v="133.19999999999999"/>
    <n v="133.19999999999999"/>
    <n v="127.3"/>
    <n v="127.3"/>
    <n v="123.6"/>
    <n v="123.6"/>
    <n v="127.4"/>
    <n v="127.4"/>
    <n v="124.8"/>
    <n v="124.8"/>
    <n v="113.1"/>
    <n v="113.1"/>
    <n v="122.7"/>
    <n v="122.7"/>
    <n v="131.69999999999999"/>
    <n v="131.69999999999999"/>
    <n v="121.5"/>
    <n v="121.5"/>
    <n v="122.1"/>
    <n v="122.1"/>
    <n v="131.1"/>
    <n v="131.1"/>
  </r>
  <r>
    <x v="1"/>
    <x v="3"/>
    <x v="8"/>
    <x v="44"/>
    <n v="129.9"/>
    <n v="129.9"/>
    <n v="138"/>
    <n v="138"/>
    <n v="130.5"/>
    <n v="130.5"/>
    <n v="134.4"/>
    <n v="134.4"/>
    <n v="117.2"/>
    <n v="117.2"/>
    <n v="136.1"/>
    <n v="136.1"/>
    <n v="150.69999999999999"/>
    <n v="150.69999999999999"/>
    <n v="171.5"/>
    <n v="171.5"/>
    <n v="113.8"/>
    <n v="113.8"/>
    <n v="138.80000000000001"/>
    <n v="138.80000000000001"/>
    <n v="126"/>
    <n v="126"/>
    <n v="140.19999999999999"/>
    <n v="140.19999999999999"/>
    <n v="136.6"/>
    <n v="136.6"/>
    <n v="141"/>
    <n v="141"/>
    <n v="134.6"/>
    <n v="134.6"/>
    <n v="128.6"/>
    <n v="128.6"/>
    <n v="133.80000000000001"/>
    <n v="133.80000000000001"/>
    <n v="127.9"/>
    <n v="127.9"/>
    <n v="124.1"/>
    <n v="124.1"/>
    <n v="127.9"/>
    <n v="127.9"/>
    <n v="125.4"/>
    <n v="125.4"/>
    <n v="114.3"/>
    <n v="114.3"/>
    <n v="122.9"/>
    <n v="122.9"/>
    <n v="131.80000000000001"/>
    <n v="131.80000000000001"/>
    <n v="122.1"/>
    <n v="122.1"/>
    <n v="122.8"/>
    <n v="122.8"/>
    <n v="130.9"/>
    <n v="130.9"/>
  </r>
  <r>
    <x v="1"/>
    <x v="3"/>
    <x v="9"/>
    <x v="45"/>
    <n v="130.5"/>
    <n v="130.5"/>
    <n v="137.9"/>
    <n v="137.9"/>
    <n v="130.19999999999999"/>
    <n v="130.19999999999999"/>
    <n v="134.80000000000001"/>
    <n v="134.80000000000001"/>
    <n v="117.8"/>
    <n v="117.8"/>
    <n v="134.69999999999999"/>
    <n v="134.69999999999999"/>
    <n v="151.19999999999999"/>
    <n v="151.19999999999999"/>
    <n v="172.1"/>
    <n v="172.1"/>
    <n v="114.1"/>
    <n v="114.1"/>
    <n v="139.30000000000001"/>
    <n v="139.30000000000001"/>
    <n v="126.1"/>
    <n v="126.1"/>
    <n v="141.1"/>
    <n v="141.1"/>
    <n v="137"/>
    <n v="137"/>
    <n v="141.80000000000001"/>
    <n v="141.80000000000001"/>
    <n v="135.5"/>
    <n v="135.5"/>
    <n v="129.1"/>
    <n v="129.1"/>
    <n v="134.5"/>
    <n v="134.5"/>
    <n v="128.69999999999999"/>
    <n v="128.69999999999999"/>
    <n v="124.3"/>
    <n v="124.3"/>
    <n v="128.4"/>
    <n v="128.4"/>
    <n v="126.1"/>
    <n v="126.1"/>
    <n v="115.2"/>
    <n v="115.2"/>
    <n v="123.5"/>
    <n v="123.5"/>
    <n v="132.4"/>
    <n v="132.4"/>
    <n v="122.1"/>
    <n v="122.1"/>
    <n v="123.4"/>
    <n v="123.4"/>
    <n v="131.4"/>
    <n v="131.4"/>
  </r>
  <r>
    <x v="1"/>
    <x v="3"/>
    <x v="10"/>
    <x v="46"/>
    <n v="131.4"/>
    <n v="131.4"/>
    <n v="137.80000000000001"/>
    <n v="137.80000000000001"/>
    <n v="132"/>
    <n v="132"/>
    <n v="135"/>
    <n v="135"/>
    <n v="118"/>
    <n v="118"/>
    <n v="134.1"/>
    <n v="134.1"/>
    <n v="141.9"/>
    <n v="141.9"/>
    <n v="171.7"/>
    <n v="171.7"/>
    <n v="114.1"/>
    <n v="114.1"/>
    <n v="139.69999999999999"/>
    <n v="139.69999999999999"/>
    <n v="126.2"/>
    <n v="126.2"/>
    <n v="141.80000000000001"/>
    <n v="141.80000000000001"/>
    <n v="136.1"/>
    <n v="136.1"/>
    <n v="142"/>
    <n v="142"/>
    <n v="135.80000000000001"/>
    <n v="135.80000000000001"/>
    <n v="129.30000000000001"/>
    <n v="129.30000000000001"/>
    <n v="135"/>
    <n v="135"/>
    <n v="129.1"/>
    <n v="129.1"/>
    <n v="125"/>
    <n v="125"/>
    <n v="128.6"/>
    <n v="128.6"/>
    <n v="126.4"/>
    <n v="126.4"/>
    <n v="115.7"/>
    <n v="115.7"/>
    <n v="124"/>
    <n v="124"/>
    <n v="132.80000000000001"/>
    <n v="132.80000000000001"/>
    <n v="122.6"/>
    <n v="122.6"/>
    <n v="123.8"/>
    <n v="123.8"/>
    <n v="131.19999999999999"/>
    <n v="131.19999999999999"/>
  </r>
  <r>
    <x v="1"/>
    <x v="3"/>
    <x v="11"/>
    <x v="47"/>
    <n v="132.30000000000001"/>
    <n v="132.30000000000001"/>
    <n v="137.6"/>
    <n v="137.6"/>
    <n v="132.9"/>
    <n v="132.9"/>
    <n v="135.1"/>
    <n v="135.1"/>
    <n v="118.6"/>
    <n v="118.6"/>
    <n v="132.69999999999999"/>
    <n v="132.69999999999999"/>
    <n v="125.3"/>
    <n v="125.3"/>
    <n v="168.7"/>
    <n v="168.7"/>
    <n v="114.4"/>
    <n v="114.4"/>
    <n v="140.19999999999999"/>
    <n v="140.19999999999999"/>
    <n v="126.6"/>
    <n v="126.6"/>
    <n v="142.30000000000001"/>
    <n v="142.30000000000001"/>
    <n v="134"/>
    <n v="134"/>
    <n v="143.1"/>
    <n v="143.1"/>
    <n v="136.30000000000001"/>
    <n v="136.30000000000001"/>
    <n v="129.80000000000001"/>
    <n v="129.80000000000001"/>
    <n v="135.4"/>
    <n v="135.4"/>
    <n v="128.5"/>
    <n v="128.5"/>
    <n v="126.6"/>
    <n v="126.6"/>
    <n v="129.19999999999999"/>
    <n v="129.19999999999999"/>
    <n v="126.9"/>
    <n v="126.9"/>
    <n v="116"/>
    <n v="116"/>
    <n v="124.2"/>
    <n v="124.2"/>
    <n v="133.1"/>
    <n v="133.1"/>
    <n v="121.1"/>
    <n v="121.1"/>
    <n v="123.9"/>
    <n v="123.9"/>
    <n v="130.4"/>
    <n v="130.4"/>
  </r>
  <r>
    <x v="1"/>
    <x v="4"/>
    <x v="0"/>
    <x v="48"/>
    <n v="132.80000000000001"/>
    <n v="132.80000000000001"/>
    <n v="138.19999999999999"/>
    <n v="138.19999999999999"/>
    <n v="132.19999999999999"/>
    <n v="132.19999999999999"/>
    <n v="135.4"/>
    <n v="135.4"/>
    <n v="119.1"/>
    <n v="119.1"/>
    <n v="133"/>
    <n v="133"/>
    <n v="119.4"/>
    <n v="119.4"/>
    <n v="159.5"/>
    <n v="159.5"/>
    <n v="115.6"/>
    <n v="115.6"/>
    <n v="139.6"/>
    <n v="139.6"/>
    <n v="126.6"/>
    <n v="126.6"/>
    <n v="142.80000000000001"/>
    <n v="142.80000000000001"/>
    <n v="133.1"/>
    <n v="133.1"/>
    <n v="143.80000000000001"/>
    <n v="143.80000000000001"/>
    <n v="136.6"/>
    <n v="136.6"/>
    <n v="130.19999999999999"/>
    <n v="130.19999999999999"/>
    <n v="135.6"/>
    <n v="135.6"/>
    <n v="129.6"/>
    <n v="129.6"/>
    <n v="126.8"/>
    <n v="126.8"/>
    <n v="129.4"/>
    <n v="129.4"/>
    <n v="127.1"/>
    <n v="127.1"/>
    <n v="117"/>
    <n v="117"/>
    <n v="124.2"/>
    <n v="124.2"/>
    <n v="133.30000000000001"/>
    <n v="133.30000000000001"/>
    <n v="121.7"/>
    <n v="121.7"/>
    <n v="124.4"/>
    <n v="124.4"/>
    <n v="130.30000000000001"/>
    <n v="130.30000000000001"/>
  </r>
  <r>
    <x v="1"/>
    <x v="4"/>
    <x v="1"/>
    <x v="49"/>
    <n v="133.1"/>
    <n v="133.1"/>
    <n v="138.80000000000001"/>
    <n v="138.80000000000001"/>
    <n v="129.30000000000001"/>
    <n v="129.30000000000001"/>
    <n v="135.80000000000001"/>
    <n v="135.80000000000001"/>
    <n v="119.2"/>
    <n v="119.2"/>
    <n v="135.30000000000001"/>
    <n v="135.30000000000001"/>
    <n v="119.5"/>
    <n v="119.5"/>
    <n v="152.19999999999999"/>
    <n v="152.19999999999999"/>
    <n v="117.3"/>
    <n v="117.3"/>
    <n v="138.69999999999999"/>
    <n v="138.69999999999999"/>
    <n v="126.9"/>
    <n v="126.9"/>
    <n v="143.19999999999999"/>
    <n v="143.19999999999999"/>
    <n v="133"/>
    <n v="133"/>
    <n v="144.4"/>
    <n v="144.4"/>
    <n v="136.80000000000001"/>
    <n v="136.80000000000001"/>
    <n v="130.30000000000001"/>
    <n v="130.30000000000001"/>
    <n v="135.9"/>
    <n v="135.9"/>
    <n v="130.5"/>
    <n v="130.5"/>
    <n v="127.9"/>
    <n v="127.9"/>
    <n v="129.69999999999999"/>
    <n v="129.69999999999999"/>
    <n v="127.4"/>
    <n v="127.4"/>
    <n v="117.4"/>
    <n v="117.4"/>
    <n v="124.6"/>
    <n v="124.6"/>
    <n v="133.4"/>
    <n v="133.4"/>
    <n v="122.6"/>
    <n v="122.6"/>
    <n v="124.8"/>
    <n v="124.8"/>
    <n v="130.6"/>
    <n v="130.6"/>
  </r>
  <r>
    <x v="1"/>
    <x v="4"/>
    <x v="2"/>
    <x v="50"/>
    <n v="133.30000000000001"/>
    <n v="133.30000000000001"/>
    <n v="139"/>
    <n v="139"/>
    <n v="128.6"/>
    <n v="128.6"/>
    <n v="136.30000000000001"/>
    <n v="136.30000000000001"/>
    <n v="118.8"/>
    <n v="118.8"/>
    <n v="138.30000000000001"/>
    <n v="138.30000000000001"/>
    <n v="120.5"/>
    <n v="120.5"/>
    <n v="143.9"/>
    <n v="143.9"/>
    <n v="118"/>
    <n v="118"/>
    <n v="137.9"/>
    <n v="137.9"/>
    <n v="127.2"/>
    <n v="127.2"/>
    <n v="144"/>
    <n v="144"/>
    <n v="133.1"/>
    <n v="133.1"/>
    <n v="145.1"/>
    <n v="145.1"/>
    <n v="137.30000000000001"/>
    <n v="137.30000000000001"/>
    <n v="130.6"/>
    <n v="130.6"/>
    <n v="136.4"/>
    <n v="136.4"/>
    <n v="131.1"/>
    <n v="131.1"/>
    <n v="129.1"/>
    <n v="129.1"/>
    <n v="130.1"/>
    <n v="130.1"/>
    <n v="127.8"/>
    <n v="127.8"/>
    <n v="117.6"/>
    <n v="117.6"/>
    <n v="125"/>
    <n v="125"/>
    <n v="133.80000000000001"/>
    <n v="133.80000000000001"/>
    <n v="122.6"/>
    <n v="122.6"/>
    <n v="125.1"/>
    <n v="125.1"/>
    <n v="130.9"/>
    <n v="130.9"/>
  </r>
  <r>
    <x v="1"/>
    <x v="4"/>
    <x v="3"/>
    <x v="51"/>
    <n v="133"/>
    <n v="133"/>
    <n v="139.4"/>
    <n v="139.4"/>
    <n v="126.1"/>
    <n v="126.1"/>
    <n v="137.19999999999999"/>
    <n v="137.19999999999999"/>
    <n v="118.4"/>
    <n v="118.4"/>
    <n v="139.9"/>
    <n v="139.9"/>
    <n v="123.4"/>
    <n v="123.4"/>
    <n v="140.9"/>
    <n v="140.9"/>
    <n v="118.5"/>
    <n v="118.5"/>
    <n v="136.5"/>
    <n v="136.5"/>
    <n v="127.4"/>
    <n v="127.4"/>
    <n v="144.19999999999999"/>
    <n v="144.19999999999999"/>
    <n v="133.5"/>
    <n v="133.5"/>
    <n v="145.4"/>
    <n v="145.4"/>
    <n v="138"/>
    <n v="138"/>
    <n v="131.1"/>
    <n v="131.1"/>
    <n v="137"/>
    <n v="137"/>
    <n v="131.69999999999999"/>
    <n v="131.69999999999999"/>
    <n v="129.80000000000001"/>
    <n v="129.80000000000001"/>
    <n v="130.4"/>
    <n v="130.4"/>
    <n v="128.1"/>
    <n v="128.1"/>
    <n v="116.6"/>
    <n v="116.6"/>
    <n v="125.1"/>
    <n v="125.1"/>
    <n v="134.5"/>
    <n v="134.5"/>
    <n v="123.1"/>
    <n v="123.1"/>
    <n v="125.1"/>
    <n v="125.1"/>
    <n v="131.1"/>
    <n v="131.1"/>
  </r>
  <r>
    <x v="1"/>
    <x v="4"/>
    <x v="4"/>
    <x v="52"/>
    <n v="132.9"/>
    <n v="132.9"/>
    <n v="141.6"/>
    <n v="141.6"/>
    <n v="126.3"/>
    <n v="126.3"/>
    <n v="137.69999999999999"/>
    <n v="137.69999999999999"/>
    <n v="118.1"/>
    <n v="118.1"/>
    <n v="137.9"/>
    <n v="137.9"/>
    <n v="125.6"/>
    <n v="125.6"/>
    <n v="138.30000000000001"/>
    <n v="138.30000000000001"/>
    <n v="119.4"/>
    <n v="119.4"/>
    <n v="136"/>
    <n v="136"/>
    <n v="127.6"/>
    <n v="127.6"/>
    <n v="144.5"/>
    <n v="144.5"/>
    <n v="133.69999999999999"/>
    <n v="133.69999999999999"/>
    <n v="146.19999999999999"/>
    <n v="146.19999999999999"/>
    <n v="138.19999999999999"/>
    <n v="138.19999999999999"/>
    <n v="131.4"/>
    <n v="131.4"/>
    <n v="137.19999999999999"/>
    <n v="137.19999999999999"/>
    <n v="132.1"/>
    <n v="132.1"/>
    <n v="129.4"/>
    <n v="129.4"/>
    <n v="130.9"/>
    <n v="130.9"/>
    <n v="128.4"/>
    <n v="128.4"/>
    <n v="116.7"/>
    <n v="116.7"/>
    <n v="125.7"/>
    <n v="125.7"/>
    <n v="134.80000000000001"/>
    <n v="134.80000000000001"/>
    <n v="123"/>
    <n v="123"/>
    <n v="125.3"/>
    <n v="125.3"/>
    <n v="131.4"/>
    <n v="131.4"/>
  </r>
  <r>
    <x v="1"/>
    <x v="4"/>
    <x v="5"/>
    <x v="53"/>
    <n v="133.30000000000001"/>
    <n v="133.30000000000001"/>
    <n v="145.5"/>
    <n v="145.5"/>
    <n v="128.1"/>
    <n v="128.1"/>
    <n v="138.1"/>
    <n v="138.1"/>
    <n v="118.2"/>
    <n v="118.2"/>
    <n v="139.19999999999999"/>
    <n v="139.19999999999999"/>
    <n v="133.30000000000001"/>
    <n v="133.30000000000001"/>
    <n v="136.19999999999999"/>
    <n v="136.19999999999999"/>
    <n v="119.6"/>
    <n v="119.6"/>
    <n v="135.30000000000001"/>
    <n v="135.30000000000001"/>
    <n v="127.8"/>
    <n v="127.8"/>
    <n v="144.9"/>
    <n v="144.9"/>
    <n v="135.19999999999999"/>
    <n v="135.19999999999999"/>
    <n v="146.5"/>
    <n v="146.5"/>
    <n v="138.5"/>
    <n v="138.5"/>
    <n v="131.69999999999999"/>
    <n v="131.69999999999999"/>
    <n v="137.5"/>
    <n v="137.5"/>
    <n v="131.4"/>
    <n v="131.4"/>
    <n v="128.80000000000001"/>
    <n v="128.80000000000001"/>
    <n v="131.19999999999999"/>
    <n v="131.19999999999999"/>
    <n v="128.5"/>
    <n v="128.5"/>
    <n v="116.5"/>
    <n v="116.5"/>
    <n v="125.9"/>
    <n v="125.9"/>
    <n v="135.4"/>
    <n v="135.4"/>
    <n v="123.4"/>
    <n v="123.4"/>
    <n v="125.5"/>
    <n v="125.5"/>
    <n v="132"/>
    <n v="132"/>
  </r>
  <r>
    <x v="1"/>
    <x v="4"/>
    <x v="6"/>
    <x v="54"/>
    <n v="133.6"/>
    <n v="133.6"/>
    <n v="145.69999999999999"/>
    <n v="145.69999999999999"/>
    <n v="129.6"/>
    <n v="129.6"/>
    <n v="138.5"/>
    <n v="138.5"/>
    <n v="118.1"/>
    <n v="118.1"/>
    <n v="141.80000000000001"/>
    <n v="141.80000000000001"/>
    <n v="159.5"/>
    <n v="159.5"/>
    <n v="133.6"/>
    <n v="133.6"/>
    <n v="120.5"/>
    <n v="120.5"/>
    <n v="135.19999999999999"/>
    <n v="135.19999999999999"/>
    <n v="128.5"/>
    <n v="128.5"/>
    <n v="145.80000000000001"/>
    <n v="145.80000000000001"/>
    <n v="139"/>
    <n v="139"/>
    <n v="148.19999999999999"/>
    <n v="148.19999999999999"/>
    <n v="139.30000000000001"/>
    <n v="139.30000000000001"/>
    <n v="132.1"/>
    <n v="132.1"/>
    <n v="138.30000000000001"/>
    <n v="138.30000000000001"/>
    <n v="132.6"/>
    <n v="132.6"/>
    <n v="129.4"/>
    <n v="129.4"/>
    <n v="131.9"/>
    <n v="131.9"/>
    <n v="129.4"/>
    <n v="129.4"/>
    <n v="116"/>
    <n v="116"/>
    <n v="126.6"/>
    <n v="126.6"/>
    <n v="136.80000000000001"/>
    <n v="136.80000000000001"/>
    <n v="123.6"/>
    <n v="123.6"/>
    <n v="125.9"/>
    <n v="125.9"/>
    <n v="134.19999999999999"/>
    <n v="134.19999999999999"/>
  </r>
  <r>
    <x v="1"/>
    <x v="4"/>
    <x v="7"/>
    <x v="55"/>
    <n v="134.30000000000001"/>
    <n v="134.30000000000001"/>
    <n v="143.4"/>
    <n v="143.4"/>
    <n v="129.30000000000001"/>
    <n v="129.30000000000001"/>
    <n v="139"/>
    <n v="139"/>
    <n v="118.1"/>
    <n v="118.1"/>
    <n v="145.5"/>
    <n v="145.5"/>
    <n v="168.6"/>
    <n v="168.6"/>
    <n v="132.69999999999999"/>
    <n v="132.69999999999999"/>
    <n v="121.2"/>
    <n v="121.2"/>
    <n v="135.6"/>
    <n v="135.6"/>
    <n v="128.69999999999999"/>
    <n v="128.69999999999999"/>
    <n v="146.80000000000001"/>
    <n v="146.80000000000001"/>
    <n v="140.6"/>
    <n v="140.6"/>
    <n v="149.80000000000001"/>
    <n v="149.80000000000001"/>
    <n v="140.30000000000001"/>
    <n v="140.30000000000001"/>
    <n v="133"/>
    <n v="133"/>
    <n v="139.30000000000001"/>
    <n v="139.30000000000001"/>
    <n v="134.4"/>
    <n v="134.4"/>
    <n v="129.80000000000001"/>
    <n v="129.80000000000001"/>
    <n v="132.80000000000001"/>
    <n v="132.80000000000001"/>
    <n v="130.19999999999999"/>
    <n v="130.19999999999999"/>
    <n v="117.3"/>
    <n v="117.3"/>
    <n v="127.3"/>
    <n v="127.3"/>
    <n v="137.6"/>
    <n v="137.6"/>
    <n v="124.5"/>
    <n v="124.5"/>
    <n v="126.8"/>
    <n v="126.8"/>
    <n v="135.4"/>
    <n v="135.4"/>
  </r>
  <r>
    <x v="1"/>
    <x v="4"/>
    <x v="8"/>
    <x v="56"/>
    <n v="134.69999999999999"/>
    <n v="134.69999999999999"/>
    <n v="142.4"/>
    <n v="142.4"/>
    <n v="130.19999999999999"/>
    <n v="130.19999999999999"/>
    <n v="139.6"/>
    <n v="139.6"/>
    <n v="118.4"/>
    <n v="118.4"/>
    <n v="143"/>
    <n v="143"/>
    <n v="156.6"/>
    <n v="156.6"/>
    <n v="132.9"/>
    <n v="132.9"/>
    <n v="121.5"/>
    <n v="121.5"/>
    <n v="135.6"/>
    <n v="135.6"/>
    <n v="128.80000000000001"/>
    <n v="128.80000000000001"/>
    <n v="147.30000000000001"/>
    <n v="147.30000000000001"/>
    <n v="139"/>
    <n v="139"/>
    <n v="150.80000000000001"/>
    <n v="150.80000000000001"/>
    <n v="141.1"/>
    <n v="141.1"/>
    <n v="133.4"/>
    <n v="133.4"/>
    <n v="140"/>
    <n v="140"/>
    <n v="135.69999999999999"/>
    <n v="135.69999999999999"/>
    <n v="131"/>
    <n v="131"/>
    <n v="133.30000000000001"/>
    <n v="133.30000000000001"/>
    <n v="130.6"/>
    <n v="130.6"/>
    <n v="118.3"/>
    <n v="118.3"/>
    <n v="127.9"/>
    <n v="127.9"/>
    <n v="137.4"/>
    <n v="137.4"/>
    <n v="125.7"/>
    <n v="125.7"/>
    <n v="127.5"/>
    <n v="127.5"/>
    <n v="135.19999999999999"/>
    <n v="135.19999999999999"/>
  </r>
  <r>
    <x v="1"/>
    <x v="4"/>
    <x v="9"/>
    <x v="57"/>
    <n v="135.30000000000001"/>
    <n v="135.30000000000001"/>
    <n v="142.19999999999999"/>
    <n v="142.19999999999999"/>
    <n v="131.19999999999999"/>
    <n v="131.19999999999999"/>
    <n v="140.6"/>
    <n v="140.6"/>
    <n v="119"/>
    <n v="119"/>
    <n v="141.5"/>
    <n v="141.5"/>
    <n v="162.6"/>
    <n v="162.6"/>
    <n v="132.30000000000001"/>
    <n v="132.30000000000001"/>
    <n v="121.8"/>
    <n v="121.8"/>
    <n v="136.30000000000001"/>
    <n v="136.30000000000001"/>
    <n v="128.69999999999999"/>
    <n v="128.69999999999999"/>
    <n v="148.1"/>
    <n v="148.1"/>
    <n v="140.1"/>
    <n v="140.1"/>
    <n v="151.6"/>
    <n v="151.6"/>
    <n v="142"/>
    <n v="142"/>
    <n v="134.1"/>
    <n v="134.1"/>
    <n v="140.80000000000001"/>
    <n v="140.80000000000001"/>
    <n v="137.30000000000001"/>
    <n v="137.30000000000001"/>
    <n v="132.19999999999999"/>
    <n v="132.19999999999999"/>
    <n v="133.6"/>
    <n v="133.6"/>
    <n v="131.30000000000001"/>
    <n v="131.30000000000001"/>
    <n v="117.8"/>
    <n v="117.8"/>
    <n v="128.4"/>
    <n v="128.4"/>
    <n v="137.9"/>
    <n v="137.9"/>
    <n v="126.2"/>
    <n v="126.2"/>
    <n v="127.7"/>
    <n v="127.7"/>
    <n v="136.1"/>
    <n v="136.1"/>
  </r>
  <r>
    <x v="1"/>
    <x v="4"/>
    <x v="10"/>
    <x v="58"/>
    <n v="135.69999999999999"/>
    <n v="135.69999999999999"/>
    <n v="142.4"/>
    <n v="142.4"/>
    <n v="142.9"/>
    <n v="142.9"/>
    <n v="140.80000000000001"/>
    <n v="140.80000000000001"/>
    <n v="119.2"/>
    <n v="119.2"/>
    <n v="142.19999999999999"/>
    <n v="142.19999999999999"/>
    <n v="173.8"/>
    <n v="173.8"/>
    <n v="131.19999999999999"/>
    <n v="131.19999999999999"/>
    <n v="123"/>
    <n v="123"/>
    <n v="136.80000000000001"/>
    <n v="136.80000000000001"/>
    <n v="129.19999999999999"/>
    <n v="129.19999999999999"/>
    <n v="148.9"/>
    <n v="148.9"/>
    <n v="142.1"/>
    <n v="142.1"/>
    <n v="153.19999999999999"/>
    <n v="153.19999999999999"/>
    <n v="143"/>
    <n v="143"/>
    <n v="134.80000000000001"/>
    <n v="134.80000000000001"/>
    <n v="141.80000000000001"/>
    <n v="141.80000000000001"/>
    <n v="138.6"/>
    <n v="138.6"/>
    <n v="135.30000000000001"/>
    <n v="135.30000000000001"/>
    <n v="134.4"/>
    <n v="134.4"/>
    <n v="132.6"/>
    <n v="132.6"/>
    <n v="118.3"/>
    <n v="118.3"/>
    <n v="128.9"/>
    <n v="128.9"/>
    <n v="138.6"/>
    <n v="138.6"/>
    <n v="126.8"/>
    <n v="126.8"/>
    <n v="128.4"/>
    <n v="128.4"/>
    <n v="137.6"/>
    <n v="137.6"/>
  </r>
  <r>
    <x v="1"/>
    <x v="4"/>
    <x v="11"/>
    <x v="59"/>
    <n v="135.80000000000001"/>
    <n v="135.80000000000001"/>
    <n v="143.30000000000001"/>
    <n v="143.30000000000001"/>
    <n v="145.19999999999999"/>
    <n v="145.19999999999999"/>
    <n v="141"/>
    <n v="141"/>
    <n v="120.5"/>
    <n v="120.5"/>
    <n v="141.5"/>
    <n v="141.5"/>
    <n v="161.69999999999999"/>
    <n v="161.69999999999999"/>
    <n v="129.1"/>
    <n v="129.1"/>
    <n v="121.5"/>
    <n v="121.5"/>
    <n v="137.1"/>
    <n v="137.1"/>
    <n v="128.80000000000001"/>
    <n v="128.80000000000001"/>
    <n v="149"/>
    <n v="149"/>
    <n v="140.5"/>
    <n v="140.5"/>
    <n v="154.19999999999999"/>
    <n v="154.19999999999999"/>
    <n v="143.1"/>
    <n v="143.1"/>
    <n v="135.1"/>
    <n v="135.1"/>
    <n v="142"/>
    <n v="142"/>
    <n v="139.1"/>
    <n v="139.1"/>
    <n v="136.6"/>
    <n v="136.6"/>
    <n v="134.69999999999999"/>
    <n v="134.69999999999999"/>
    <n v="133.1"/>
    <n v="133.1"/>
    <n v="118.5"/>
    <n v="118.5"/>
    <n v="129"/>
    <n v="129"/>
    <n v="138.5"/>
    <n v="138.5"/>
    <n v="126.5"/>
    <n v="126.5"/>
    <n v="128.6"/>
    <n v="128.6"/>
    <n v="137.19999999999999"/>
    <n v="137.19999999999999"/>
  </r>
  <r>
    <x v="1"/>
    <x v="5"/>
    <x v="0"/>
    <x v="60"/>
    <n v="136"/>
    <n v="136"/>
    <n v="144.19999999999999"/>
    <n v="144.19999999999999"/>
    <n v="143.69999999999999"/>
    <n v="143.69999999999999"/>
    <n v="141.1"/>
    <n v="141.1"/>
    <n v="120.7"/>
    <n v="120.7"/>
    <n v="141.30000000000001"/>
    <n v="141.30000000000001"/>
    <n v="151.6"/>
    <n v="151.6"/>
    <n v="127.3"/>
    <n v="127.3"/>
    <n v="118.8"/>
    <n v="118.8"/>
    <n v="137.5"/>
    <n v="137.5"/>
    <n v="129"/>
    <n v="129"/>
    <n v="149.5"/>
    <n v="149.5"/>
    <n v="139.19999999999999"/>
    <n v="139.19999999999999"/>
    <n v="154.69999999999999"/>
    <n v="154.69999999999999"/>
    <n v="143.5"/>
    <n v="143.5"/>
    <n v="135.5"/>
    <n v="135.5"/>
    <n v="142.30000000000001"/>
    <n v="142.30000000000001"/>
    <n v="140.4"/>
    <n v="140.4"/>
    <n v="136.6"/>
    <n v="136.6"/>
    <n v="134.9"/>
    <n v="134.9"/>
    <n v="133.30000000000001"/>
    <n v="133.30000000000001"/>
    <n v="119.3"/>
    <n v="119.3"/>
    <n v="129.69999999999999"/>
    <n v="129.69999999999999"/>
    <n v="139"/>
    <n v="139"/>
    <n v="127.3"/>
    <n v="127.3"/>
    <n v="129.1"/>
    <n v="129.1"/>
    <n v="136.9"/>
    <n v="136.9"/>
  </r>
  <r>
    <x v="1"/>
    <x v="5"/>
    <x v="1"/>
    <x v="61"/>
    <n v="135.9"/>
    <n v="135.9"/>
    <n v="143.5"/>
    <n v="143.5"/>
    <n v="140.30000000000001"/>
    <n v="140.30000000000001"/>
    <n v="140.9"/>
    <n v="140.9"/>
    <n v="120.4"/>
    <n v="120.4"/>
    <n v="142.9"/>
    <n v="142.9"/>
    <n v="140.5"/>
    <n v="140.5"/>
    <n v="125.8"/>
    <n v="125.8"/>
    <n v="117.1"/>
    <n v="117.1"/>
    <n v="137.30000000000001"/>
    <n v="137.30000000000001"/>
    <n v="128.6"/>
    <n v="128.6"/>
    <n v="149.6"/>
    <n v="149.6"/>
    <n v="137.6"/>
    <n v="137.6"/>
    <n v="154.9"/>
    <n v="154.9"/>
    <n v="143.80000000000001"/>
    <n v="143.80000000000001"/>
    <n v="135.6"/>
    <n v="135.6"/>
    <n v="142.6"/>
    <n v="142.6"/>
    <n v="141.30000000000001"/>
    <n v="141.30000000000001"/>
    <n v="136.69999999999999"/>
    <n v="136.69999999999999"/>
    <n v="135.19999999999999"/>
    <n v="135.19999999999999"/>
    <n v="133.80000000000001"/>
    <n v="133.80000000000001"/>
    <n v="120.2"/>
    <n v="120.2"/>
    <n v="129.9"/>
    <n v="129.9"/>
    <n v="139"/>
    <n v="139"/>
    <n v="127.7"/>
    <n v="127.7"/>
    <n v="129.6"/>
    <n v="129.6"/>
    <n v="136.4"/>
    <n v="136.4"/>
  </r>
  <r>
    <x v="1"/>
    <x v="5"/>
    <x v="2"/>
    <x v="62"/>
    <n v="136.19999999999999"/>
    <n v="136.19999999999999"/>
    <n v="143.6"/>
    <n v="143.6"/>
    <n v="138.30000000000001"/>
    <n v="138.30000000000001"/>
    <n v="141.19999999999999"/>
    <n v="141.19999999999999"/>
    <n v="120.7"/>
    <n v="120.7"/>
    <n v="146.19999999999999"/>
    <n v="146.19999999999999"/>
    <n v="134.6"/>
    <n v="134.6"/>
    <n v="124.6"/>
    <n v="124.6"/>
    <n v="116.1"/>
    <n v="116.1"/>
    <n v="137.80000000000001"/>
    <n v="137.80000000000001"/>
    <n v="129.1"/>
    <n v="129.1"/>
    <n v="150.4"/>
    <n v="150.4"/>
    <n v="137.19999999999999"/>
    <n v="137.19999999999999"/>
    <n v="156.30000000000001"/>
    <n v="156.30000000000001"/>
    <n v="144.30000000000001"/>
    <n v="144.30000000000001"/>
    <n v="136.19999999999999"/>
    <n v="136.19999999999999"/>
    <n v="143.1"/>
    <n v="143.1"/>
    <n v="142"/>
    <n v="142"/>
    <n v="136.5"/>
    <n v="136.5"/>
    <n v="135.6"/>
    <n v="135.6"/>
    <n v="134.30000000000001"/>
    <n v="134.30000000000001"/>
    <n v="121"/>
    <n v="121"/>
    <n v="130.4"/>
    <n v="130.4"/>
    <n v="139.80000000000001"/>
    <n v="139.80000000000001"/>
    <n v="128.19999999999999"/>
    <n v="128.19999999999999"/>
    <n v="130.30000000000001"/>
    <n v="130.30000000000001"/>
    <n v="136.5"/>
    <n v="136.5"/>
  </r>
  <r>
    <x v="1"/>
    <x v="5"/>
    <x v="3"/>
    <x v="63"/>
    <n v="136.4"/>
    <n v="136.4"/>
    <n v="144.4"/>
    <n v="144.4"/>
    <n v="133.9"/>
    <n v="133.9"/>
    <n v="141.6"/>
    <n v="141.6"/>
    <n v="121"/>
    <n v="121"/>
    <n v="153.5"/>
    <n v="153.5"/>
    <n v="132.6"/>
    <n v="132.6"/>
    <n v="123.5"/>
    <n v="123.5"/>
    <n v="113.7"/>
    <n v="113.7"/>
    <n v="138.19999999999999"/>
    <n v="138.19999999999999"/>
    <n v="129.6"/>
    <n v="129.6"/>
    <n v="151.19999999999999"/>
    <n v="151.19999999999999"/>
    <n v="137.5"/>
    <n v="137.5"/>
    <n v="156.9"/>
    <n v="156.9"/>
    <n v="145.30000000000001"/>
    <n v="145.30000000000001"/>
    <n v="136.69999999999999"/>
    <n v="136.69999999999999"/>
    <n v="144"/>
    <n v="144"/>
    <n v="142.9"/>
    <n v="142.9"/>
    <n v="136.5"/>
    <n v="136.5"/>
    <n v="136.6"/>
    <n v="136.6"/>
    <n v="135.19999999999999"/>
    <n v="135.19999999999999"/>
    <n v="121.9"/>
    <n v="121.9"/>
    <n v="131.30000000000001"/>
    <n v="131.30000000000001"/>
    <n v="141.4"/>
    <n v="141.4"/>
    <n v="129.19999999999999"/>
    <n v="129.19999999999999"/>
    <n v="131.30000000000001"/>
    <n v="131.30000000000001"/>
    <n v="137.1"/>
    <n v="137.1"/>
  </r>
  <r>
    <x v="1"/>
    <x v="5"/>
    <x v="4"/>
    <x v="64"/>
    <n v="136.6"/>
    <n v="136.6"/>
    <n v="146.6"/>
    <n v="146.6"/>
    <n v="133.6"/>
    <n v="133.6"/>
    <n v="142.1"/>
    <n v="142.1"/>
    <n v="121"/>
    <n v="121"/>
    <n v="154.6"/>
    <n v="154.6"/>
    <n v="135.6"/>
    <n v="135.6"/>
    <n v="122.3"/>
    <n v="122.3"/>
    <n v="109.6"/>
    <n v="109.6"/>
    <n v="138.1"/>
    <n v="138.1"/>
    <n v="129.9"/>
    <n v="129.9"/>
    <n v="151.69999999999999"/>
    <n v="151.69999999999999"/>
    <n v="138.1"/>
    <n v="138.1"/>
    <n v="157.9"/>
    <n v="157.9"/>
    <n v="146"/>
    <n v="146"/>
    <n v="137.4"/>
    <n v="137.4"/>
    <n v="144.69999999999999"/>
    <n v="144.69999999999999"/>
    <n v="143.19999999999999"/>
    <n v="143.19999999999999"/>
    <n v="136.9"/>
    <n v="136.9"/>
    <n v="137.4"/>
    <n v="137.4"/>
    <n v="136"/>
    <n v="136"/>
    <n v="122.9"/>
    <n v="122.9"/>
    <n v="131.80000000000001"/>
    <n v="131.80000000000001"/>
    <n v="142.1"/>
    <n v="142.1"/>
    <n v="129.9"/>
    <n v="129.9"/>
    <n v="132.1"/>
    <n v="132.1"/>
    <n v="137.80000000000001"/>
    <n v="137.80000000000001"/>
  </r>
  <r>
    <x v="1"/>
    <x v="5"/>
    <x v="5"/>
    <x v="65"/>
    <n v="136.9"/>
    <n v="136.9"/>
    <n v="148.69999999999999"/>
    <n v="148.69999999999999"/>
    <n v="135.6"/>
    <n v="135.6"/>
    <n v="142.30000000000001"/>
    <n v="142.30000000000001"/>
    <n v="121.3"/>
    <n v="121.3"/>
    <n v="153.19999999999999"/>
    <n v="153.19999999999999"/>
    <n v="143.69999999999999"/>
    <n v="143.69999999999999"/>
    <n v="121.4"/>
    <n v="121.4"/>
    <n v="111.1"/>
    <n v="111.1"/>
    <n v="138.4"/>
    <n v="138.4"/>
    <n v="130.30000000000001"/>
    <n v="130.30000000000001"/>
    <n v="151.80000000000001"/>
    <n v="151.80000000000001"/>
    <n v="139.4"/>
    <n v="139.4"/>
    <n v="158.30000000000001"/>
    <n v="158.30000000000001"/>
    <n v="146.4"/>
    <n v="146.4"/>
    <n v="138.1"/>
    <n v="138.1"/>
    <n v="145.19999999999999"/>
    <n v="145.19999999999999"/>
    <n v="142.5"/>
    <n v="142.5"/>
    <n v="138.1"/>
    <n v="138.1"/>
    <n v="137.9"/>
    <n v="137.9"/>
    <n v="136.19999999999999"/>
    <n v="136.19999999999999"/>
    <n v="123.7"/>
    <n v="123.7"/>
    <n v="132.6"/>
    <n v="132.6"/>
    <n v="142.80000000000001"/>
    <n v="142.80000000000001"/>
    <n v="130.1"/>
    <n v="130.1"/>
    <n v="132.6"/>
    <n v="132.6"/>
    <n v="138.5"/>
    <n v="138.5"/>
  </r>
  <r>
    <x v="1"/>
    <x v="5"/>
    <x v="6"/>
    <x v="66"/>
    <n v="137.5"/>
    <n v="137.5"/>
    <n v="149.1"/>
    <n v="149.1"/>
    <n v="139.19999999999999"/>
    <n v="139.19999999999999"/>
    <n v="142.5"/>
    <n v="142.5"/>
    <n v="121.4"/>
    <n v="121.4"/>
    <n v="151.6"/>
    <n v="151.6"/>
    <n v="155.9"/>
    <n v="155.9"/>
    <n v="121.7"/>
    <n v="121.7"/>
    <n v="113.5"/>
    <n v="113.5"/>
    <n v="138.9"/>
    <n v="138.9"/>
    <n v="130.30000000000001"/>
    <n v="130.30000000000001"/>
    <n v="152.30000000000001"/>
    <n v="152.30000000000001"/>
    <n v="141.4"/>
    <n v="141.4"/>
    <n v="157.5"/>
    <n v="157.5"/>
    <n v="146.80000000000001"/>
    <n v="146.80000000000001"/>
    <n v="138.4"/>
    <n v="138.4"/>
    <n v="145.6"/>
    <n v="145.6"/>
    <n v="143.6"/>
    <n v="143.6"/>
    <n v="139.69999999999999"/>
    <n v="139.69999999999999"/>
    <n v="138.6"/>
    <n v="138.6"/>
    <n v="137"/>
    <n v="137"/>
    <n v="123.6"/>
    <n v="123.6"/>
    <n v="133.1"/>
    <n v="133.1"/>
    <n v="144.69999999999999"/>
    <n v="144.69999999999999"/>
    <n v="130.1"/>
    <n v="130.1"/>
    <n v="133.19999999999999"/>
    <n v="133.19999999999999"/>
    <n v="139.80000000000001"/>
    <n v="139.80000000000001"/>
  </r>
  <r>
    <x v="1"/>
    <x v="5"/>
    <x v="7"/>
    <x v="67"/>
    <n v="138.30000000000001"/>
    <n v="138.30000000000001"/>
    <n v="148"/>
    <n v="148"/>
    <n v="138.1"/>
    <n v="138.1"/>
    <n v="142.6"/>
    <n v="142.6"/>
    <n v="122.2"/>
    <n v="122.2"/>
    <n v="150.6"/>
    <n v="150.6"/>
    <n v="156.6"/>
    <n v="156.6"/>
    <n v="122.4"/>
    <n v="122.4"/>
    <n v="114.7"/>
    <n v="114.7"/>
    <n v="139.4"/>
    <n v="139.4"/>
    <n v="131.1"/>
    <n v="131.1"/>
    <n v="153"/>
    <n v="153"/>
    <n v="141.69999999999999"/>
    <n v="141.69999999999999"/>
    <n v="157.9"/>
    <n v="157.9"/>
    <n v="147.30000000000001"/>
    <n v="147.30000000000001"/>
    <n v="138.80000000000001"/>
    <n v="138.80000000000001"/>
    <n v="146.1"/>
    <n v="146.1"/>
    <n v="144.6"/>
    <n v="144.6"/>
    <n v="140.9"/>
    <n v="140.9"/>
    <n v="139.4"/>
    <n v="139.4"/>
    <n v="137.69999999999999"/>
    <n v="137.69999999999999"/>
    <n v="124.3"/>
    <n v="124.3"/>
    <n v="133.6"/>
    <n v="133.6"/>
    <n v="146"/>
    <n v="146"/>
    <n v="130.1"/>
    <n v="130.1"/>
    <n v="133.9"/>
    <n v="133.9"/>
    <n v="140.4"/>
    <n v="140.4"/>
  </r>
  <r>
    <x v="1"/>
    <x v="5"/>
    <x v="8"/>
    <x v="68"/>
    <n v="138.6"/>
    <n v="138.6"/>
    <n v="145.80000000000001"/>
    <n v="145.80000000000001"/>
    <n v="135.1"/>
    <n v="135.1"/>
    <n v="142.9"/>
    <n v="142.9"/>
    <n v="122.1"/>
    <n v="122.1"/>
    <n v="145.4"/>
    <n v="145.4"/>
    <n v="150"/>
    <n v="150"/>
    <n v="121.4"/>
    <n v="121.4"/>
    <n v="113.7"/>
    <n v="113.7"/>
    <n v="139.5"/>
    <n v="139.5"/>
    <n v="130.80000000000001"/>
    <n v="130.80000000000001"/>
    <n v="153.80000000000001"/>
    <n v="153.80000000000001"/>
    <n v="140.4"/>
    <n v="140.4"/>
    <n v="159.19999999999999"/>
    <n v="159.19999999999999"/>
    <n v="147.69999999999999"/>
    <n v="147.69999999999999"/>
    <n v="139.1"/>
    <n v="139.1"/>
    <n v="146.5"/>
    <n v="146.5"/>
    <n v="145.30000000000001"/>
    <n v="145.30000000000001"/>
    <n v="142.30000000000001"/>
    <n v="142.30000000000001"/>
    <n v="139.69999999999999"/>
    <n v="139.69999999999999"/>
    <n v="138.4"/>
    <n v="138.4"/>
    <n v="126"/>
    <n v="126"/>
    <n v="134.5"/>
    <n v="134.5"/>
    <n v="146.19999999999999"/>
    <n v="146.19999999999999"/>
    <n v="130.9"/>
    <n v="130.9"/>
    <n v="134.69999999999999"/>
    <n v="134.69999999999999"/>
    <n v="140.19999999999999"/>
    <n v="140.19999999999999"/>
  </r>
  <r>
    <x v="1"/>
    <x v="5"/>
    <x v="9"/>
    <x v="69"/>
    <n v="137.4"/>
    <n v="137.4"/>
    <n v="149.5"/>
    <n v="149.5"/>
    <n v="137.30000000000001"/>
    <n v="137.30000000000001"/>
    <n v="141.9"/>
    <n v="141.9"/>
    <n v="121.1"/>
    <n v="121.1"/>
    <n v="142.5"/>
    <n v="142.5"/>
    <n v="146.69999999999999"/>
    <n v="146.69999999999999"/>
    <n v="119.1"/>
    <n v="119.1"/>
    <n v="111.9"/>
    <n v="111.9"/>
    <n v="141"/>
    <n v="141"/>
    <n v="133.6"/>
    <n v="133.6"/>
    <n v="154.5"/>
    <n v="154.5"/>
    <n v="139.69999999999999"/>
    <n v="139.69999999999999"/>
    <n v="162.6"/>
    <n v="162.6"/>
    <n v="148"/>
    <n v="148"/>
    <n v="139.19999999999999"/>
    <n v="139.19999999999999"/>
    <n v="146.80000000000001"/>
    <n v="146.80000000000001"/>
    <n v="146.9"/>
    <n v="146.9"/>
    <n v="145.30000000000001"/>
    <n v="145.30000000000001"/>
    <n v="142.19999999999999"/>
    <n v="142.19999999999999"/>
    <n v="142.1"/>
    <n v="142.1"/>
    <n v="125.5"/>
    <n v="125.5"/>
    <n v="136.5"/>
    <n v="136.5"/>
    <n v="147.80000000000001"/>
    <n v="147.80000000000001"/>
    <n v="132"/>
    <n v="132"/>
    <n v="136.30000000000001"/>
    <n v="136.30000000000001"/>
    <n v="140.80000000000001"/>
    <n v="140.80000000000001"/>
  </r>
  <r>
    <x v="1"/>
    <x v="5"/>
    <x v="10"/>
    <x v="70"/>
    <n v="137.4"/>
    <n v="137.4"/>
    <n v="149.19999999999999"/>
    <n v="149.19999999999999"/>
    <n v="137.1"/>
    <n v="137.1"/>
    <n v="141.80000000000001"/>
    <n v="141.80000000000001"/>
    <n v="121.1"/>
    <n v="121.1"/>
    <n v="142.80000000000001"/>
    <n v="142.80000000000001"/>
    <n v="146.69999999999999"/>
    <n v="146.69999999999999"/>
    <n v="119.1"/>
    <n v="119.1"/>
    <n v="111.9"/>
    <n v="111.9"/>
    <n v="140.9"/>
    <n v="140.9"/>
    <n v="133.5"/>
    <n v="133.5"/>
    <n v="154.5"/>
    <n v="154.5"/>
    <n v="139.69999999999999"/>
    <n v="139.69999999999999"/>
    <n v="162.6"/>
    <n v="162.6"/>
    <n v="148"/>
    <n v="148"/>
    <n v="139.1"/>
    <n v="139.1"/>
    <n v="146.69999999999999"/>
    <n v="146.69999999999999"/>
    <n v="146.9"/>
    <n v="146.9"/>
    <n v="145.1"/>
    <n v="145.1"/>
    <n v="142.19999999999999"/>
    <n v="142.19999999999999"/>
    <n v="142.1"/>
    <n v="142.1"/>
    <n v="125.5"/>
    <n v="125.5"/>
    <n v="136.5"/>
    <n v="136.5"/>
    <n v="147.80000000000001"/>
    <n v="147.80000000000001"/>
    <n v="132"/>
    <n v="132"/>
    <n v="136.30000000000001"/>
    <n v="136.30000000000001"/>
    <n v="140.80000000000001"/>
    <n v="140.80000000000001"/>
  </r>
  <r>
    <x v="1"/>
    <x v="5"/>
    <x v="11"/>
    <x v="71"/>
    <n v="137.5"/>
    <n v="137.5"/>
    <n v="150.5"/>
    <n v="150.5"/>
    <n v="138.80000000000001"/>
    <n v="138.80000000000001"/>
    <n v="142.1"/>
    <n v="142.1"/>
    <n v="122"/>
    <n v="122"/>
    <n v="139.4"/>
    <n v="139.4"/>
    <n v="135.19999999999999"/>
    <n v="135.19999999999999"/>
    <n v="119.8"/>
    <n v="119.8"/>
    <n v="110.3"/>
    <n v="110.3"/>
    <n v="140.6"/>
    <n v="140.6"/>
    <n v="133.80000000000001"/>
    <n v="133.80000000000001"/>
    <n v="154.6"/>
    <n v="154.6"/>
    <n v="138.19999999999999"/>
    <n v="138.19999999999999"/>
    <n v="163"/>
    <n v="163"/>
    <n v="148.1"/>
    <n v="148.1"/>
    <n v="139.4"/>
    <n v="139.4"/>
    <n v="146.80000000000001"/>
    <n v="146.80000000000001"/>
    <n v="146.5"/>
    <n v="146.5"/>
    <n v="142.69999999999999"/>
    <n v="142.69999999999999"/>
    <n v="143.19999999999999"/>
    <n v="143.19999999999999"/>
    <n v="144.9"/>
    <n v="144.9"/>
    <n v="123.6"/>
    <n v="123.6"/>
    <n v="136.80000000000001"/>
    <n v="136.80000000000001"/>
    <n v="150.1"/>
    <n v="150.1"/>
    <n v="132.19999999999999"/>
    <n v="132.19999999999999"/>
    <n v="136.80000000000001"/>
    <n v="136.80000000000001"/>
    <n v="140.1"/>
    <n v="140.1"/>
  </r>
  <r>
    <x v="1"/>
    <x v="6"/>
    <x v="0"/>
    <x v="72"/>
    <n v="137.1"/>
    <n v="137.1"/>
    <n v="151.4"/>
    <n v="151.4"/>
    <n v="140.19999999999999"/>
    <n v="140.19999999999999"/>
    <n v="142.1"/>
    <n v="142.1"/>
    <n v="121.8"/>
    <n v="121.8"/>
    <n v="135.4"/>
    <n v="135.4"/>
    <n v="131.30000000000001"/>
    <n v="131.30000000000001"/>
    <n v="120.3"/>
    <n v="120.3"/>
    <n v="109.1"/>
    <n v="109.1"/>
    <n v="139.4"/>
    <n v="139.4"/>
    <n v="133.30000000000001"/>
    <n v="133.30000000000001"/>
    <n v="154.6"/>
    <n v="154.6"/>
    <n v="137.4"/>
    <n v="137.4"/>
    <n v="163.19999999999999"/>
    <n v="163.19999999999999"/>
    <n v="147.6"/>
    <n v="147.6"/>
    <n v="139"/>
    <n v="139"/>
    <n v="146.4"/>
    <n v="146.4"/>
    <n v="147.69999999999999"/>
    <n v="147.69999999999999"/>
    <n v="139.5"/>
    <n v="139.5"/>
    <n v="143.6"/>
    <n v="143.6"/>
    <n v="145.1"/>
    <n v="145.1"/>
    <n v="123.3"/>
    <n v="123.3"/>
    <n v="136.69999999999999"/>
    <n v="136.69999999999999"/>
    <n v="150.19999999999999"/>
    <n v="150.19999999999999"/>
    <n v="132.80000000000001"/>
    <n v="132.80000000000001"/>
    <n v="136.9"/>
    <n v="136.9"/>
    <n v="139.6"/>
    <n v="139.6"/>
  </r>
  <r>
    <x v="1"/>
    <x v="6"/>
    <x v="1"/>
    <x v="73"/>
    <n v="137.6"/>
    <n v="137.6"/>
    <n v="152"/>
    <n v="152"/>
    <n v="141.5"/>
    <n v="141.5"/>
    <n v="142.19999999999999"/>
    <n v="142.19999999999999"/>
    <n v="122"/>
    <n v="122"/>
    <n v="136.4"/>
    <n v="136.4"/>
    <n v="129.69999999999999"/>
    <n v="129.69999999999999"/>
    <n v="121"/>
    <n v="121"/>
    <n v="109"/>
    <n v="109"/>
    <n v="139.69999999999999"/>
    <n v="139.69999999999999"/>
    <n v="133.6"/>
    <n v="133.6"/>
    <n v="154.9"/>
    <n v="154.9"/>
    <n v="137.5"/>
    <n v="137.5"/>
    <n v="163.4"/>
    <n v="163.4"/>
    <n v="147.69999999999999"/>
    <n v="147.69999999999999"/>
    <n v="139.69999999999999"/>
    <n v="139.69999999999999"/>
    <n v="146.5"/>
    <n v="146.5"/>
    <n v="148.5"/>
    <n v="148.5"/>
    <n v="138.4"/>
    <n v="138.4"/>
    <n v="143.69999999999999"/>
    <n v="143.69999999999999"/>
    <n v="145.6"/>
    <n v="145.6"/>
    <n v="123.9"/>
    <n v="123.9"/>
    <n v="137.1"/>
    <n v="137.1"/>
    <n v="150.30000000000001"/>
    <n v="150.30000000000001"/>
    <n v="134.1"/>
    <n v="134.1"/>
    <n v="137.4"/>
    <n v="137.4"/>
    <n v="139.9"/>
    <n v="139.9"/>
  </r>
  <r>
    <x v="1"/>
    <x v="6"/>
    <x v="2"/>
    <x v="74"/>
    <n v="137.80000000000001"/>
    <n v="137.80000000000001"/>
    <n v="153"/>
    <n v="153"/>
    <n v="140.30000000000001"/>
    <n v="140.30000000000001"/>
    <n v="142.30000000000001"/>
    <n v="142.30000000000001"/>
    <n v="122"/>
    <n v="122"/>
    <n v="137.6"/>
    <n v="137.6"/>
    <n v="132.6"/>
    <n v="132.6"/>
    <n v="121.8"/>
    <n v="121.8"/>
    <n v="109"/>
    <n v="109"/>
    <n v="139.5"/>
    <n v="139.5"/>
    <n v="133.69999999999999"/>
    <n v="133.69999999999999"/>
    <n v="155.19999999999999"/>
    <n v="155.19999999999999"/>
    <n v="138.1"/>
    <n v="138.1"/>
    <n v="163.5"/>
    <n v="163.5"/>
    <n v="147.9"/>
    <n v="147.9"/>
    <n v="139.9"/>
    <n v="139.9"/>
    <n v="146.69999999999999"/>
    <n v="146.69999999999999"/>
    <n v="149"/>
    <n v="149"/>
    <n v="139.69999999999999"/>
    <n v="139.69999999999999"/>
    <n v="143.80000000000001"/>
    <n v="143.80000000000001"/>
    <n v="146.19999999999999"/>
    <n v="146.19999999999999"/>
    <n v="124.6"/>
    <n v="124.6"/>
    <n v="137.69999999999999"/>
    <n v="137.69999999999999"/>
    <n v="150.30000000000001"/>
    <n v="150.30000000000001"/>
    <n v="133.4"/>
    <n v="133.4"/>
    <n v="137.69999999999999"/>
    <n v="137.69999999999999"/>
    <n v="140.4"/>
    <n v="140.4"/>
  </r>
  <r>
    <x v="1"/>
    <x v="6"/>
    <x v="4"/>
    <x v="75"/>
    <n v="138.30000000000001"/>
    <n v="138.30000000000001"/>
    <n v="158.5"/>
    <n v="158.5"/>
    <n v="136"/>
    <n v="136"/>
    <n v="142.5"/>
    <n v="142.5"/>
    <n v="122"/>
    <n v="122"/>
    <n v="146.5"/>
    <n v="146.5"/>
    <n v="143"/>
    <n v="143"/>
    <n v="124.9"/>
    <n v="124.9"/>
    <n v="109.9"/>
    <n v="109.9"/>
    <n v="139.9"/>
    <n v="139.9"/>
    <n v="134"/>
    <n v="134"/>
    <n v="155.5"/>
    <n v="155.5"/>
    <n v="140.9"/>
    <n v="140.9"/>
    <n v="164.1"/>
    <n v="164.1"/>
    <n v="148.4"/>
    <n v="148.4"/>
    <n v="140.4"/>
    <n v="140.4"/>
    <n v="147.30000000000001"/>
    <n v="147.30000000000001"/>
    <n v="150.1"/>
    <n v="150.1"/>
    <n v="140.30000000000001"/>
    <n v="140.30000000000001"/>
    <n v="143.69999999999999"/>
    <n v="143.69999999999999"/>
    <n v="146.9"/>
    <n v="146.9"/>
    <n v="124.9"/>
    <n v="124.9"/>
    <n v="139.19999999999999"/>
    <n v="139.19999999999999"/>
    <n v="151.6"/>
    <n v="151.6"/>
    <n v="133.4"/>
    <n v="133.4"/>
    <n v="138.19999999999999"/>
    <n v="138.19999999999999"/>
    <n v="142"/>
    <n v="142"/>
  </r>
  <r>
    <x v="1"/>
    <x v="6"/>
    <x v="5"/>
    <x v="76"/>
    <n v="138.69999999999999"/>
    <n v="138.69999999999999"/>
    <n v="162.1"/>
    <n v="162.1"/>
    <n v="137.80000000000001"/>
    <n v="137.80000000000001"/>
    <n v="143.30000000000001"/>
    <n v="143.30000000000001"/>
    <n v="122.2"/>
    <n v="122.2"/>
    <n v="146.80000000000001"/>
    <n v="146.80000000000001"/>
    <n v="150.5"/>
    <n v="150.5"/>
    <n v="128.30000000000001"/>
    <n v="128.30000000000001"/>
    <n v="111"/>
    <n v="111"/>
    <n v="140.6"/>
    <n v="140.6"/>
    <n v="134.19999999999999"/>
    <n v="134.19999999999999"/>
    <n v="155.9"/>
    <n v="155.9"/>
    <n v="142.69999999999999"/>
    <n v="142.69999999999999"/>
    <n v="164.9"/>
    <n v="164.9"/>
    <n v="148.6"/>
    <n v="148.6"/>
    <n v="140.4"/>
    <n v="140.4"/>
    <n v="147.4"/>
    <n v="147.4"/>
    <n v="149.4"/>
    <n v="149.4"/>
    <n v="141.19999999999999"/>
    <n v="141.19999999999999"/>
    <n v="143.80000000000001"/>
    <n v="143.80000000000001"/>
    <n v="147.4"/>
    <n v="147.4"/>
    <n v="124.6"/>
    <n v="124.6"/>
    <n v="139.6"/>
    <n v="139.6"/>
    <n v="152.5"/>
    <n v="152.5"/>
    <n v="134.30000000000001"/>
    <n v="134.30000000000001"/>
    <n v="138.6"/>
    <n v="138.6"/>
    <n v="142.9"/>
    <n v="142.9"/>
  </r>
  <r>
    <x v="1"/>
    <x v="6"/>
    <x v="6"/>
    <x v="77"/>
    <n v="139.30000000000001"/>
    <n v="139.30000000000001"/>
    <n v="162.69999999999999"/>
    <n v="162.69999999999999"/>
    <n v="140"/>
    <n v="140"/>
    <n v="144"/>
    <n v="144"/>
    <n v="122.5"/>
    <n v="122.5"/>
    <n v="150.30000000000001"/>
    <n v="150.30000000000001"/>
    <n v="160.30000000000001"/>
    <n v="160.30000000000001"/>
    <n v="130"/>
    <n v="130"/>
    <n v="111.1"/>
    <n v="111.1"/>
    <n v="141.69999999999999"/>
    <n v="141.69999999999999"/>
    <n v="134.69999999999999"/>
    <n v="134.69999999999999"/>
    <n v="156.19999999999999"/>
    <n v="156.19999999999999"/>
    <n v="144.69999999999999"/>
    <n v="144.69999999999999"/>
    <n v="165.2"/>
    <n v="165.2"/>
    <n v="148.9"/>
    <n v="148.9"/>
    <n v="140.5"/>
    <n v="140.5"/>
    <n v="147.6"/>
    <n v="147.6"/>
    <n v="150.6"/>
    <n v="150.6"/>
    <n v="139.30000000000001"/>
    <n v="139.30000000000001"/>
    <n v="144.19999999999999"/>
    <n v="144.19999999999999"/>
    <n v="147.9"/>
    <n v="147.9"/>
    <n v="125.6"/>
    <n v="125.6"/>
    <n v="140.5"/>
    <n v="140.5"/>
    <n v="154"/>
    <n v="154"/>
    <n v="135.69999999999999"/>
    <n v="135.69999999999999"/>
    <n v="139.5"/>
    <n v="139.5"/>
    <n v="144.19999999999999"/>
    <n v="144.19999999999999"/>
  </r>
  <r>
    <x v="1"/>
    <x v="6"/>
    <x v="7"/>
    <x v="78"/>
    <n v="140.1"/>
    <n v="140.1"/>
    <n v="160.6"/>
    <n v="160.6"/>
    <n v="138.5"/>
    <n v="138.5"/>
    <n v="144.69999999999999"/>
    <n v="144.69999999999999"/>
    <n v="122.9"/>
    <n v="122.9"/>
    <n v="149.4"/>
    <n v="149.4"/>
    <n v="167.4"/>
    <n v="167.4"/>
    <n v="130.9"/>
    <n v="130.9"/>
    <n v="112"/>
    <n v="112"/>
    <n v="142.6"/>
    <n v="142.6"/>
    <n v="134.9"/>
    <n v="134.9"/>
    <n v="156.6"/>
    <n v="156.6"/>
    <n v="145.9"/>
    <n v="145.9"/>
    <n v="165.8"/>
    <n v="165.8"/>
    <n v="149.1"/>
    <n v="149.1"/>
    <n v="140.6"/>
    <n v="140.6"/>
    <n v="147.9"/>
    <n v="147.9"/>
    <n v="151.6"/>
    <n v="151.6"/>
    <n v="138.5"/>
    <n v="138.5"/>
    <n v="144.5"/>
    <n v="144.5"/>
    <n v="148.5"/>
    <n v="148.5"/>
    <n v="125.8"/>
    <n v="125.8"/>
    <n v="140.9"/>
    <n v="140.9"/>
    <n v="154.9"/>
    <n v="154.9"/>
    <n v="138.4"/>
    <n v="138.4"/>
    <n v="140.19999999999999"/>
    <n v="140.19999999999999"/>
    <n v="145"/>
    <n v="145"/>
  </r>
  <r>
    <x v="1"/>
    <x v="6"/>
    <x v="8"/>
    <x v="79"/>
    <n v="140.9"/>
    <n v="140.9"/>
    <n v="160.80000000000001"/>
    <n v="160.80000000000001"/>
    <n v="139.6"/>
    <n v="139.6"/>
    <n v="145.4"/>
    <n v="145.4"/>
    <n v="123.5"/>
    <n v="123.5"/>
    <n v="146.6"/>
    <n v="146.6"/>
    <n v="173.2"/>
    <n v="173.2"/>
    <n v="131.6"/>
    <n v="131.6"/>
    <n v="113.2"/>
    <n v="113.2"/>
    <n v="144.1"/>
    <n v="144.1"/>
    <n v="135"/>
    <n v="135"/>
    <n v="156.80000000000001"/>
    <n v="156.80000000000001"/>
    <n v="147"/>
    <n v="147"/>
    <n v="166.5"/>
    <n v="166.5"/>
    <n v="149.19999999999999"/>
    <n v="149.19999999999999"/>
    <n v="140.6"/>
    <n v="140.6"/>
    <n v="147.9"/>
    <n v="147.9"/>
    <n v="152.19999999999999"/>
    <n v="152.19999999999999"/>
    <n v="139.19999999999999"/>
    <n v="139.19999999999999"/>
    <n v="144.6"/>
    <n v="144.6"/>
    <n v="149"/>
    <n v="149"/>
    <n v="126.1"/>
    <n v="126.1"/>
    <n v="141.30000000000001"/>
    <n v="141.30000000000001"/>
    <n v="155.19999999999999"/>
    <n v="155.19999999999999"/>
    <n v="139.69999999999999"/>
    <n v="139.69999999999999"/>
    <n v="140.69999999999999"/>
    <n v="140.69999999999999"/>
    <n v="145.80000000000001"/>
    <n v="145.80000000000001"/>
  </r>
  <r>
    <x v="1"/>
    <x v="6"/>
    <x v="9"/>
    <x v="80"/>
    <n v="141.80000000000001"/>
    <n v="141.80000000000001"/>
    <n v="161"/>
    <n v="161"/>
    <n v="142.6"/>
    <n v="142.6"/>
    <n v="146.19999999999999"/>
    <n v="146.19999999999999"/>
    <n v="123.9"/>
    <n v="123.9"/>
    <n v="148"/>
    <n v="148"/>
    <n v="188.4"/>
    <n v="188.4"/>
    <n v="132.5"/>
    <n v="132.5"/>
    <n v="114"/>
    <n v="114"/>
    <n v="145.4"/>
    <n v="145.4"/>
    <n v="135.1"/>
    <n v="135.1"/>
    <n v="157.1"/>
    <n v="157.1"/>
    <n v="149.6"/>
    <n v="149.6"/>
    <n v="167.1"/>
    <n v="167.1"/>
    <n v="149.4"/>
    <n v="149.4"/>
    <n v="140.80000000000001"/>
    <n v="140.80000000000001"/>
    <n v="148.19999999999999"/>
    <n v="148.19999999999999"/>
    <n v="153"/>
    <n v="153"/>
    <n v="140.6"/>
    <n v="140.6"/>
    <n v="145"/>
    <n v="145"/>
    <n v="149.4"/>
    <n v="149.4"/>
    <n v="126.3"/>
    <n v="126.3"/>
    <n v="141.69999999999999"/>
    <n v="141.69999999999999"/>
    <n v="155.4"/>
    <n v="155.4"/>
    <n v="140"/>
    <n v="140"/>
    <n v="141"/>
    <n v="141"/>
    <n v="147.19999999999999"/>
    <n v="147.19999999999999"/>
  </r>
  <r>
    <x v="1"/>
    <x v="6"/>
    <x v="10"/>
    <x v="81"/>
    <n v="142.5"/>
    <n v="142.5"/>
    <n v="163.19999999999999"/>
    <n v="163.19999999999999"/>
    <n v="145.6"/>
    <n v="145.6"/>
    <n v="146.69999999999999"/>
    <n v="146.69999999999999"/>
    <n v="124.3"/>
    <n v="124.3"/>
    <n v="147.4"/>
    <n v="147.4"/>
    <n v="199.6"/>
    <n v="199.6"/>
    <n v="135.69999999999999"/>
    <n v="135.69999999999999"/>
    <n v="114.2"/>
    <n v="114.2"/>
    <n v="147"/>
    <n v="147"/>
    <n v="135.30000000000001"/>
    <n v="135.30000000000001"/>
    <n v="157.5"/>
    <n v="157.5"/>
    <n v="151.9"/>
    <n v="151.9"/>
    <n v="167.9"/>
    <n v="167.9"/>
    <n v="149.9"/>
    <n v="149.9"/>
    <n v="141"/>
    <n v="141"/>
    <n v="148.6"/>
    <n v="148.6"/>
    <n v="153.5"/>
    <n v="153.5"/>
    <n v="142.30000000000001"/>
    <n v="142.30000000000001"/>
    <n v="145.30000000000001"/>
    <n v="145.30000000000001"/>
    <n v="149.9"/>
    <n v="149.9"/>
    <n v="126.6"/>
    <n v="126.6"/>
    <n v="142.1"/>
    <n v="142.1"/>
    <n v="155.5"/>
    <n v="155.5"/>
    <n v="140.30000000000001"/>
    <n v="140.30000000000001"/>
    <n v="141.30000000000001"/>
    <n v="141.30000000000001"/>
    <n v="148.6"/>
    <n v="148.6"/>
  </r>
  <r>
    <x v="1"/>
    <x v="6"/>
    <x v="11"/>
    <x v="82"/>
    <n v="143.5"/>
    <n v="143.5"/>
    <n v="165"/>
    <n v="165"/>
    <n v="151.1"/>
    <n v="151.1"/>
    <n v="148.30000000000001"/>
    <n v="148.30000000000001"/>
    <n v="125.7"/>
    <n v="125.7"/>
    <n v="145.69999999999999"/>
    <n v="145.69999999999999"/>
    <n v="217"/>
    <n v="217"/>
    <n v="138.30000000000001"/>
    <n v="138.30000000000001"/>
    <n v="114"/>
    <n v="114"/>
    <n v="148.69999999999999"/>
    <n v="148.69999999999999"/>
    <n v="135.80000000000001"/>
    <n v="135.80000000000001"/>
    <n v="158"/>
    <n v="158"/>
    <n v="155"/>
    <n v="155"/>
    <n v="168.5"/>
    <n v="168.5"/>
    <n v="150.30000000000001"/>
    <n v="150.30000000000001"/>
    <n v="141.30000000000001"/>
    <n v="141.30000000000001"/>
    <n v="149"/>
    <n v="149"/>
    <n v="152.80000000000001"/>
    <n v="152.80000000000001"/>
    <n v="143.69999999999999"/>
    <n v="143.69999999999999"/>
    <n v="145.80000000000001"/>
    <n v="145.80000000000001"/>
    <n v="150.4"/>
    <n v="150.4"/>
    <n v="129.80000000000001"/>
    <n v="129.80000000000001"/>
    <n v="142.30000000000001"/>
    <n v="142.30000000000001"/>
    <n v="155.69999999999999"/>
    <n v="155.69999999999999"/>
    <n v="140.4"/>
    <n v="140.4"/>
    <n v="142.5"/>
    <n v="142.5"/>
    <n v="150.4"/>
    <n v="150.4"/>
  </r>
  <r>
    <x v="1"/>
    <x v="7"/>
    <x v="0"/>
    <x v="83"/>
    <n v="144.30000000000001"/>
    <n v="144.30000000000001"/>
    <n v="167.4"/>
    <n v="167.4"/>
    <n v="154.9"/>
    <n v="154.9"/>
    <n v="150.1"/>
    <n v="150.1"/>
    <n v="129.9"/>
    <n v="129.9"/>
    <n v="143.19999999999999"/>
    <n v="143.19999999999999"/>
    <n v="197"/>
    <n v="197"/>
    <n v="140.4"/>
    <n v="140.4"/>
    <n v="114.1"/>
    <n v="114.1"/>
    <n v="150.9"/>
    <n v="150.9"/>
    <n v="136.1"/>
    <n v="136.1"/>
    <n v="158.6"/>
    <n v="158.6"/>
    <n v="153.5"/>
    <n v="153.5"/>
    <n v="169.2"/>
    <n v="169.2"/>
    <n v="150.5"/>
    <n v="150.5"/>
    <n v="141.5"/>
    <n v="141.5"/>
    <n v="149.19999999999999"/>
    <n v="149.19999999999999"/>
    <n v="153.9"/>
    <n v="153.9"/>
    <n v="144.6"/>
    <n v="144.6"/>
    <n v="146.19999999999999"/>
    <n v="146.19999999999999"/>
    <n v="151.19999999999999"/>
    <n v="151.19999999999999"/>
    <n v="130.9"/>
    <n v="130.9"/>
    <n v="142.80000000000001"/>
    <n v="142.80000000000001"/>
    <n v="156.1"/>
    <n v="156.1"/>
    <n v="142.30000000000001"/>
    <n v="142.30000000000001"/>
    <n v="143.4"/>
    <n v="143.4"/>
    <n v="150.19999999999999"/>
    <n v="150.19999999999999"/>
  </r>
  <r>
    <x v="1"/>
    <x v="7"/>
    <x v="1"/>
    <x v="84"/>
    <n v="144.80000000000001"/>
    <n v="144.80000000000001"/>
    <n v="167.5"/>
    <n v="167.5"/>
    <n v="151.80000000000001"/>
    <n v="151.80000000000001"/>
    <n v="150.80000000000001"/>
    <n v="150.80000000000001"/>
    <n v="131.4"/>
    <n v="131.4"/>
    <n v="141.80000000000001"/>
    <n v="141.80000000000001"/>
    <n v="170.7"/>
    <n v="170.7"/>
    <n v="141.1"/>
    <n v="141.1"/>
    <n v="113.6"/>
    <n v="113.6"/>
    <n v="152"/>
    <n v="152"/>
    <n v="136.5"/>
    <n v="136.5"/>
    <n v="159.1"/>
    <n v="159.1"/>
    <n v="150.5"/>
    <n v="150.5"/>
    <n v="170.1"/>
    <n v="170.1"/>
    <n v="150.80000000000001"/>
    <n v="150.80000000000001"/>
    <n v="141.69999999999999"/>
    <n v="141.69999999999999"/>
    <n v="149.5"/>
    <n v="149.5"/>
    <n v="154.80000000000001"/>
    <n v="154.80000000000001"/>
    <n v="147.19999999999999"/>
    <n v="147.19999999999999"/>
    <n v="146.4"/>
    <n v="146.4"/>
    <n v="151.69999999999999"/>
    <n v="151.69999999999999"/>
    <n v="130.30000000000001"/>
    <n v="130.30000000000001"/>
    <n v="143.19999999999999"/>
    <n v="143.19999999999999"/>
    <n v="156.19999999999999"/>
    <n v="156.19999999999999"/>
    <n v="143.4"/>
    <n v="143.4"/>
    <n v="143.6"/>
    <n v="143.6"/>
    <n v="149.1"/>
    <n v="149.1"/>
  </r>
  <r>
    <x v="1"/>
    <x v="7"/>
    <x v="2"/>
    <x v="85"/>
    <n v="145.1"/>
    <n v="145.1"/>
    <n v="167"/>
    <n v="167"/>
    <n v="148.1"/>
    <n v="148.1"/>
    <n v="151.5"/>
    <n v="151.5"/>
    <n v="131.19999999999999"/>
    <n v="131.19999999999999"/>
    <n v="142.5"/>
    <n v="142.5"/>
    <n v="157.30000000000001"/>
    <n v="157.30000000000001"/>
    <n v="141.1"/>
    <n v="141.1"/>
    <n v="113.2"/>
    <n v="113.2"/>
    <n v="153.19999999999999"/>
    <n v="153.19999999999999"/>
    <n v="136.69999999999999"/>
    <n v="136.69999999999999"/>
    <n v="159.6"/>
    <n v="159.6"/>
    <n v="148.9"/>
    <n v="148.9"/>
    <n v="171.2"/>
    <n v="171.2"/>
    <n v="151.19999999999999"/>
    <n v="151.19999999999999"/>
    <n v="141.9"/>
    <n v="141.9"/>
    <n v="149.80000000000001"/>
    <n v="149.80000000000001"/>
    <n v="154.5"/>
    <n v="154.5"/>
    <n v="148.9"/>
    <n v="148.9"/>
    <n v="146.4"/>
    <n v="146.4"/>
    <n v="152.30000000000001"/>
    <n v="152.30000000000001"/>
    <n v="129.9"/>
    <n v="129.9"/>
    <n v="143.69999999999999"/>
    <n v="143.69999999999999"/>
    <n v="156.1"/>
    <n v="156.1"/>
    <n v="145.19999999999999"/>
    <n v="145.19999999999999"/>
    <n v="143.80000000000001"/>
    <n v="143.80000000000001"/>
    <n v="148.6"/>
    <n v="148.6"/>
  </r>
  <r>
    <x v="1"/>
    <x v="7"/>
    <x v="3"/>
    <x v="86"/>
    <n v="148.69999999999999"/>
    <n v="148.69999999999999"/>
    <m/>
    <n v="167"/>
    <n v="148.80000000000001"/>
    <n v="148.80000000000001"/>
    <n v="155.6"/>
    <n v="155.6"/>
    <n v="135.1"/>
    <n v="135.1"/>
    <n v="149.9"/>
    <n v="149.9"/>
    <n v="168.6"/>
    <n v="168.6"/>
    <n v="150.4"/>
    <n v="150.4"/>
    <n v="120.3"/>
    <n v="120.3"/>
    <n v="157.1"/>
    <n v="157.1"/>
    <n v="136.80000000000001"/>
    <n v="136.80000000000001"/>
    <m/>
    <n v="159.6"/>
    <n v="151.4"/>
    <n v="151.4"/>
    <m/>
    <n v="171.2"/>
    <m/>
    <n v="151.19999999999999"/>
    <m/>
    <n v="141.9"/>
    <m/>
    <n v="149.80000000000001"/>
    <n v="155.6"/>
    <n v="155.6"/>
    <n v="144.1"/>
    <n v="144.1"/>
    <m/>
    <n v="146.4"/>
    <n v="150.69999999999999"/>
    <n v="150.69999999999999"/>
    <m/>
    <n v="129.9"/>
    <m/>
    <n v="143.69999999999999"/>
    <m/>
    <n v="156.1"/>
    <m/>
    <n v="145.19999999999999"/>
    <m/>
    <n v="143.80000000000001"/>
    <m/>
    <n v="148.6"/>
  </r>
  <r>
    <x v="1"/>
    <x v="7"/>
    <x v="4"/>
    <x v="87"/>
    <m/>
    <n v="149.14999999999998"/>
    <m/>
    <n v="192.7"/>
    <m/>
    <n v="150.10000000000002"/>
    <m/>
    <n v="154.44999999999999"/>
    <m/>
    <n v="135.69999999999999"/>
    <m/>
    <n v="148.55000000000001"/>
    <m/>
    <n v="162.55000000000001"/>
    <m/>
    <n v="150.65"/>
    <m/>
    <n v="117.25"/>
    <m/>
    <n v="158.30000000000001"/>
    <m/>
    <n v="138.10000000000002"/>
    <m/>
    <n v="161.80000000000001"/>
    <m/>
    <n v="152.69999999999999"/>
    <m/>
    <n v="183.5"/>
    <m/>
    <n v="152.5"/>
    <m/>
    <n v="144.4"/>
    <m/>
    <n v="151.4"/>
    <m/>
    <n v="155.14999999999998"/>
    <m/>
    <n v="143"/>
    <m/>
    <n v="146.4"/>
    <m/>
    <n v="152.55000000000001"/>
    <m/>
    <n v="135"/>
    <m/>
    <n v="148.30000000000001"/>
    <m/>
    <n v="156.4"/>
    <m/>
    <n v="151.6"/>
    <m/>
    <n v="147"/>
    <m/>
    <n v="151.80000000000001"/>
  </r>
  <r>
    <x v="1"/>
    <x v="7"/>
    <x v="5"/>
    <x v="88"/>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n v="183.5"/>
    <n v="183.5"/>
    <n v="152.5"/>
    <n v="152.5"/>
    <n v="144.4"/>
    <n v="144.4"/>
    <n v="151.4"/>
    <n v="151.4"/>
    <n v="154.69999999999999"/>
    <n v="154.69999999999999"/>
    <n v="141.9"/>
    <n v="141.9"/>
    <n v="146.4"/>
    <n v="146.4"/>
    <n v="154.4"/>
    <n v="154.4"/>
    <n v="135"/>
    <n v="135"/>
    <n v="148.30000000000001"/>
    <n v="148.30000000000001"/>
    <n v="156.4"/>
    <n v="156.4"/>
    <n v="151.6"/>
    <n v="151.6"/>
    <n v="147"/>
    <n v="147"/>
    <n v="151.80000000000001"/>
    <n v="151.80000000000001"/>
  </r>
  <r>
    <x v="1"/>
    <x v="7"/>
    <x v="6"/>
    <x v="89"/>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n v="183.5"/>
    <n v="183.5"/>
    <n v="152.5"/>
    <n v="152.5"/>
    <n v="144.4"/>
    <n v="144.4"/>
    <n v="151.4"/>
    <n v="151.4"/>
    <n v="154.69999999999999"/>
    <n v="154.69999999999999"/>
    <n v="141.9"/>
    <n v="141.9"/>
    <n v="146.4"/>
    <n v="146.4"/>
    <n v="154.4"/>
    <n v="154.4"/>
    <n v="135"/>
    <n v="135"/>
    <n v="148.30000000000001"/>
    <n v="148.30000000000001"/>
    <n v="156.4"/>
    <n v="156.4"/>
    <n v="151.6"/>
    <n v="151.6"/>
    <n v="147"/>
    <n v="147"/>
    <n v="151.80000000000001"/>
    <n v="151.80000000000001"/>
  </r>
  <r>
    <x v="1"/>
    <x v="7"/>
    <x v="7"/>
    <x v="90"/>
    <n v="148.9"/>
    <n v="148.9"/>
    <n v="190.9"/>
    <n v="190.9"/>
    <n v="150.80000000000001"/>
    <n v="150.80000000000001"/>
    <n v="153.30000000000001"/>
    <n v="153.30000000000001"/>
    <n v="137.4"/>
    <n v="137.4"/>
    <n v="150.4"/>
    <n v="150.4"/>
    <n v="178.1"/>
    <n v="178.1"/>
    <n v="150.4"/>
    <n v="150.4"/>
    <n v="115.1"/>
    <n v="115.1"/>
    <n v="160"/>
    <n v="160"/>
    <n v="140.6"/>
    <n v="140.6"/>
    <n v="162.30000000000001"/>
    <n v="162.30000000000001"/>
    <n v="157"/>
    <n v="157"/>
    <n v="182.6"/>
    <n v="182.6"/>
    <n v="153.1"/>
    <n v="153.1"/>
    <n v="143.4"/>
    <n v="143.4"/>
    <n v="151.69999999999999"/>
    <n v="151.69999999999999"/>
    <n v="155.5"/>
    <n v="155.5"/>
    <n v="143"/>
    <n v="143"/>
    <n v="148.4"/>
    <n v="148.4"/>
    <n v="155"/>
    <n v="155"/>
    <n v="138.5"/>
    <n v="138.5"/>
    <n v="146"/>
    <n v="146"/>
    <n v="158.5"/>
    <n v="158.5"/>
    <n v="154.30000000000001"/>
    <n v="154.30000000000001"/>
    <n v="149"/>
    <n v="149"/>
    <n v="153.9"/>
    <n v="153.9"/>
  </r>
  <r>
    <x v="1"/>
    <x v="7"/>
    <x v="8"/>
    <x v="91"/>
    <n v="148.4"/>
    <n v="148.4"/>
    <n v="187.1"/>
    <n v="187.1"/>
    <n v="152.5"/>
    <n v="152.5"/>
    <n v="153.6"/>
    <n v="153.6"/>
    <n v="138.19999999999999"/>
    <n v="138.19999999999999"/>
    <n v="150.9"/>
    <n v="150.9"/>
    <n v="186.7"/>
    <n v="186.7"/>
    <n v="149.80000000000001"/>
    <n v="149.80000000000001"/>
    <n v="116.4"/>
    <n v="116.4"/>
    <n v="160.30000000000001"/>
    <n v="160.30000000000001"/>
    <n v="142.19999999999999"/>
    <n v="142.19999999999999"/>
    <n v="162.9"/>
    <n v="162.9"/>
    <n v="158"/>
    <n v="158"/>
    <n v="184.4"/>
    <n v="184.4"/>
    <n v="153.4"/>
    <n v="153.4"/>
    <n v="144.30000000000001"/>
    <n v="144.30000000000001"/>
    <n v="152"/>
    <n v="152"/>
    <n v="156.30000000000001"/>
    <n v="156.30000000000001"/>
    <n v="142.9"/>
    <n v="142.9"/>
    <n v="148.69999999999999"/>
    <n v="148.69999999999999"/>
    <n v="155.6"/>
    <n v="155.6"/>
    <n v="139.6"/>
    <n v="139.6"/>
    <n v="146.6"/>
    <n v="146.6"/>
    <n v="157.5"/>
    <n v="157.5"/>
    <n v="158.4"/>
    <n v="158.4"/>
    <n v="150"/>
    <n v="150"/>
    <n v="154.69999999999999"/>
    <n v="154.69999999999999"/>
  </r>
  <r>
    <x v="1"/>
    <x v="7"/>
    <x v="9"/>
    <x v="92"/>
    <n v="147.5"/>
    <n v="147.5"/>
    <n v="188.9"/>
    <n v="188.9"/>
    <n v="161.4"/>
    <n v="161.4"/>
    <n v="153.6"/>
    <n v="153.6"/>
    <n v="140.1"/>
    <n v="140.1"/>
    <n v="151.19999999999999"/>
    <n v="151.19999999999999"/>
    <n v="209.2"/>
    <n v="209.2"/>
    <n v="150.9"/>
    <n v="150.9"/>
    <n v="116.2"/>
    <n v="116.2"/>
    <n v="161"/>
    <n v="161"/>
    <n v="144"/>
    <n v="144"/>
    <n v="163.19999999999999"/>
    <n v="163.19999999999999"/>
    <n v="161.4"/>
    <n v="161.4"/>
    <n v="184.3"/>
    <n v="184.3"/>
    <n v="153.69999999999999"/>
    <n v="153.69999999999999"/>
    <n v="144.6"/>
    <n v="144.6"/>
    <n v="152.30000000000001"/>
    <n v="152.30000000000001"/>
    <n v="156.5"/>
    <n v="156.5"/>
    <n v="143.1"/>
    <n v="143.1"/>
    <n v="148.69999999999999"/>
    <n v="148.69999999999999"/>
    <n v="156.30000000000001"/>
    <n v="156.30000000000001"/>
    <n v="140.6"/>
    <n v="140.6"/>
    <n v="146.5"/>
    <n v="146.5"/>
    <n v="158.5"/>
    <n v="158.5"/>
    <n v="157"/>
    <n v="157"/>
    <n v="150.4"/>
    <n v="150.4"/>
    <n v="156.4"/>
    <n v="156.4"/>
  </r>
  <r>
    <x v="1"/>
    <x v="7"/>
    <x v="10"/>
    <x v="93"/>
    <n v="146.80000000000001"/>
    <n v="146.80000000000001"/>
    <n v="191"/>
    <n v="191"/>
    <n v="173.6"/>
    <n v="173.6"/>
    <n v="153.80000000000001"/>
    <n v="153.80000000000001"/>
    <n v="142.69999999999999"/>
    <n v="142.69999999999999"/>
    <n v="148.4"/>
    <n v="148.4"/>
    <n v="230"/>
    <n v="230"/>
    <n v="156.80000000000001"/>
    <n v="156.80000000000001"/>
    <n v="115.7"/>
    <n v="115.7"/>
    <n v="161.80000000000001"/>
    <n v="161.80000000000001"/>
    <n v="146.5"/>
    <n v="146.5"/>
    <n v="163.80000000000001"/>
    <n v="163.80000000000001"/>
    <n v="164.7"/>
    <n v="164.7"/>
    <n v="184.8"/>
    <n v="184.8"/>
    <n v="154.30000000000001"/>
    <n v="154.30000000000001"/>
    <n v="144.9"/>
    <n v="144.9"/>
    <n v="152.80000000000001"/>
    <n v="152.80000000000001"/>
    <n v="158"/>
    <n v="158"/>
    <n v="143.6"/>
    <n v="143.6"/>
    <n v="149.19999999999999"/>
    <n v="149.19999999999999"/>
    <n v="157.19999999999999"/>
    <n v="157.19999999999999"/>
    <n v="140.4"/>
    <n v="140.4"/>
    <n v="148.4"/>
    <n v="148.4"/>
    <n v="158.6"/>
    <n v="158.6"/>
    <n v="156.9"/>
    <n v="156.9"/>
    <n v="150.69999999999999"/>
    <n v="150.69999999999999"/>
    <n v="158.4"/>
    <n v="158.4"/>
  </r>
  <r>
    <x v="1"/>
    <x v="7"/>
    <x v="11"/>
    <x v="94"/>
    <n v="146"/>
    <n v="146"/>
    <n v="191"/>
    <n v="191"/>
    <n v="175.3"/>
    <n v="175.3"/>
    <n v="154.1"/>
    <n v="154.1"/>
    <n v="146.6"/>
    <n v="146.6"/>
    <n v="147.69999999999999"/>
    <n v="147.69999999999999"/>
    <n v="230.5"/>
    <n v="230.5"/>
    <n v="160.19999999999999"/>
    <n v="160.19999999999999"/>
    <n v="115.3"/>
    <n v="115.3"/>
    <n v="163"/>
    <n v="163"/>
    <n v="149.19999999999999"/>
    <n v="149.19999999999999"/>
    <n v="164.8"/>
    <n v="164.8"/>
    <n v="165.4"/>
    <n v="165.4"/>
    <n v="185.4"/>
    <n v="185.4"/>
    <n v="155"/>
    <n v="155"/>
    <n v="145.4"/>
    <n v="145.4"/>
    <n v="153.6"/>
    <n v="153.6"/>
    <n v="158.4"/>
    <n v="158.4"/>
    <n v="144.6"/>
    <n v="144.6"/>
    <n v="149.69999999999999"/>
    <n v="149.69999999999999"/>
    <n v="158.30000000000001"/>
    <n v="158.30000000000001"/>
    <n v="140.69999999999999"/>
    <n v="140.69999999999999"/>
    <n v="148.5"/>
    <n v="148.5"/>
    <n v="159.4"/>
    <n v="159.4"/>
    <n v="157.1"/>
    <n v="157.1"/>
    <n v="151.19999999999999"/>
    <n v="151.19999999999999"/>
    <n v="158.9"/>
    <n v="158.9"/>
  </r>
  <r>
    <x v="1"/>
    <x v="8"/>
    <x v="0"/>
    <x v="95"/>
    <n v="144.9"/>
    <n v="144.9"/>
    <n v="190.1"/>
    <n v="190.1"/>
    <n v="175.3"/>
    <n v="175.3"/>
    <n v="154.1"/>
    <n v="154.1"/>
    <n v="150.9"/>
    <n v="150.9"/>
    <n v="149.6"/>
    <n v="149.6"/>
    <n v="194.2"/>
    <n v="194.2"/>
    <n v="160.4"/>
    <n v="160.4"/>
    <n v="114.6"/>
    <n v="114.6"/>
    <n v="164"/>
    <n v="164"/>
    <n v="151.80000000000001"/>
    <n v="151.80000000000001"/>
    <n v="165.6"/>
    <n v="165.6"/>
    <n v="161"/>
    <n v="161"/>
    <n v="186.5"/>
    <n v="186.5"/>
    <n v="155.5"/>
    <n v="155.5"/>
    <n v="146.1"/>
    <n v="146.1"/>
    <n v="154.19999999999999"/>
    <n v="154.19999999999999"/>
    <n v="157.69999999999999"/>
    <n v="157.69999999999999"/>
    <n v="147.9"/>
    <n v="147.9"/>
    <n v="150"/>
    <n v="150"/>
    <n v="159.30000000000001"/>
    <n v="159.30000000000001"/>
    <n v="141.9"/>
    <n v="141.9"/>
    <n v="149.6"/>
    <n v="149.6"/>
    <n v="159.19999999999999"/>
    <n v="159.19999999999999"/>
    <n v="156.80000000000001"/>
    <n v="156.80000000000001"/>
    <n v="151.9"/>
    <n v="151.9"/>
    <n v="157.30000000000001"/>
    <n v="157.30000000000001"/>
  </r>
  <r>
    <x v="1"/>
    <x v="8"/>
    <x v="1"/>
    <x v="96"/>
    <n v="144.30000000000001"/>
    <n v="144.30000000000001"/>
    <n v="186.5"/>
    <n v="186.5"/>
    <n v="168.7"/>
    <n v="168.7"/>
    <n v="154.69999999999999"/>
    <n v="154.69999999999999"/>
    <n v="158.69999999999999"/>
    <n v="158.69999999999999"/>
    <n v="150.69999999999999"/>
    <n v="150.69999999999999"/>
    <n v="160"/>
    <n v="160"/>
    <n v="158.80000000000001"/>
    <n v="158.80000000000001"/>
    <n v="112.8"/>
    <n v="112.8"/>
    <n v="164.2"/>
    <n v="164.2"/>
    <n v="155.5"/>
    <n v="155.5"/>
    <n v="167.5"/>
    <n v="167.5"/>
    <n v="156.9"/>
    <n v="156.9"/>
    <n v="188.3"/>
    <n v="188.3"/>
    <n v="157.19999999999999"/>
    <n v="157.19999999999999"/>
    <n v="147.4"/>
    <n v="147.4"/>
    <n v="155.80000000000001"/>
    <n v="155.80000000000001"/>
    <n v="159.80000000000001"/>
    <n v="159.80000000000001"/>
    <n v="152.4"/>
    <n v="152.4"/>
    <n v="150.9"/>
    <n v="150.9"/>
    <n v="161.30000000000001"/>
    <n v="161.30000000000001"/>
    <n v="145.1"/>
    <n v="145.1"/>
    <n v="151.5"/>
    <n v="151.5"/>
    <n v="159.5"/>
    <n v="159.5"/>
    <n v="155.80000000000001"/>
    <n v="155.80000000000001"/>
    <n v="153.4"/>
    <n v="153.4"/>
    <n v="156.6"/>
    <n v="156.6"/>
  </r>
  <r>
    <x v="1"/>
    <x v="8"/>
    <x v="2"/>
    <x v="97"/>
    <n v="144.1"/>
    <n v="144.1"/>
    <n v="192.2"/>
    <n v="192.2"/>
    <n v="163.80000000000001"/>
    <n v="163.80000000000001"/>
    <n v="154.9"/>
    <n v="154.9"/>
    <n v="163.9"/>
    <n v="163.9"/>
    <n v="153.69999999999999"/>
    <n v="153.69999999999999"/>
    <n v="149.5"/>
    <n v="149.5"/>
    <n v="159.80000000000001"/>
    <n v="159.80000000000001"/>
    <n v="112.6"/>
    <n v="112.6"/>
    <n v="163.5"/>
    <n v="163.5"/>
    <n v="156.5"/>
    <n v="156.5"/>
    <n v="168.2"/>
    <n v="168.2"/>
    <n v="156.69999999999999"/>
    <n v="156.69999999999999"/>
    <n v="188.1"/>
    <n v="188.1"/>
    <n v="157.80000000000001"/>
    <n v="157.80000000000001"/>
    <n v="147.9"/>
    <n v="147.9"/>
    <n v="156.4"/>
    <n v="156.4"/>
    <n v="159.9"/>
    <n v="159.9"/>
    <n v="155.5"/>
    <n v="155.5"/>
    <n v="151.19999999999999"/>
    <n v="151.19999999999999"/>
    <n v="161.69999999999999"/>
    <n v="161.69999999999999"/>
    <n v="146.19999999999999"/>
    <n v="146.19999999999999"/>
    <n v="152.6"/>
    <n v="152.6"/>
    <n v="160.19999999999999"/>
    <n v="160.19999999999999"/>
    <n v="153.80000000000001"/>
    <n v="153.80000000000001"/>
    <n v="153.80000000000001"/>
    <n v="153.80000000000001"/>
    <n v="156.80000000000001"/>
    <n v="156.80000000000001"/>
  </r>
  <r>
    <x v="1"/>
    <x v="8"/>
    <x v="3"/>
    <x v="98"/>
    <n v="144.30000000000001"/>
    <n v="144.30000000000001"/>
    <n v="198"/>
    <n v="198"/>
    <n v="164.6"/>
    <n v="164.6"/>
    <n v="155.4"/>
    <n v="155.4"/>
    <n v="170.1"/>
    <n v="170.1"/>
    <n v="164.4"/>
    <n v="164.4"/>
    <n v="144.1"/>
    <n v="144.1"/>
    <n v="161.69999999999999"/>
    <n v="161.69999999999999"/>
    <n v="113.1"/>
    <n v="113.1"/>
    <n v="163.9"/>
    <n v="163.9"/>
    <n v="157.6"/>
    <n v="157.6"/>
    <n v="168.9"/>
    <n v="168.9"/>
    <n v="158"/>
    <n v="158"/>
    <n v="188.8"/>
    <n v="188.8"/>
    <n v="158.80000000000001"/>
    <n v="158.80000000000001"/>
    <n v="148.5"/>
    <n v="148.5"/>
    <n v="157.30000000000001"/>
    <n v="157.30000000000001"/>
    <n v="161.4"/>
    <n v="161.4"/>
    <n v="155.6"/>
    <n v="155.6"/>
    <n v="151.80000000000001"/>
    <n v="151.80000000000001"/>
    <n v="162.30000000000001"/>
    <n v="162.30000000000001"/>
    <n v="146.6"/>
    <n v="146.6"/>
    <n v="153.19999999999999"/>
    <n v="153.19999999999999"/>
    <n v="160.30000000000001"/>
    <n v="160.30000000000001"/>
    <n v="155.4"/>
    <n v="155.4"/>
    <n v="154.4"/>
    <n v="154.4"/>
    <n v="157.80000000000001"/>
    <n v="157.80000000000001"/>
  </r>
  <r>
    <x v="1"/>
    <x v="8"/>
    <x v="4"/>
    <x v="99"/>
    <n v="146.30000000000001"/>
    <n v="146.30000000000001"/>
    <n v="200.5"/>
    <n v="200.5"/>
    <n v="170.3"/>
    <n v="170.3"/>
    <n v="156.1"/>
    <n v="156.1"/>
    <n v="178.7"/>
    <n v="178.7"/>
    <n v="167.1"/>
    <n v="167.1"/>
    <n v="147.9"/>
    <n v="147.9"/>
    <n v="165.4"/>
    <n v="165.4"/>
    <n v="114.8"/>
    <n v="114.8"/>
    <n v="168.2"/>
    <n v="168.2"/>
    <n v="159.30000000000001"/>
    <n v="159.30000000000001"/>
    <n v="170.4"/>
    <n v="170.4"/>
    <n v="160.69999999999999"/>
    <n v="160.69999999999999"/>
    <n v="191.9"/>
    <n v="191.9"/>
    <n v="161.80000000000001"/>
    <n v="161.80000000000001"/>
    <n v="152.1"/>
    <n v="152.1"/>
    <n v="160.4"/>
    <n v="160.4"/>
    <n v="161.6"/>
    <n v="161.6"/>
    <n v="159.4"/>
    <n v="159.4"/>
    <n v="154.69999999999999"/>
    <n v="154.69999999999999"/>
    <n v="165.8"/>
    <n v="165.8"/>
    <n v="148.9"/>
    <n v="148.9"/>
    <n v="155.80000000000001"/>
    <n v="155.80000000000001"/>
    <n v="161.19999999999999"/>
    <n v="161.19999999999999"/>
    <n v="158.6"/>
    <n v="158.6"/>
    <n v="156.80000000000001"/>
    <n v="156.80000000000001"/>
    <n v="160.4"/>
    <n v="160.4"/>
  </r>
  <r>
    <x v="1"/>
    <x v="8"/>
    <x v="5"/>
    <x v="100"/>
    <n v="146.69999999999999"/>
    <n v="146.69999999999999"/>
    <n v="202"/>
    <n v="202"/>
    <n v="180.7"/>
    <n v="180.7"/>
    <n v="156.19999999999999"/>
    <n v="156.19999999999999"/>
    <n v="183.7"/>
    <n v="183.7"/>
    <n v="164.6"/>
    <n v="164.6"/>
    <n v="155.4"/>
    <n v="155.4"/>
    <n v="166"/>
    <n v="166"/>
    <n v="115.1"/>
    <n v="115.1"/>
    <n v="168.5"/>
    <n v="168.5"/>
    <n v="160"/>
    <n v="160"/>
    <n v="172.4"/>
    <n v="172.4"/>
    <n v="162.6"/>
    <n v="162.6"/>
    <n v="190.8"/>
    <n v="190.8"/>
    <n v="162.19999999999999"/>
    <n v="162.19999999999999"/>
    <n v="151.80000000000001"/>
    <n v="151.80000000000001"/>
    <n v="160.69999999999999"/>
    <n v="160.69999999999999"/>
    <n v="160.5"/>
    <n v="160.5"/>
    <n v="159.80000000000001"/>
    <n v="159.80000000000001"/>
    <n v="154.80000000000001"/>
    <n v="154.80000000000001"/>
    <n v="166.3"/>
    <n v="166.3"/>
    <n v="150.69999999999999"/>
    <n v="150.69999999999999"/>
    <n v="154.9"/>
    <n v="154.9"/>
    <n v="161.69999999999999"/>
    <n v="161.69999999999999"/>
    <n v="158.80000000000001"/>
    <n v="158.80000000000001"/>
    <n v="157.6"/>
    <n v="157.6"/>
    <n v="161.30000000000001"/>
    <n v="161.30000000000001"/>
  </r>
  <r>
    <x v="1"/>
    <x v="8"/>
    <x v="6"/>
    <x v="101"/>
    <n v="146.4"/>
    <n v="146.4"/>
    <n v="206.8"/>
    <n v="206.8"/>
    <n v="182.2"/>
    <n v="182.2"/>
    <n v="157.5"/>
    <n v="157.5"/>
    <n v="182.1"/>
    <n v="182.1"/>
    <n v="163.9"/>
    <n v="163.9"/>
    <n v="164.2"/>
    <n v="164.2"/>
    <n v="164"/>
    <n v="164"/>
    <n v="114.5"/>
    <n v="114.5"/>
    <n v="168.3"/>
    <n v="168.3"/>
    <n v="160.9"/>
    <n v="160.9"/>
    <n v="172.2"/>
    <n v="172.2"/>
    <n v="164"/>
    <n v="164"/>
    <n v="191.2"/>
    <n v="191.2"/>
    <n v="162.80000000000001"/>
    <n v="162.80000000000001"/>
    <n v="153.1"/>
    <n v="153.1"/>
    <n v="161.4"/>
    <n v="161.4"/>
    <n v="161.5"/>
    <n v="161.5"/>
    <n v="160.69999999999999"/>
    <n v="160.69999999999999"/>
    <n v="155.80000000000001"/>
    <n v="155.80000000000001"/>
    <n v="167"/>
    <n v="167"/>
    <n v="153.1"/>
    <n v="153.1"/>
    <n v="155.30000000000001"/>
    <n v="155.30000000000001"/>
    <n v="163.19999999999999"/>
    <n v="163.19999999999999"/>
    <n v="160.1"/>
    <n v="160.1"/>
    <n v="159"/>
    <n v="159"/>
    <n v="162.5"/>
    <n v="162.5"/>
  </r>
  <r>
    <x v="1"/>
    <x v="8"/>
    <x v="7"/>
    <x v="102"/>
    <n v="146.6"/>
    <n v="146.6"/>
    <n v="204"/>
    <n v="204"/>
    <n v="172.8"/>
    <n v="172.8"/>
    <n v="158.4"/>
    <n v="158.4"/>
    <n v="188"/>
    <n v="188"/>
    <n v="156.80000000000001"/>
    <n v="156.80000000000001"/>
    <n v="162.19999999999999"/>
    <n v="162.19999999999999"/>
    <n v="164.1"/>
    <n v="164.1"/>
    <n v="119.7"/>
    <n v="119.7"/>
    <n v="168.8"/>
    <n v="168.8"/>
    <n v="162.69999999999999"/>
    <n v="162.69999999999999"/>
    <n v="173.9"/>
    <n v="173.9"/>
    <n v="164"/>
    <n v="164"/>
    <n v="192.1"/>
    <n v="192.1"/>
    <n v="164.5"/>
    <n v="164.5"/>
    <n v="155.30000000000001"/>
    <n v="155.30000000000001"/>
    <n v="163.19999999999999"/>
    <n v="163.19999999999999"/>
    <n v="162.1"/>
    <n v="162.1"/>
    <n v="162.6"/>
    <n v="162.6"/>
    <n v="157.5"/>
    <n v="157.5"/>
    <n v="168.4"/>
    <n v="168.4"/>
    <n v="154"/>
    <n v="154"/>
    <n v="157.6"/>
    <n v="157.6"/>
    <n v="163.80000000000001"/>
    <n v="163.80000000000001"/>
    <n v="160"/>
    <n v="160"/>
    <n v="160"/>
    <n v="160"/>
    <n v="163.19999999999999"/>
    <n v="163.19999999999999"/>
  </r>
  <r>
    <x v="1"/>
    <x v="8"/>
    <x v="8"/>
    <x v="103"/>
    <n v="146.6"/>
    <n v="146.6"/>
    <n v="204"/>
    <n v="204"/>
    <n v="172.8"/>
    <n v="172.8"/>
    <n v="158.4"/>
    <n v="158.4"/>
    <n v="188"/>
    <n v="188"/>
    <n v="156.69999999999999"/>
    <n v="156.69999999999999"/>
    <n v="162.30000000000001"/>
    <n v="162.30000000000001"/>
    <n v="164.1"/>
    <n v="164.1"/>
    <n v="119.7"/>
    <n v="119.7"/>
    <n v="168.8"/>
    <n v="168.8"/>
    <n v="162.69999999999999"/>
    <n v="162.69999999999999"/>
    <n v="173.9"/>
    <n v="173.9"/>
    <n v="164"/>
    <n v="164"/>
    <n v="192.1"/>
    <n v="192.1"/>
    <n v="164.6"/>
    <n v="164.6"/>
    <n v="155.30000000000001"/>
    <n v="155.30000000000001"/>
    <n v="163.30000000000001"/>
    <n v="163.30000000000001"/>
    <n v="162.1"/>
    <n v="162.1"/>
    <n v="162.6"/>
    <n v="162.6"/>
    <n v="157.5"/>
    <n v="157.5"/>
    <n v="168.4"/>
    <n v="168.4"/>
    <n v="154"/>
    <n v="154"/>
    <n v="157.69999999999999"/>
    <n v="157.69999999999999"/>
    <n v="163.69999999999999"/>
    <n v="163.69999999999999"/>
    <n v="160"/>
    <n v="160"/>
    <n v="160"/>
    <n v="160"/>
    <n v="163.19999999999999"/>
    <n v="163.19999999999999"/>
  </r>
  <r>
    <x v="1"/>
    <x v="8"/>
    <x v="9"/>
    <x v="104"/>
    <n v="147.4"/>
    <n v="147.4"/>
    <n v="204.6"/>
    <n v="204.6"/>
    <n v="171.2"/>
    <n v="171.2"/>
    <n v="158.69999999999999"/>
    <n v="158.69999999999999"/>
    <n v="190.6"/>
    <n v="190.6"/>
    <n v="155.69999999999999"/>
    <n v="155.69999999999999"/>
    <n v="185.3"/>
    <n v="185.3"/>
    <n v="165.2"/>
    <n v="165.2"/>
    <n v="121.9"/>
    <n v="121.9"/>
    <n v="169.3"/>
    <n v="169.3"/>
    <n v="163.19999999999999"/>
    <n v="163.19999999999999"/>
    <n v="174.7"/>
    <n v="174.7"/>
    <n v="167.7"/>
    <n v="167.7"/>
    <n v="192.7"/>
    <n v="192.7"/>
    <n v="165.7"/>
    <n v="165.7"/>
    <n v="156.30000000000001"/>
    <n v="156.30000000000001"/>
    <n v="164.3"/>
    <n v="164.3"/>
    <n v="163.6"/>
    <n v="163.6"/>
    <n v="164.2"/>
    <n v="164.2"/>
    <n v="158.4"/>
    <n v="158.4"/>
    <n v="169.1"/>
    <n v="169.1"/>
    <n v="155.69999999999999"/>
    <n v="155.69999999999999"/>
    <n v="158.6"/>
    <n v="158.6"/>
    <n v="163.9"/>
    <n v="163.9"/>
    <n v="160.80000000000001"/>
    <n v="160.80000000000001"/>
    <n v="161"/>
    <n v="161"/>
    <n v="165.5"/>
    <n v="165.5"/>
  </r>
  <r>
    <x v="1"/>
    <x v="8"/>
    <x v="10"/>
    <x v="105"/>
    <n v="148.19999999999999"/>
    <n v="148.19999999999999"/>
    <n v="201.6"/>
    <n v="201.6"/>
    <n v="173"/>
    <n v="173"/>
    <n v="159.30000000000001"/>
    <n v="159.30000000000001"/>
    <n v="190.1"/>
    <n v="190.1"/>
    <n v="156.5"/>
    <n v="156.5"/>
    <n v="199.2"/>
    <n v="199.2"/>
    <n v="165.3"/>
    <n v="165.3"/>
    <n v="122.4"/>
    <n v="122.4"/>
    <n v="169.6"/>
    <n v="169.6"/>
    <n v="163.69999999999999"/>
    <n v="163.69999999999999"/>
    <n v="175.5"/>
    <n v="175.5"/>
    <n v="169.7"/>
    <n v="169.7"/>
    <n v="192.9"/>
    <n v="192.9"/>
    <n v="167.2"/>
    <n v="167.2"/>
    <n v="157.4"/>
    <n v="157.4"/>
    <n v="165.8"/>
    <n v="165.8"/>
    <n v="164.2"/>
    <n v="164.2"/>
    <n v="163.9"/>
    <n v="163.9"/>
    <n v="159.30000000000001"/>
    <n v="159.30000000000001"/>
    <n v="169.9"/>
    <n v="169.9"/>
    <n v="154.80000000000001"/>
    <n v="154.80000000000001"/>
    <n v="159.80000000000001"/>
    <n v="159.80000000000001"/>
    <n v="164.3"/>
    <n v="164.3"/>
    <n v="162.19999999999999"/>
    <n v="162.19999999999999"/>
    <n v="161.4"/>
    <n v="161.4"/>
    <n v="166.7"/>
    <n v="166.7"/>
  </r>
  <r>
    <x v="1"/>
    <x v="8"/>
    <x v="11"/>
    <x v="106"/>
    <n v="148.69999999999999"/>
    <n v="148.69999999999999"/>
    <n v="198.8"/>
    <n v="198.8"/>
    <n v="177.9"/>
    <n v="177.9"/>
    <n v="159.9"/>
    <n v="159.9"/>
    <n v="187.6"/>
    <n v="187.6"/>
    <n v="154.9"/>
    <n v="154.9"/>
    <n v="188.3"/>
    <n v="188.3"/>
    <n v="164.4"/>
    <n v="164.4"/>
    <n v="121"/>
    <n v="121"/>
    <n v="170.5"/>
    <n v="170.5"/>
    <n v="164.2"/>
    <n v="164.2"/>
    <n v="176.5"/>
    <n v="176.5"/>
    <n v="168.2"/>
    <n v="168.2"/>
    <n v="192.4"/>
    <n v="192.4"/>
    <n v="168.5"/>
    <n v="168.5"/>
    <n v="158.69999999999999"/>
    <n v="158.69999999999999"/>
    <n v="167"/>
    <n v="167"/>
    <n v="163.4"/>
    <n v="163.4"/>
    <n v="164.1"/>
    <n v="164.1"/>
    <n v="160.19999999999999"/>
    <n v="160.19999999999999"/>
    <n v="170.6"/>
    <n v="170.6"/>
    <n v="155.69999999999999"/>
    <n v="155.69999999999999"/>
    <n v="160.6"/>
    <n v="160.6"/>
    <n v="164.4"/>
    <n v="164.4"/>
    <n v="162.6"/>
    <n v="162.6"/>
    <n v="162"/>
    <n v="162"/>
    <n v="166.2"/>
    <n v="166.2"/>
  </r>
  <r>
    <x v="1"/>
    <x v="9"/>
    <x v="0"/>
    <x v="107"/>
    <n v="149.5"/>
    <n v="149.5"/>
    <n v="198.7"/>
    <n v="198.7"/>
    <n v="178.8"/>
    <n v="178.8"/>
    <n v="160.5"/>
    <n v="160.5"/>
    <n v="184.7"/>
    <n v="184.7"/>
    <n v="153.69999999999999"/>
    <n v="153.69999999999999"/>
    <n v="174.3"/>
    <n v="174.3"/>
    <n v="163.9"/>
    <n v="163.9"/>
    <n v="120"/>
    <n v="120"/>
    <n v="172.1"/>
    <n v="172.1"/>
    <n v="164.3"/>
    <n v="164.3"/>
    <n v="177.3"/>
    <n v="177.3"/>
    <n v="166.4"/>
    <n v="166.4"/>
    <n v="192.2"/>
    <n v="192.2"/>
    <n v="169.9"/>
    <n v="169.9"/>
    <n v="160.69999999999999"/>
    <n v="160.69999999999999"/>
    <n v="168.5"/>
    <n v="168.5"/>
    <n v="164.5"/>
    <n v="164.5"/>
    <n v="164.2"/>
    <n v="164.2"/>
    <n v="161.1"/>
    <n v="161.1"/>
    <n v="171.4"/>
    <n v="171.4"/>
    <n v="156.5"/>
    <n v="156.5"/>
    <n v="161.19999999999999"/>
    <n v="161.19999999999999"/>
    <n v="164.7"/>
    <n v="164.7"/>
    <n v="163"/>
    <n v="163"/>
    <n v="162.69999999999999"/>
    <n v="162.69999999999999"/>
    <n v="165.7"/>
    <n v="165.7"/>
  </r>
  <r>
    <x v="1"/>
    <x v="9"/>
    <x v="1"/>
    <x v="108"/>
    <n v="150"/>
    <n v="150"/>
    <n v="200.6"/>
    <n v="200.6"/>
    <n v="175.8"/>
    <n v="175.8"/>
    <n v="160.69999999999999"/>
    <n v="160.69999999999999"/>
    <n v="184.9"/>
    <n v="184.9"/>
    <n v="153.69999999999999"/>
    <n v="153.69999999999999"/>
    <n v="169.7"/>
    <n v="169.7"/>
    <n v="163.69999999999999"/>
    <n v="163.69999999999999"/>
    <n v="118.9"/>
    <n v="118.9"/>
    <n v="174.3"/>
    <n v="174.3"/>
    <n v="164.7"/>
    <n v="164.7"/>
    <n v="178"/>
    <n v="178"/>
    <n v="166.2"/>
    <n v="166.2"/>
    <n v="192.8"/>
    <n v="192.8"/>
    <n v="170.8"/>
    <n v="170.8"/>
    <n v="162.4"/>
    <n v="162.4"/>
    <n v="169.6"/>
    <n v="169.6"/>
    <n v="165.5"/>
    <n v="165.5"/>
    <n v="165.7"/>
    <n v="165.7"/>
    <n v="161.80000000000001"/>
    <n v="161.80000000000001"/>
    <n v="172.2"/>
    <n v="172.2"/>
    <n v="156.9"/>
    <n v="156.9"/>
    <n v="162.1"/>
    <n v="162.1"/>
    <n v="165.4"/>
    <n v="165.4"/>
    <n v="164.4"/>
    <n v="164.4"/>
    <n v="163.5"/>
    <n v="163.5"/>
    <n v="166.1"/>
    <n v="166.1"/>
  </r>
  <r>
    <x v="1"/>
    <x v="9"/>
    <x v="2"/>
    <x v="109"/>
    <n v="151.30000000000001"/>
    <n v="151.30000000000001"/>
    <n v="210.7"/>
    <n v="210.7"/>
    <n v="167.8"/>
    <n v="167.8"/>
    <n v="162.19999999999999"/>
    <n v="162.19999999999999"/>
    <n v="194.6"/>
    <n v="194.6"/>
    <n v="157.6"/>
    <n v="157.6"/>
    <n v="166.9"/>
    <n v="166.9"/>
    <n v="163.9"/>
    <n v="163.9"/>
    <n v="118.8"/>
    <n v="118.8"/>
    <n v="177.4"/>
    <n v="177.4"/>
    <n v="165.3"/>
    <n v="165.3"/>
    <n v="179.3"/>
    <n v="179.3"/>
    <n v="168.4"/>
    <n v="168.4"/>
    <n v="193.7"/>
    <n v="193.7"/>
    <n v="172.1"/>
    <n v="172.1"/>
    <n v="164.6"/>
    <n v="164.6"/>
    <n v="171.1"/>
    <n v="171.1"/>
    <n v="165.3"/>
    <n v="165.3"/>
    <n v="167.2"/>
    <n v="167.2"/>
    <n v="162.80000000000001"/>
    <n v="162.80000000000001"/>
    <n v="173"/>
    <n v="173"/>
    <n v="157.9"/>
    <n v="157.9"/>
    <n v="163.30000000000001"/>
    <n v="163.30000000000001"/>
    <n v="166"/>
    <n v="166"/>
    <n v="167.2"/>
    <n v="167.2"/>
    <n v="164.6"/>
    <n v="164.6"/>
    <n v="167.7"/>
    <n v="167.7"/>
  </r>
  <r>
    <x v="1"/>
    <x v="9"/>
    <x v="3"/>
    <x v="110"/>
    <n v="152.9"/>
    <n v="152.9"/>
    <n v="211.8"/>
    <n v="211.8"/>
    <n v="164.5"/>
    <n v="164.5"/>
    <n v="163.9"/>
    <n v="163.9"/>
    <n v="199.5"/>
    <n v="199.5"/>
    <n v="172.6"/>
    <n v="172.6"/>
    <n v="166.2"/>
    <n v="166.2"/>
    <n v="164.7"/>
    <n v="164.7"/>
    <n v="119"/>
    <n v="119"/>
    <n v="181.3"/>
    <n v="181.3"/>
    <n v="166.2"/>
    <n v="166.2"/>
    <n v="180.9"/>
    <n v="180.9"/>
    <n v="170.8"/>
    <n v="170.8"/>
    <n v="193.9"/>
    <n v="193.9"/>
    <n v="173.9"/>
    <n v="173.9"/>
    <n v="166.5"/>
    <n v="166.5"/>
    <n v="172.8"/>
    <n v="172.8"/>
    <n v="167"/>
    <n v="167"/>
    <n v="172.2"/>
    <n v="172.2"/>
    <n v="164"/>
    <n v="164"/>
    <n v="174"/>
    <n v="174"/>
    <n v="162.6"/>
    <n v="162.6"/>
    <n v="164.4"/>
    <n v="164.4"/>
    <n v="166.9"/>
    <n v="166.9"/>
    <n v="168.8"/>
    <n v="168.8"/>
    <n v="166.8"/>
    <n v="166.8"/>
    <n v="170.1"/>
    <n v="170.1"/>
  </r>
  <r>
    <x v="1"/>
    <x v="9"/>
    <x v="4"/>
    <x v="111"/>
    <n v="154.1"/>
    <n v="154.1"/>
    <n v="217"/>
    <n v="217"/>
    <n v="162.4"/>
    <n v="162.4"/>
    <n v="164.9"/>
    <n v="164.9"/>
    <n v="202.4"/>
    <n v="202.4"/>
    <n v="171"/>
    <n v="171"/>
    <n v="174.9"/>
    <n v="174.9"/>
    <n v="164.7"/>
    <n v="164.7"/>
    <n v="119.7"/>
    <n v="119.7"/>
    <n v="184.9"/>
    <n v="184.9"/>
    <n v="167.1"/>
    <n v="167.1"/>
    <n v="182.5"/>
    <n v="182.5"/>
    <n v="173.3"/>
    <n v="173.3"/>
    <n v="194.1"/>
    <n v="194.1"/>
    <n v="175.6"/>
    <n v="175.6"/>
    <n v="168.4"/>
    <n v="168.4"/>
    <n v="174.6"/>
    <n v="174.6"/>
    <n v="167.5"/>
    <n v="167.5"/>
    <n v="174.6"/>
    <n v="174.6"/>
    <n v="165.2"/>
    <n v="165.2"/>
    <n v="174.8"/>
    <n v="174.8"/>
    <n v="163"/>
    <n v="163"/>
    <n v="165.1"/>
    <n v="165.1"/>
    <n v="167.9"/>
    <n v="167.9"/>
    <n v="168.4"/>
    <n v="168.4"/>
    <n v="167.5"/>
    <n v="167.5"/>
    <n v="171.7"/>
    <n v="171.7"/>
  </r>
  <r>
    <x v="1"/>
    <x v="9"/>
    <x v="5"/>
    <x v="112"/>
    <n v="155"/>
    <n v="155"/>
    <n v="219.4"/>
    <n v="219.4"/>
    <n v="170.8"/>
    <n v="170.8"/>
    <n v="165.8"/>
    <n v="165.8"/>
    <n v="200.9"/>
    <n v="200.9"/>
    <n v="169.7"/>
    <n v="169.7"/>
    <n v="182.3"/>
    <n v="182.3"/>
    <n v="164.3"/>
    <n v="164.3"/>
    <n v="119.9"/>
    <n v="119.9"/>
    <n v="187.1"/>
    <n v="187.1"/>
    <n v="167.9"/>
    <n v="167.9"/>
    <n v="183.9"/>
    <n v="183.9"/>
    <n v="174.9"/>
    <n v="174.9"/>
    <n v="194.3"/>
    <n v="194.3"/>
    <n v="177.1"/>
    <n v="177.1"/>
    <n v="169.9"/>
    <n v="169.9"/>
    <n v="176"/>
    <n v="176"/>
    <n v="166.8"/>
    <n v="166.8"/>
    <n v="176"/>
    <n v="176"/>
    <n v="166.4"/>
    <n v="166.4"/>
    <n v="175.4"/>
    <n v="175.4"/>
    <n v="161.1"/>
    <n v="161.1"/>
    <n v="165.8"/>
    <n v="165.8"/>
    <n v="169"/>
    <n v="169"/>
    <n v="169.4"/>
    <n v="169.4"/>
    <n v="167.5"/>
    <n v="167.5"/>
    <n v="172.6"/>
    <n v="172.6"/>
  </r>
  <r>
    <x v="1"/>
    <x v="9"/>
    <x v="6"/>
    <x v="113"/>
    <n v="156.5"/>
    <n v="156.5"/>
    <n v="213"/>
    <n v="213"/>
    <n v="175.2"/>
    <n v="175.2"/>
    <n v="166.6"/>
    <n v="166.6"/>
    <n v="195.8"/>
    <n v="195.8"/>
    <n v="174.2"/>
    <n v="174.2"/>
    <n v="182.1"/>
    <n v="182.1"/>
    <n v="164.3"/>
    <n v="164.3"/>
    <n v="120"/>
    <n v="120"/>
    <n v="190"/>
    <n v="190"/>
    <n v="168.4"/>
    <n v="168.4"/>
    <n v="185.2"/>
    <n v="185.2"/>
    <n v="175"/>
    <n v="175"/>
    <n v="194.6"/>
    <n v="194.6"/>
    <n v="178.3"/>
    <n v="178.3"/>
    <n v="171.3"/>
    <n v="171.3"/>
    <n v="177.3"/>
    <n v="177.3"/>
    <n v="167.8"/>
    <n v="167.8"/>
    <n v="179.6"/>
    <n v="179.6"/>
    <n v="167.4"/>
    <n v="167.4"/>
    <n v="176.1"/>
    <n v="176.1"/>
    <n v="161.6"/>
    <n v="161.6"/>
    <n v="166.3"/>
    <n v="166.3"/>
    <n v="171.4"/>
    <n v="171.4"/>
    <n v="169.7"/>
    <n v="169.7"/>
    <n v="168.4"/>
    <n v="168.4"/>
    <n v="173.4"/>
    <n v="173.4"/>
  </r>
  <r>
    <x v="1"/>
    <x v="9"/>
    <x v="7"/>
    <x v="114"/>
    <n v="160.30000000000001"/>
    <n v="160.30000000000001"/>
    <n v="206.5"/>
    <n v="206.5"/>
    <n v="169.2"/>
    <n v="169.2"/>
    <n v="168.1"/>
    <n v="168.1"/>
    <n v="192.4"/>
    <n v="192.4"/>
    <n v="172.9"/>
    <n v="172.9"/>
    <n v="186.7"/>
    <n v="186.7"/>
    <n v="167.2"/>
    <n v="167.2"/>
    <n v="120.9"/>
    <n v="120.9"/>
    <n v="193.6"/>
    <n v="193.6"/>
    <n v="168.8"/>
    <n v="168.8"/>
    <n v="186.3"/>
    <n v="186.3"/>
    <n v="176.3"/>
    <n v="176.3"/>
    <n v="195"/>
    <n v="195"/>
    <n v="179.5"/>
    <n v="179.5"/>
    <n v="172.7"/>
    <n v="172.7"/>
    <n v="178.5"/>
    <n v="178.5"/>
    <n v="169"/>
    <n v="169"/>
    <n v="178.8"/>
    <n v="178.8"/>
    <n v="168.5"/>
    <n v="168.5"/>
    <n v="176.8"/>
    <n v="176.8"/>
    <n v="161.9"/>
    <n v="161.9"/>
    <n v="166.9"/>
    <n v="166.9"/>
    <n v="172.3"/>
    <n v="172.3"/>
    <n v="171.2"/>
    <n v="171.2"/>
    <n v="169.1"/>
    <n v="169.1"/>
    <n v="174.3"/>
    <n v="174.3"/>
  </r>
  <r>
    <x v="1"/>
    <x v="9"/>
    <x v="8"/>
    <x v="115"/>
    <n v="163.5"/>
    <n v="163.5"/>
    <n v="209.2"/>
    <n v="209.2"/>
    <n v="169.7"/>
    <n v="169.7"/>
    <n v="169.7"/>
    <n v="169.7"/>
    <n v="188.7"/>
    <n v="188.7"/>
    <n v="165.7"/>
    <n v="165.7"/>
    <n v="191.8"/>
    <n v="191.8"/>
    <n v="169.1"/>
    <n v="169.1"/>
    <n v="121.6"/>
    <n v="121.6"/>
    <n v="197.3"/>
    <n v="197.3"/>
    <n v="169.4"/>
    <n v="169.4"/>
    <n v="187.4"/>
    <n v="187.4"/>
    <n v="177.8"/>
    <n v="177.8"/>
    <n v="195.9"/>
    <n v="195.9"/>
    <n v="180.9"/>
    <n v="180.9"/>
    <n v="174.3"/>
    <n v="174.3"/>
    <n v="179.9"/>
    <n v="179.9"/>
    <n v="169.5"/>
    <n v="169.5"/>
    <n v="179.5"/>
    <n v="179.5"/>
    <n v="169.5"/>
    <n v="169.5"/>
    <n v="177.8"/>
    <n v="177.8"/>
    <n v="162.30000000000001"/>
    <n v="162.30000000000001"/>
    <n v="167.6"/>
    <n v="167.6"/>
    <n v="173.1"/>
    <n v="173.1"/>
    <n v="170.9"/>
    <n v="170.9"/>
    <n v="169.7"/>
    <n v="169.7"/>
    <n v="175.3"/>
    <n v="175.3"/>
  </r>
  <r>
    <x v="1"/>
    <x v="9"/>
    <x v="9"/>
    <x v="116"/>
    <n v="165.2"/>
    <n v="165.2"/>
    <n v="210.9"/>
    <n v="210.9"/>
    <n v="170.9"/>
    <n v="170.9"/>
    <n v="170.9"/>
    <n v="170.9"/>
    <n v="186.5"/>
    <n v="186.5"/>
    <n v="163.80000000000001"/>
    <n v="163.80000000000001"/>
    <n v="199.7"/>
    <n v="199.7"/>
    <n v="169.8"/>
    <n v="169.8"/>
    <n v="121.9"/>
    <n v="121.9"/>
    <n v="199.9"/>
    <n v="199.9"/>
    <n v="169.9"/>
    <n v="169.9"/>
    <n v="188.3"/>
    <n v="188.3"/>
    <n v="179.6"/>
    <n v="179.6"/>
    <n v="196.3"/>
    <n v="196.3"/>
    <n v="181.9"/>
    <n v="181.9"/>
    <n v="175.3"/>
    <n v="175.3"/>
    <n v="181"/>
    <n v="181"/>
    <n v="171.2"/>
    <n v="171.2"/>
    <n v="180.5"/>
    <n v="180.5"/>
    <n v="170.4"/>
    <n v="170.4"/>
    <n v="178.7"/>
    <n v="178.7"/>
    <n v="162.9"/>
    <n v="162.9"/>
    <n v="168.2"/>
    <n v="168.2"/>
    <n v="173.4"/>
    <n v="173.4"/>
    <n v="172.1"/>
    <n v="172.1"/>
    <n v="170.5"/>
    <n v="170.5"/>
    <n v="176.7"/>
    <n v="176.7"/>
  </r>
  <r>
    <x v="1"/>
    <x v="9"/>
    <x v="10"/>
    <x v="117"/>
    <n v="167.4"/>
    <n v="167.4"/>
    <n v="209.4"/>
    <n v="209.4"/>
    <n v="181.4"/>
    <n v="181.4"/>
    <n v="172.3"/>
    <n v="172.3"/>
    <n v="188.9"/>
    <n v="188.9"/>
    <n v="160.69999999999999"/>
    <n v="160.69999999999999"/>
    <n v="183.1"/>
    <n v="183.1"/>
    <n v="170.5"/>
    <n v="170.5"/>
    <n v="122.1"/>
    <n v="122.1"/>
    <n v="202.8"/>
    <n v="202.8"/>
    <n v="170.4"/>
    <n v="170.4"/>
    <n v="189.5"/>
    <n v="189.5"/>
    <n v="178.3"/>
    <n v="178.3"/>
    <n v="196.9"/>
    <n v="196.9"/>
    <n v="183.1"/>
    <n v="183.1"/>
    <n v="176.2"/>
    <n v="176.2"/>
    <n v="182.1"/>
    <n v="182.1"/>
    <n v="171.8"/>
    <n v="171.8"/>
    <n v="181.3"/>
    <n v="181.3"/>
    <n v="171.4"/>
    <n v="171.4"/>
    <n v="179.8"/>
    <n v="179.8"/>
    <n v="163"/>
    <n v="163"/>
    <n v="168.5"/>
    <n v="168.5"/>
    <n v="173.7"/>
    <n v="173.7"/>
    <n v="173.6"/>
    <n v="173.6"/>
    <n v="171.1"/>
    <n v="171.1"/>
    <n v="176.5"/>
    <n v="176.5"/>
  </r>
  <r>
    <x v="1"/>
    <x v="9"/>
    <x v="11"/>
    <x v="118"/>
    <n v="169.2"/>
    <n v="169.2"/>
    <n v="209"/>
    <n v="209"/>
    <n v="190.2"/>
    <n v="190.2"/>
    <n v="173.6"/>
    <n v="173.6"/>
    <n v="188.5"/>
    <n v="188.5"/>
    <n v="158"/>
    <n v="158"/>
    <n v="159.9"/>
    <n v="159.9"/>
    <n v="170.8"/>
    <n v="170.8"/>
    <n v="121.8"/>
    <n v="121.8"/>
    <n v="205.2"/>
    <n v="205.2"/>
    <n v="171"/>
    <n v="171"/>
    <n v="190.3"/>
    <n v="190.3"/>
    <n v="175.9"/>
    <n v="175.9"/>
    <n v="197.3"/>
    <n v="197.3"/>
    <n v="184"/>
    <n v="184"/>
    <n v="177"/>
    <n v="177"/>
    <n v="183"/>
    <n v="183"/>
    <n v="170.7"/>
    <n v="170.7"/>
    <n v="182"/>
    <n v="182"/>
    <n v="172.1"/>
    <n v="172.1"/>
    <n v="181.1"/>
    <n v="181.1"/>
    <n v="163.4"/>
    <n v="163.4"/>
    <n v="168.9"/>
    <n v="168.9"/>
    <n v="174.1"/>
    <n v="174.1"/>
    <n v="175.8"/>
    <n v="175.8"/>
    <n v="172"/>
    <n v="172"/>
    <n v="175.7"/>
    <n v="175.7"/>
  </r>
  <r>
    <x v="1"/>
    <x v="10"/>
    <x v="0"/>
    <x v="119"/>
    <n v="173.8"/>
    <n v="173.8"/>
    <n v="210.7"/>
    <n v="210.7"/>
    <n v="194.5"/>
    <n v="194.5"/>
    <n v="174.6"/>
    <n v="174.6"/>
    <n v="187.2"/>
    <n v="187.2"/>
    <n v="158.30000000000001"/>
    <n v="158.30000000000001"/>
    <n v="153.9"/>
    <n v="153.9"/>
    <n v="170.9"/>
    <n v="170.9"/>
    <n v="121.1"/>
    <n v="121.1"/>
    <n v="208.4"/>
    <n v="208.4"/>
    <n v="171.4"/>
    <n v="171.4"/>
    <n v="191.2"/>
    <n v="191.2"/>
    <n v="176.7"/>
    <n v="176.7"/>
    <n v="198.2"/>
    <n v="198.2"/>
    <n v="184.9"/>
    <n v="184.9"/>
    <n v="177.6"/>
    <n v="177.6"/>
    <n v="183.8"/>
    <n v="183.8"/>
    <n v="172.1"/>
    <n v="172.1"/>
    <n v="182"/>
    <n v="182"/>
    <n v="172.9"/>
    <n v="172.9"/>
    <n v="182.3"/>
    <n v="182.3"/>
    <n v="163.6"/>
    <n v="163.6"/>
    <n v="169.5"/>
    <n v="169.5"/>
    <n v="174.3"/>
    <n v="174.3"/>
    <n v="178.6"/>
    <n v="178.6"/>
    <n v="172.8"/>
    <n v="172.8"/>
    <n v="176.5"/>
    <n v="176.5"/>
  </r>
  <r>
    <x v="1"/>
    <x v="10"/>
    <x v="1"/>
    <x v="120"/>
    <n v="174.4"/>
    <n v="174.4"/>
    <n v="207.7"/>
    <n v="207.7"/>
    <n v="175.2"/>
    <n v="175.2"/>
    <n v="177.3"/>
    <n v="177.3"/>
    <n v="179.3"/>
    <n v="179.3"/>
    <n v="169.5"/>
    <n v="169.5"/>
    <n v="152.69999999999999"/>
    <n v="152.69999999999999"/>
    <n v="171"/>
    <n v="171"/>
    <n v="120"/>
    <n v="120"/>
    <n v="209.7"/>
    <n v="209.7"/>
    <n v="172.3"/>
    <n v="172.3"/>
    <n v="193"/>
    <n v="193"/>
    <n v="177"/>
    <n v="177"/>
    <n v="199.5"/>
    <n v="199.5"/>
    <n v="186.2"/>
    <n v="186.2"/>
    <n v="178.7"/>
    <n v="178.7"/>
    <n v="185.1"/>
    <n v="185.1"/>
    <n v="173.5"/>
    <n v="173.5"/>
    <n v="182.1"/>
    <n v="182.1"/>
    <n v="174.2"/>
    <n v="174.2"/>
    <n v="184.4"/>
    <n v="184.4"/>
    <n v="164.2"/>
    <n v="164.2"/>
    <n v="170.3"/>
    <n v="170.3"/>
    <n v="175"/>
    <n v="175"/>
    <n v="181"/>
    <n v="181"/>
    <n v="174.1"/>
    <n v="174.1"/>
    <n v="177.2"/>
    <n v="177.2"/>
  </r>
  <r>
    <x v="1"/>
    <x v="10"/>
    <x v="2"/>
    <x v="121"/>
    <n v="174.4"/>
    <n v="174.4"/>
    <n v="207.7"/>
    <n v="207.7"/>
    <n v="175.2"/>
    <n v="175.2"/>
    <n v="177.3"/>
    <n v="177.3"/>
    <n v="179.2"/>
    <n v="179.2"/>
    <n v="169.5"/>
    <n v="169.5"/>
    <n v="152.80000000000001"/>
    <n v="152.80000000000001"/>
    <n v="171.1"/>
    <n v="171.1"/>
    <n v="120"/>
    <n v="120"/>
    <n v="209.7"/>
    <n v="209.7"/>
    <n v="172.3"/>
    <n v="172.3"/>
    <n v="193"/>
    <n v="193"/>
    <n v="177"/>
    <n v="177"/>
    <n v="199.5"/>
    <n v="199.5"/>
    <n v="186.1"/>
    <n v="186.1"/>
    <n v="178.7"/>
    <n v="178.7"/>
    <n v="185.1"/>
    <n v="185.1"/>
    <n v="173.5"/>
    <n v="173.5"/>
    <n v="181.9"/>
    <n v="181.9"/>
    <n v="174.2"/>
    <n v="174.2"/>
    <n v="184.4"/>
    <n v="184.4"/>
    <n v="164.2"/>
    <n v="164.2"/>
    <n v="170.3"/>
    <n v="170.3"/>
    <n v="175"/>
    <n v="175"/>
    <n v="181"/>
    <n v="181"/>
    <n v="174.1"/>
    <n v="174.1"/>
    <n v="177.2"/>
    <n v="177.2"/>
  </r>
  <r>
    <x v="1"/>
    <x v="10"/>
    <x v="3"/>
    <x v="122"/>
    <n v="173.8"/>
    <n v="173.8"/>
    <n v="209.3"/>
    <n v="209.3"/>
    <n v="169.6"/>
    <n v="169.6"/>
    <n v="178.4"/>
    <n v="178.4"/>
    <n v="174.9"/>
    <n v="174.9"/>
    <n v="176.3"/>
    <n v="176.3"/>
    <n v="155.4"/>
    <n v="155.4"/>
    <n v="173.4"/>
    <n v="173.4"/>
    <n v="121.3"/>
    <n v="121.3"/>
    <n v="212.9"/>
    <n v="212.9"/>
    <n v="172.9"/>
    <n v="172.9"/>
    <n v="193.5"/>
    <n v="193.5"/>
    <n v="177.9"/>
    <n v="177.9"/>
    <n v="200.6"/>
    <n v="200.6"/>
    <n v="186.9"/>
    <n v="186.9"/>
    <n v="179.2"/>
    <n v="179.2"/>
    <n v="185.7"/>
    <n v="185.7"/>
    <n v="175.2"/>
    <n v="175.2"/>
    <n v="181.7"/>
    <n v="181.7"/>
    <n v="174.6"/>
    <n v="174.6"/>
    <n v="185"/>
    <n v="185"/>
    <n v="164.5"/>
    <n v="164.5"/>
    <n v="170.7"/>
    <n v="170.7"/>
    <n v="176.4"/>
    <n v="176.4"/>
    <n v="184"/>
    <n v="184"/>
    <n v="175"/>
    <n v="175"/>
    <n v="178.1"/>
    <n v="178.1"/>
  </r>
  <r>
    <x v="1"/>
    <x v="10"/>
    <x v="4"/>
    <x v="123"/>
    <n v="173.7"/>
    <n v="173.7"/>
    <n v="214.3"/>
    <n v="214.3"/>
    <n v="173.2"/>
    <n v="173.2"/>
    <n v="179.5"/>
    <n v="179.5"/>
    <n v="170"/>
    <n v="170"/>
    <n v="172.2"/>
    <n v="172.2"/>
    <n v="161"/>
    <n v="161"/>
    <n v="175.6"/>
    <n v="175.6"/>
    <n v="122.7"/>
    <n v="122.7"/>
    <n v="218"/>
    <n v="218"/>
    <n v="173.4"/>
    <n v="173.4"/>
    <n v="194.2"/>
    <n v="194.2"/>
    <n v="179.1"/>
    <n v="179.1"/>
    <n v="201"/>
    <n v="201"/>
    <n v="187.3"/>
    <n v="187.3"/>
    <n v="179.7"/>
    <n v="179.7"/>
    <n v="186.2"/>
    <n v="186.2"/>
    <n v="175.6"/>
    <n v="175.6"/>
    <n v="182.8"/>
    <n v="182.8"/>
    <n v="175.2"/>
    <n v="175.2"/>
    <n v="185.7"/>
    <n v="185.7"/>
    <n v="164.8"/>
    <n v="164.8"/>
    <n v="171.2"/>
    <n v="171.2"/>
    <n v="177.1"/>
    <n v="177.1"/>
    <n v="185.2"/>
    <n v="185.2"/>
    <n v="175.7"/>
    <n v="175.7"/>
    <n v="179.1"/>
    <n v="179.1"/>
  </r>
  <r>
    <x v="2"/>
    <x v="0"/>
    <x v="0"/>
    <x v="0"/>
    <n v="110.5"/>
    <n v="110.5"/>
    <n v="109.1"/>
    <n v="109.1"/>
    <n v="113"/>
    <n v="113"/>
    <n v="103.6"/>
    <n v="103.6"/>
    <n v="103.4"/>
    <n v="103.4"/>
    <n v="102.3"/>
    <n v="102.3"/>
    <n v="102.9"/>
    <n v="102.9"/>
    <n v="105.8"/>
    <n v="105.8"/>
    <n v="105.1"/>
    <n v="105.1"/>
    <n v="101.8"/>
    <n v="101.8"/>
    <n v="105.1"/>
    <n v="105.1"/>
    <n v="107.9"/>
    <n v="107.9"/>
    <n v="105.9"/>
    <n v="105.9"/>
    <n v="105.2"/>
    <n v="105.2"/>
    <n v="105.9"/>
    <n v="105.9"/>
    <n v="105"/>
    <n v="105"/>
    <n v="105.8"/>
    <n v="105.8"/>
    <n v="100.3"/>
    <n v="100.3"/>
    <n v="105.4"/>
    <n v="105.4"/>
    <n v="104.8"/>
    <n v="104.8"/>
    <n v="104.1"/>
    <n v="104.1"/>
    <n v="103.2"/>
    <n v="103.2"/>
    <n v="102.9"/>
    <n v="102.9"/>
    <n v="103.5"/>
    <n v="103.5"/>
    <n v="104.3"/>
    <n v="104.3"/>
    <n v="103.7"/>
    <n v="103.7"/>
    <n v="104"/>
    <n v="104"/>
  </r>
  <r>
    <x v="2"/>
    <x v="0"/>
    <x v="1"/>
    <x v="1"/>
    <n v="112.9"/>
    <n v="112.9"/>
    <n v="112.9"/>
    <n v="112.9"/>
    <n v="116.9"/>
    <n v="116.9"/>
    <n v="104"/>
    <n v="104"/>
    <n v="103.5"/>
    <n v="103.5"/>
    <n v="103.1"/>
    <n v="103.1"/>
    <n v="104.9"/>
    <n v="104.9"/>
    <n v="104.1"/>
    <n v="104.1"/>
    <n v="103.8"/>
    <n v="103.8"/>
    <n v="102.3"/>
    <n v="102.3"/>
    <n v="106"/>
    <n v="106"/>
    <n v="109"/>
    <n v="109"/>
    <n v="107.2"/>
    <n v="107.2"/>
    <n v="106"/>
    <n v="106"/>
    <n v="106.6"/>
    <n v="106.6"/>
    <n v="105.5"/>
    <n v="105.5"/>
    <n v="106.4"/>
    <n v="106.4"/>
    <n v="100.4"/>
    <n v="100.4"/>
    <n v="105.7"/>
    <n v="105.7"/>
    <n v="105.2"/>
    <n v="105.2"/>
    <n v="104.7"/>
    <n v="104.7"/>
    <n v="104.4"/>
    <n v="104.4"/>
    <n v="103.3"/>
    <n v="103.3"/>
    <n v="103.7"/>
    <n v="103.7"/>
    <n v="104.3"/>
    <n v="104.3"/>
    <n v="104.3"/>
    <n v="104.3"/>
    <n v="104.7"/>
    <n v="104.7"/>
  </r>
  <r>
    <x v="2"/>
    <x v="0"/>
    <x v="2"/>
    <x v="2"/>
    <n v="113.9"/>
    <n v="113.9"/>
    <n v="111.4"/>
    <n v="111.4"/>
    <n v="113.2"/>
    <n v="113.2"/>
    <n v="104.3"/>
    <n v="104.3"/>
    <n v="102.7"/>
    <n v="102.7"/>
    <n v="104.9"/>
    <n v="104.9"/>
    <n v="103.8"/>
    <n v="103.8"/>
    <n v="103.5"/>
    <n v="103.5"/>
    <n v="102.6"/>
    <n v="102.6"/>
    <n v="102.4"/>
    <n v="102.4"/>
    <n v="107"/>
    <n v="107"/>
    <n v="109.8"/>
    <n v="109.8"/>
    <n v="107.3"/>
    <n v="107.3"/>
    <n v="106.8"/>
    <n v="106.8"/>
    <n v="107.2"/>
    <n v="107.2"/>
    <n v="106"/>
    <n v="106"/>
    <n v="107"/>
    <n v="107"/>
    <n v="100.4"/>
    <n v="100.4"/>
    <n v="106"/>
    <n v="106"/>
    <n v="105.7"/>
    <n v="105.7"/>
    <n v="105.2"/>
    <n v="105.2"/>
    <n v="105.5"/>
    <n v="105.5"/>
    <n v="103.5"/>
    <n v="103.5"/>
    <n v="103.8"/>
    <n v="103.8"/>
    <n v="104.2"/>
    <n v="104.2"/>
    <n v="104.9"/>
    <n v="104.9"/>
    <n v="105"/>
    <n v="105"/>
  </r>
  <r>
    <x v="2"/>
    <x v="0"/>
    <x v="3"/>
    <x v="3"/>
    <n v="114.6"/>
    <n v="114.6"/>
    <n v="113.4"/>
    <n v="113.4"/>
    <n v="106"/>
    <n v="106"/>
    <n v="104.7"/>
    <n v="104.7"/>
    <n v="102.1"/>
    <n v="102.1"/>
    <n v="109.5"/>
    <n v="109.5"/>
    <n v="109.7"/>
    <n v="109.7"/>
    <n v="104.6"/>
    <n v="104.6"/>
    <n v="102"/>
    <n v="102"/>
    <n v="103.5"/>
    <n v="103.5"/>
    <n v="108.2"/>
    <n v="108.2"/>
    <n v="110.6"/>
    <n v="110.6"/>
    <n v="108.8"/>
    <n v="108.8"/>
    <n v="108.5"/>
    <n v="108.5"/>
    <n v="107.9"/>
    <n v="107.9"/>
    <n v="106.4"/>
    <n v="106.4"/>
    <n v="107.7"/>
    <n v="107.7"/>
    <n v="100.5"/>
    <n v="100.5"/>
    <n v="106.4"/>
    <n v="106.4"/>
    <n v="106.5"/>
    <n v="106.5"/>
    <n v="105.7"/>
    <n v="105.7"/>
    <n v="105"/>
    <n v="105"/>
    <n v="104"/>
    <n v="104"/>
    <n v="105.2"/>
    <n v="105.2"/>
    <n v="103.2"/>
    <n v="103.2"/>
    <n v="105.1"/>
    <n v="105.1"/>
    <n v="105.7"/>
    <n v="105.7"/>
  </r>
  <r>
    <x v="2"/>
    <x v="0"/>
    <x v="4"/>
    <x v="4"/>
    <n v="115.4"/>
    <n v="115.4"/>
    <n v="114.2"/>
    <n v="114.2"/>
    <n v="102.7"/>
    <n v="102.7"/>
    <n v="105.5"/>
    <n v="105.5"/>
    <n v="101.5"/>
    <n v="101.5"/>
    <n v="110.6"/>
    <n v="110.6"/>
    <n v="123.7"/>
    <n v="123.7"/>
    <n v="105.2"/>
    <n v="105.2"/>
    <n v="101.9"/>
    <n v="101.9"/>
    <n v="105"/>
    <n v="105"/>
    <n v="109.1"/>
    <n v="109.1"/>
    <n v="111.3"/>
    <n v="111.3"/>
    <n v="111.1"/>
    <n v="111.1"/>
    <n v="109.8"/>
    <n v="109.8"/>
    <n v="108.5"/>
    <n v="108.5"/>
    <n v="106.7"/>
    <n v="106.7"/>
    <n v="108.3"/>
    <n v="108.3"/>
    <n v="100.5"/>
    <n v="100.5"/>
    <n v="107.2"/>
    <n v="107.2"/>
    <n v="107.1"/>
    <n v="107.1"/>
    <n v="106.2"/>
    <n v="106.2"/>
    <n v="103.9"/>
    <n v="103.9"/>
    <n v="104.6"/>
    <n v="104.6"/>
    <n v="105.7"/>
    <n v="105.7"/>
    <n v="102.6"/>
    <n v="102.6"/>
    <n v="104.9"/>
    <n v="104.9"/>
    <n v="106.6"/>
    <n v="106.6"/>
  </r>
  <r>
    <x v="2"/>
    <x v="0"/>
    <x v="5"/>
    <x v="5"/>
    <n v="117"/>
    <n v="117"/>
    <n v="120.1"/>
    <n v="120.1"/>
    <n v="112.5"/>
    <n v="112.5"/>
    <n v="107.3"/>
    <n v="107.3"/>
    <n v="101.3"/>
    <n v="101.3"/>
    <n v="112.4"/>
    <n v="112.4"/>
    <n v="143.6"/>
    <n v="143.6"/>
    <n v="105.4"/>
    <n v="105.4"/>
    <n v="101.4"/>
    <n v="101.4"/>
    <n v="106.4"/>
    <n v="106.4"/>
    <n v="110"/>
    <n v="110"/>
    <n v="112.2"/>
    <n v="112.2"/>
    <n v="115"/>
    <n v="115"/>
    <n v="110.9"/>
    <n v="110.9"/>
    <n v="109.2"/>
    <n v="109.2"/>
    <n v="107.2"/>
    <n v="107.2"/>
    <n v="108.9"/>
    <n v="108.9"/>
    <n v="106.6"/>
    <n v="106.6"/>
    <n v="108"/>
    <n v="108"/>
    <n v="107.7"/>
    <n v="107.7"/>
    <n v="106.5"/>
    <n v="106.5"/>
    <n v="105.2"/>
    <n v="105.2"/>
    <n v="105.2"/>
    <n v="105.2"/>
    <n v="108.1"/>
    <n v="108.1"/>
    <n v="103.3"/>
    <n v="103.3"/>
    <n v="106.1"/>
    <n v="106.1"/>
    <n v="109.7"/>
    <n v="109.7"/>
  </r>
  <r>
    <x v="2"/>
    <x v="0"/>
    <x v="6"/>
    <x v="6"/>
    <n v="117.8"/>
    <n v="117.8"/>
    <n v="119.2"/>
    <n v="119.2"/>
    <n v="114"/>
    <n v="114"/>
    <n v="108.3"/>
    <n v="108.3"/>
    <n v="101.1"/>
    <n v="101.1"/>
    <n v="113.2"/>
    <n v="113.2"/>
    <n v="160.9"/>
    <n v="160.9"/>
    <n v="105.1"/>
    <n v="105.1"/>
    <n v="101.3"/>
    <n v="101.3"/>
    <n v="107.5"/>
    <n v="107.5"/>
    <n v="110.4"/>
    <n v="110.4"/>
    <n v="113.1"/>
    <n v="113.1"/>
    <n v="117.5"/>
    <n v="117.5"/>
    <n v="111.7"/>
    <n v="111.7"/>
    <n v="109.8"/>
    <n v="109.8"/>
    <n v="107.8"/>
    <n v="107.8"/>
    <n v="109.5"/>
    <n v="109.5"/>
    <n v="107.7"/>
    <n v="107.7"/>
    <n v="108.6"/>
    <n v="108.6"/>
    <n v="108.1"/>
    <n v="108.1"/>
    <n v="107.1"/>
    <n v="107.1"/>
    <n v="107.3"/>
    <n v="107.3"/>
    <n v="105.9"/>
    <n v="105.9"/>
    <n v="110.1"/>
    <n v="110.1"/>
    <n v="103.2"/>
    <n v="103.2"/>
    <n v="107.3"/>
    <n v="107.3"/>
    <n v="111.4"/>
    <n v="111.4"/>
  </r>
  <r>
    <x v="2"/>
    <x v="0"/>
    <x v="7"/>
    <x v="7"/>
    <n v="118.3"/>
    <n v="118.3"/>
    <n v="120.4"/>
    <n v="120.4"/>
    <n v="112.7"/>
    <n v="112.7"/>
    <n v="108.9"/>
    <n v="108.9"/>
    <n v="101.1"/>
    <n v="101.1"/>
    <n v="108.7"/>
    <n v="108.7"/>
    <n v="177"/>
    <n v="177"/>
    <n v="104.7"/>
    <n v="104.7"/>
    <n v="101"/>
    <n v="101"/>
    <n v="108.5"/>
    <n v="108.5"/>
    <n v="110.9"/>
    <n v="110.9"/>
    <n v="114.3"/>
    <n v="114.3"/>
    <n v="119.6"/>
    <n v="119.6"/>
    <n v="112.4"/>
    <n v="112.4"/>
    <n v="110.6"/>
    <n v="110.6"/>
    <n v="108.3"/>
    <n v="108.3"/>
    <n v="110.2"/>
    <n v="110.2"/>
    <n v="108.9"/>
    <n v="108.9"/>
    <n v="109.3"/>
    <n v="109.3"/>
    <n v="108.7"/>
    <n v="108.7"/>
    <n v="107.6"/>
    <n v="107.6"/>
    <n v="108.1"/>
    <n v="108.1"/>
    <n v="106.5"/>
    <n v="106.5"/>
    <n v="110.8"/>
    <n v="110.8"/>
    <n v="106"/>
    <n v="106"/>
    <n v="108.3"/>
    <n v="108.3"/>
    <n v="112.7"/>
    <n v="112.7"/>
  </r>
  <r>
    <x v="2"/>
    <x v="0"/>
    <x v="8"/>
    <x v="8"/>
    <n v="118.6"/>
    <n v="118.6"/>
    <n v="119.1"/>
    <n v="119.1"/>
    <n v="113.2"/>
    <n v="113.2"/>
    <n v="109.6"/>
    <n v="109.6"/>
    <n v="101.7"/>
    <n v="101.7"/>
    <n v="103.2"/>
    <n v="103.2"/>
    <n v="174.3"/>
    <n v="174.3"/>
    <n v="105.1"/>
    <n v="105.1"/>
    <n v="100.8"/>
    <n v="100.8"/>
    <n v="109.1"/>
    <n v="109.1"/>
    <n v="111.1"/>
    <n v="111.1"/>
    <n v="115.4"/>
    <n v="115.4"/>
    <n v="119.2"/>
    <n v="119.2"/>
    <n v="112.9"/>
    <n v="112.9"/>
    <n v="111.4"/>
    <n v="111.4"/>
    <n v="109"/>
    <n v="109"/>
    <n v="111.1"/>
    <n v="111.1"/>
    <n v="109.7"/>
    <n v="109.7"/>
    <n v="109.5"/>
    <n v="109.5"/>
    <n v="109.6"/>
    <n v="109.6"/>
    <n v="107.9"/>
    <n v="107.9"/>
    <n v="110.4"/>
    <n v="110.4"/>
    <n v="107.4"/>
    <n v="107.4"/>
    <n v="111.2"/>
    <n v="111.2"/>
    <n v="106.9"/>
    <n v="106.9"/>
    <n v="109.4"/>
    <n v="109.4"/>
    <n v="113.2"/>
    <n v="113.2"/>
  </r>
  <r>
    <x v="2"/>
    <x v="0"/>
    <x v="9"/>
    <x v="9"/>
    <n v="118.9"/>
    <n v="118.9"/>
    <n v="118.1"/>
    <n v="118.1"/>
    <n v="114.5"/>
    <n v="114.5"/>
    <n v="110.4"/>
    <n v="110.4"/>
    <n v="102.3"/>
    <n v="102.3"/>
    <n v="106.2"/>
    <n v="106.2"/>
    <n v="183.5"/>
    <n v="183.5"/>
    <n v="105.3"/>
    <n v="105.3"/>
    <n v="100.2"/>
    <n v="100.2"/>
    <n v="109.6"/>
    <n v="109.6"/>
    <n v="111.4"/>
    <n v="111.4"/>
    <n v="116"/>
    <n v="116"/>
    <n v="120.8"/>
    <n v="120.8"/>
    <n v="113.5"/>
    <n v="113.5"/>
    <n v="112.5"/>
    <n v="112.5"/>
    <n v="109.7"/>
    <n v="109.7"/>
    <n v="112"/>
    <n v="112"/>
    <n v="110.5"/>
    <n v="110.5"/>
    <n v="109.7"/>
    <n v="109.7"/>
    <n v="110.2"/>
    <n v="110.2"/>
    <n v="108.2"/>
    <n v="108.2"/>
    <n v="109.7"/>
    <n v="109.7"/>
    <n v="108"/>
    <n v="108"/>
    <n v="111.3"/>
    <n v="111.3"/>
    <n v="107.3"/>
    <n v="107.3"/>
    <n v="109.4"/>
    <n v="109.4"/>
    <n v="114"/>
    <n v="114"/>
  </r>
  <r>
    <x v="2"/>
    <x v="0"/>
    <x v="10"/>
    <x v="10"/>
    <n v="119.8"/>
    <n v="119.8"/>
    <n v="116.3"/>
    <n v="116.3"/>
    <n v="122.6"/>
    <n v="122.6"/>
    <n v="112"/>
    <n v="112"/>
    <n v="103.2"/>
    <n v="103.2"/>
    <n v="110"/>
    <n v="110"/>
    <n v="192.8"/>
    <n v="192.8"/>
    <n v="106.3"/>
    <n v="106.3"/>
    <n v="99.5"/>
    <n v="99.5"/>
    <n v="110.3"/>
    <n v="110.3"/>
    <n v="111.8"/>
    <n v="111.8"/>
    <n v="117.1"/>
    <n v="117.1"/>
    <n v="122.9"/>
    <n v="122.9"/>
    <n v="114.1"/>
    <n v="114.1"/>
    <n v="113.5"/>
    <n v="113.5"/>
    <n v="110.3"/>
    <n v="110.3"/>
    <n v="113"/>
    <n v="113"/>
    <n v="111.1"/>
    <n v="111.1"/>
    <n v="110"/>
    <n v="110"/>
    <n v="110.9"/>
    <n v="110.9"/>
    <n v="108.6"/>
    <n v="108.6"/>
    <n v="109.5"/>
    <n v="109.5"/>
    <n v="108.5"/>
    <n v="108.5"/>
    <n v="111.3"/>
    <n v="111.3"/>
    <n v="107.9"/>
    <n v="107.9"/>
    <n v="109.6"/>
    <n v="109.6"/>
    <n v="115"/>
    <n v="115"/>
  </r>
  <r>
    <x v="2"/>
    <x v="0"/>
    <x v="11"/>
    <x v="11"/>
    <n v="120.5"/>
    <n v="120.5"/>
    <n v="118.1"/>
    <n v="118.1"/>
    <n v="128.5"/>
    <n v="128.5"/>
    <n v="112.8"/>
    <n v="112.8"/>
    <n v="103.4"/>
    <n v="103.4"/>
    <n v="110.7"/>
    <n v="110.7"/>
    <n v="144.80000000000001"/>
    <n v="144.80000000000001"/>
    <n v="107.1"/>
    <n v="107.1"/>
    <n v="98.6"/>
    <n v="98.6"/>
    <n v="111.9"/>
    <n v="111.9"/>
    <n v="112.1"/>
    <n v="112.1"/>
    <n v="118.1"/>
    <n v="118.1"/>
    <n v="117.8"/>
    <n v="117.8"/>
    <n v="115"/>
    <n v="115"/>
    <n v="114.2"/>
    <n v="114.2"/>
    <n v="110.9"/>
    <n v="110.9"/>
    <n v="113.7"/>
    <n v="113.7"/>
    <n v="110.7"/>
    <n v="110.7"/>
    <n v="110.4"/>
    <n v="110.4"/>
    <n v="111.3"/>
    <n v="111.3"/>
    <n v="109"/>
    <n v="109"/>
    <n v="109.7"/>
    <n v="109.7"/>
    <n v="108.9"/>
    <n v="108.9"/>
    <n v="111.4"/>
    <n v="111.4"/>
    <n v="107.7"/>
    <n v="107.7"/>
    <n v="109.8"/>
    <n v="109.8"/>
    <n v="113.3"/>
    <n v="113.3"/>
  </r>
  <r>
    <x v="2"/>
    <x v="1"/>
    <x v="0"/>
    <x v="12"/>
    <n v="121.2"/>
    <n v="121.2"/>
    <n v="122"/>
    <n v="122"/>
    <n v="129.9"/>
    <n v="129.9"/>
    <n v="113.6"/>
    <n v="113.6"/>
    <n v="102.9"/>
    <n v="102.9"/>
    <n v="112.1"/>
    <n v="112.1"/>
    <n v="118.9"/>
    <n v="118.9"/>
    <n v="107.5"/>
    <n v="107.5"/>
    <n v="96.9"/>
    <n v="96.9"/>
    <n v="112.7"/>
    <n v="112.7"/>
    <n v="112.1"/>
    <n v="112.1"/>
    <n v="119"/>
    <n v="119"/>
    <n v="115.5"/>
    <n v="115.5"/>
    <n v="115.7"/>
    <n v="115.7"/>
    <n v="114.8"/>
    <n v="114.8"/>
    <n v="111.3"/>
    <n v="111.3"/>
    <n v="114.3"/>
    <n v="114.3"/>
    <n v="111.6"/>
    <n v="111.6"/>
    <n v="111"/>
    <n v="111"/>
    <n v="111.9"/>
    <n v="111.9"/>
    <n v="109.7"/>
    <n v="109.7"/>
    <n v="110.8"/>
    <n v="110.8"/>
    <n v="109.8"/>
    <n v="109.8"/>
    <n v="111.5"/>
    <n v="111.5"/>
    <n v="108"/>
    <n v="108"/>
    <n v="110.5"/>
    <n v="110.5"/>
    <n v="112.9"/>
    <n v="112.9"/>
  </r>
  <r>
    <x v="2"/>
    <x v="1"/>
    <x v="1"/>
    <x v="13"/>
    <n v="121.9"/>
    <n v="121.9"/>
    <n v="122"/>
    <n v="122"/>
    <n v="124.5"/>
    <n v="124.5"/>
    <n v="115.2"/>
    <n v="115.2"/>
    <n v="102.5"/>
    <n v="102.5"/>
    <n v="114.1"/>
    <n v="114.1"/>
    <n v="111.5"/>
    <n v="111.5"/>
    <n v="108.2"/>
    <n v="108.2"/>
    <n v="95.4"/>
    <n v="95.4"/>
    <n v="113.5"/>
    <n v="113.5"/>
    <n v="112.1"/>
    <n v="112.1"/>
    <n v="119.9"/>
    <n v="119.9"/>
    <n v="115.2"/>
    <n v="115.2"/>
    <n v="116.2"/>
    <n v="116.2"/>
    <n v="115.3"/>
    <n v="115.3"/>
    <n v="111.7"/>
    <n v="111.7"/>
    <n v="114.7"/>
    <n v="114.7"/>
    <n v="112.5"/>
    <n v="112.5"/>
    <n v="111.1"/>
    <n v="111.1"/>
    <n v="112.6"/>
    <n v="112.6"/>
    <n v="110.4"/>
    <n v="110.4"/>
    <n v="111.3"/>
    <n v="111.3"/>
    <n v="110.3"/>
    <n v="110.3"/>
    <n v="111.6"/>
    <n v="111.6"/>
    <n v="108.7"/>
    <n v="108.7"/>
    <n v="111"/>
    <n v="111"/>
    <n v="113.1"/>
    <n v="113.1"/>
  </r>
  <r>
    <x v="2"/>
    <x v="1"/>
    <x v="2"/>
    <x v="14"/>
    <n v="122.1"/>
    <n v="122.1"/>
    <n v="121.4"/>
    <n v="121.4"/>
    <n v="121.5"/>
    <n v="121.5"/>
    <n v="116.2"/>
    <n v="116.2"/>
    <n v="102.8"/>
    <n v="102.8"/>
    <n v="117.7"/>
    <n v="117.7"/>
    <n v="113.3"/>
    <n v="113.3"/>
    <n v="108.9"/>
    <n v="108.9"/>
    <n v="96.3"/>
    <n v="96.3"/>
    <n v="114.1"/>
    <n v="114.1"/>
    <n v="112.2"/>
    <n v="112.2"/>
    <n v="120.5"/>
    <n v="120.5"/>
    <n v="116"/>
    <n v="116"/>
    <n v="116.7"/>
    <n v="116.7"/>
    <n v="115.8"/>
    <n v="115.8"/>
    <n v="112.1"/>
    <n v="112.1"/>
    <n v="115.2"/>
    <n v="115.2"/>
    <n v="113.2"/>
    <n v="113.2"/>
    <n v="110.9"/>
    <n v="110.9"/>
    <n v="113"/>
    <n v="113"/>
    <n v="110.8"/>
    <n v="110.8"/>
    <n v="111.6"/>
    <n v="111.6"/>
    <n v="110.9"/>
    <n v="110.9"/>
    <n v="111.8"/>
    <n v="111.8"/>
    <n v="109.2"/>
    <n v="109.2"/>
    <n v="111.4"/>
    <n v="111.4"/>
    <n v="113.7"/>
    <n v="113.7"/>
  </r>
  <r>
    <x v="2"/>
    <x v="1"/>
    <x v="3"/>
    <x v="15"/>
    <n v="122.5"/>
    <n v="122.5"/>
    <n v="121.7"/>
    <n v="121.7"/>
    <n v="113.3"/>
    <n v="113.3"/>
    <n v="117"/>
    <n v="117"/>
    <n v="103.1"/>
    <n v="103.1"/>
    <n v="126.7"/>
    <n v="126.7"/>
    <n v="121.2"/>
    <n v="121.2"/>
    <n v="111"/>
    <n v="111"/>
    <n v="100.3"/>
    <n v="100.3"/>
    <n v="115.3"/>
    <n v="115.3"/>
    <n v="112.7"/>
    <n v="112.7"/>
    <n v="121"/>
    <n v="121"/>
    <n v="118.2"/>
    <n v="118.2"/>
    <n v="117.6"/>
    <n v="117.6"/>
    <n v="116.3"/>
    <n v="116.3"/>
    <n v="112.5"/>
    <n v="112.5"/>
    <n v="115.7"/>
    <n v="115.7"/>
    <n v="113.9"/>
    <n v="113.9"/>
    <n v="110.9"/>
    <n v="110.9"/>
    <n v="113.4"/>
    <n v="113.4"/>
    <n v="111"/>
    <n v="111"/>
    <n v="111.2"/>
    <n v="111.2"/>
    <n v="111.2"/>
    <n v="111.2"/>
    <n v="112.5"/>
    <n v="112.5"/>
    <n v="109.1"/>
    <n v="109.1"/>
    <n v="111.4"/>
    <n v="111.4"/>
    <n v="114.7"/>
    <n v="114.7"/>
  </r>
  <r>
    <x v="2"/>
    <x v="1"/>
    <x v="4"/>
    <x v="16"/>
    <n v="122.7"/>
    <n v="122.7"/>
    <n v="124.1"/>
    <n v="124.1"/>
    <n v="114.2"/>
    <n v="114.2"/>
    <n v="119.1"/>
    <n v="119.1"/>
    <n v="103.5"/>
    <n v="103.5"/>
    <n v="129.19999999999999"/>
    <n v="129.19999999999999"/>
    <n v="127"/>
    <n v="127"/>
    <n v="112.6"/>
    <n v="112.6"/>
    <n v="101.3"/>
    <n v="101.3"/>
    <n v="117"/>
    <n v="117"/>
    <n v="112.9"/>
    <n v="112.9"/>
    <n v="121.7"/>
    <n v="121.7"/>
    <n v="120"/>
    <n v="120"/>
    <n v="118.3"/>
    <n v="118.3"/>
    <n v="116.8"/>
    <n v="116.8"/>
    <n v="112.9"/>
    <n v="112.9"/>
    <n v="116.2"/>
    <n v="116.2"/>
    <n v="114.3"/>
    <n v="114.3"/>
    <n v="111.1"/>
    <n v="111.1"/>
    <n v="114.1"/>
    <n v="114.1"/>
    <n v="111.2"/>
    <n v="111.2"/>
    <n v="111.3"/>
    <n v="111.3"/>
    <n v="111.5"/>
    <n v="111.5"/>
    <n v="112.9"/>
    <n v="112.9"/>
    <n v="109.3"/>
    <n v="109.3"/>
    <n v="111.7"/>
    <n v="111.7"/>
    <n v="115.6"/>
    <n v="115.6"/>
  </r>
  <r>
    <x v="2"/>
    <x v="1"/>
    <x v="5"/>
    <x v="17"/>
    <n v="123.1"/>
    <n v="123.1"/>
    <n v="125.9"/>
    <n v="125.9"/>
    <n v="115.4"/>
    <n v="115.4"/>
    <n v="120.4"/>
    <n v="120.4"/>
    <n v="103.4"/>
    <n v="103.4"/>
    <n v="131.19999999999999"/>
    <n v="131.19999999999999"/>
    <n v="137.5"/>
    <n v="137.5"/>
    <n v="112.8"/>
    <n v="112.8"/>
    <n v="101.4"/>
    <n v="101.4"/>
    <n v="118.3"/>
    <n v="118.3"/>
    <n v="113.2"/>
    <n v="113.2"/>
    <n v="122.4"/>
    <n v="122.4"/>
    <n v="122"/>
    <n v="122"/>
    <n v="119"/>
    <n v="119"/>
    <n v="117.4"/>
    <n v="117.4"/>
    <n v="113.2"/>
    <n v="113.2"/>
    <n v="116.7"/>
    <n v="116.7"/>
    <n v="113.9"/>
    <n v="113.9"/>
    <n v="111.2"/>
    <n v="111.2"/>
    <n v="114.3"/>
    <n v="114.3"/>
    <n v="111.4"/>
    <n v="111.4"/>
    <n v="111.5"/>
    <n v="111.5"/>
    <n v="111.8"/>
    <n v="111.8"/>
    <n v="115.1"/>
    <n v="115.1"/>
    <n v="108.7"/>
    <n v="108.7"/>
    <n v="112.2"/>
    <n v="112.2"/>
    <n v="116.4"/>
    <n v="116.4"/>
  </r>
  <r>
    <x v="2"/>
    <x v="1"/>
    <x v="6"/>
    <x v="18"/>
    <n v="123.8"/>
    <n v="123.8"/>
    <n v="126.4"/>
    <n v="126.4"/>
    <n v="118"/>
    <n v="118"/>
    <n v="121.6"/>
    <n v="121.6"/>
    <n v="103.5"/>
    <n v="103.5"/>
    <n v="133.69999999999999"/>
    <n v="133.69999999999999"/>
    <n v="172.4"/>
    <n v="172.4"/>
    <n v="113.1"/>
    <n v="113.1"/>
    <n v="102.7"/>
    <n v="102.7"/>
    <n v="120"/>
    <n v="120"/>
    <n v="113.8"/>
    <n v="113.8"/>
    <n v="123.4"/>
    <n v="123.4"/>
    <n v="127.1"/>
    <n v="127.1"/>
    <n v="121"/>
    <n v="121"/>
    <n v="118"/>
    <n v="118"/>
    <n v="113.6"/>
    <n v="113.6"/>
    <n v="117.4"/>
    <n v="117.4"/>
    <n v="114.8"/>
    <n v="114.8"/>
    <n v="111.6"/>
    <n v="111.6"/>
    <n v="114.9"/>
    <n v="114.9"/>
    <n v="111.5"/>
    <n v="111.5"/>
    <n v="113"/>
    <n v="113"/>
    <n v="112.4"/>
    <n v="112.4"/>
    <n v="117.8"/>
    <n v="117.8"/>
    <n v="109.7"/>
    <n v="109.7"/>
    <n v="113.5"/>
    <n v="113.5"/>
    <n v="118.9"/>
    <n v="118.9"/>
  </r>
  <r>
    <x v="2"/>
    <x v="1"/>
    <x v="7"/>
    <x v="19"/>
    <n v="124.8"/>
    <n v="124.8"/>
    <n v="127.3"/>
    <n v="127.3"/>
    <n v="116.5"/>
    <n v="116.5"/>
    <n v="122.2"/>
    <n v="122.2"/>
    <n v="103.6"/>
    <n v="103.6"/>
    <n v="132.69999999999999"/>
    <n v="132.69999999999999"/>
    <n v="181.9"/>
    <n v="181.9"/>
    <n v="115.2"/>
    <n v="115.2"/>
    <n v="102.7"/>
    <n v="102.7"/>
    <n v="122.1"/>
    <n v="122.1"/>
    <n v="114.4"/>
    <n v="114.4"/>
    <n v="124.7"/>
    <n v="124.7"/>
    <n v="128.9"/>
    <n v="128.9"/>
    <n v="123"/>
    <n v="123"/>
    <n v="118.6"/>
    <n v="118.6"/>
    <n v="114.1"/>
    <n v="114.1"/>
    <n v="117.9"/>
    <n v="117.9"/>
    <n v="115.5"/>
    <n v="115.5"/>
    <n v="111.8"/>
    <n v="111.8"/>
    <n v="115.3"/>
    <n v="115.3"/>
    <n v="112.2"/>
    <n v="112.2"/>
    <n v="112.5"/>
    <n v="112.5"/>
    <n v="112.9"/>
    <n v="112.9"/>
    <n v="119.2"/>
    <n v="119.2"/>
    <n v="110.5"/>
    <n v="110.5"/>
    <n v="113.9"/>
    <n v="113.9"/>
    <n v="119.9"/>
    <n v="119.9"/>
  </r>
  <r>
    <x v="2"/>
    <x v="1"/>
    <x v="8"/>
    <x v="20"/>
    <n v="124.2"/>
    <n v="124.2"/>
    <n v="125.4"/>
    <n v="125.4"/>
    <n v="116.4"/>
    <n v="116.4"/>
    <n v="122.7"/>
    <n v="122.7"/>
    <n v="103.5"/>
    <n v="103.5"/>
    <n v="124.5"/>
    <n v="124.5"/>
    <n v="168.6"/>
    <n v="168.6"/>
    <n v="116.9"/>
    <n v="116.9"/>
    <n v="101.9"/>
    <n v="101.9"/>
    <n v="122.9"/>
    <n v="122.9"/>
    <n v="114.8"/>
    <n v="114.8"/>
    <n v="125.2"/>
    <n v="125.2"/>
    <n v="126.7"/>
    <n v="126.7"/>
    <n v="124.3"/>
    <n v="124.3"/>
    <n v="119.2"/>
    <n v="119.2"/>
    <n v="114.5"/>
    <n v="114.5"/>
    <n v="118.4"/>
    <n v="118.4"/>
    <n v="116.1"/>
    <n v="116.1"/>
    <n v="111.8"/>
    <n v="111.8"/>
    <n v="115.5"/>
    <n v="115.5"/>
    <n v="112.3"/>
    <n v="112.3"/>
    <n v="111.2"/>
    <n v="111.2"/>
    <n v="113.4"/>
    <n v="113.4"/>
    <n v="120"/>
    <n v="120"/>
    <n v="110"/>
    <n v="110"/>
    <n v="113.6"/>
    <n v="113.6"/>
    <n v="119.2"/>
    <n v="119.2"/>
  </r>
  <r>
    <x v="2"/>
    <x v="1"/>
    <x v="9"/>
    <x v="21"/>
    <n v="124.6"/>
    <n v="124.6"/>
    <n v="126.1"/>
    <n v="126.1"/>
    <n v="117.8"/>
    <n v="117.8"/>
    <n v="123.1"/>
    <n v="123.1"/>
    <n v="103.5"/>
    <n v="103.5"/>
    <n v="123.5"/>
    <n v="123.5"/>
    <n v="159.6"/>
    <n v="159.6"/>
    <n v="117.4"/>
    <n v="117.4"/>
    <n v="101.2"/>
    <n v="101.2"/>
    <n v="123.8"/>
    <n v="123.8"/>
    <n v="115.2"/>
    <n v="115.2"/>
    <n v="125.9"/>
    <n v="125.9"/>
    <n v="125.8"/>
    <n v="125.8"/>
    <n v="124.3"/>
    <n v="124.3"/>
    <n v="119.6"/>
    <n v="119.6"/>
    <n v="114.9"/>
    <n v="114.9"/>
    <n v="118.9"/>
    <n v="118.9"/>
    <n v="116.7"/>
    <n v="116.7"/>
    <n v="112"/>
    <n v="112"/>
    <n v="115.8"/>
    <n v="115.8"/>
    <n v="112.6"/>
    <n v="112.6"/>
    <n v="111"/>
    <n v="111"/>
    <n v="113.6"/>
    <n v="113.6"/>
    <n v="120.2"/>
    <n v="120.2"/>
    <n v="110.1"/>
    <n v="110.1"/>
    <n v="113.7"/>
    <n v="113.7"/>
    <n v="119.1"/>
    <n v="119.1"/>
  </r>
  <r>
    <x v="2"/>
    <x v="1"/>
    <x v="10"/>
    <x v="22"/>
    <n v="124.5"/>
    <n v="124.5"/>
    <n v="125.6"/>
    <n v="125.6"/>
    <n v="122.7"/>
    <n v="122.7"/>
    <n v="124.6"/>
    <n v="124.6"/>
    <n v="103.2"/>
    <n v="103.2"/>
    <n v="122.2"/>
    <n v="122.2"/>
    <n v="153.19999999999999"/>
    <n v="153.19999999999999"/>
    <n v="119.3"/>
    <n v="119.3"/>
    <n v="99.8"/>
    <n v="99.8"/>
    <n v="124.6"/>
    <n v="124.6"/>
    <n v="115.8"/>
    <n v="115.8"/>
    <n v="126.9"/>
    <n v="126.9"/>
    <n v="125.4"/>
    <n v="125.4"/>
    <n v="125.8"/>
    <n v="125.8"/>
    <n v="120.3"/>
    <n v="120.3"/>
    <n v="115.4"/>
    <n v="115.4"/>
    <n v="119.5"/>
    <n v="119.5"/>
    <n v="117.1"/>
    <n v="117.1"/>
    <n v="112.6"/>
    <n v="112.6"/>
    <n v="116.4"/>
    <n v="116.4"/>
    <n v="113"/>
    <n v="113"/>
    <n v="109.7"/>
    <n v="109.7"/>
    <n v="114"/>
    <n v="114"/>
    <n v="120.3"/>
    <n v="120.3"/>
    <n v="109.6"/>
    <n v="109.6"/>
    <n v="113.4"/>
    <n v="113.4"/>
    <n v="119"/>
    <n v="119"/>
  </r>
  <r>
    <x v="2"/>
    <x v="1"/>
    <x v="11"/>
    <x v="23"/>
    <n v="124"/>
    <n v="124"/>
    <n v="124.7"/>
    <n v="124.7"/>
    <n v="126.3"/>
    <n v="126.3"/>
    <n v="124.9"/>
    <n v="124.9"/>
    <n v="103"/>
    <n v="103"/>
    <n v="122.3"/>
    <n v="122.3"/>
    <n v="141"/>
    <n v="141"/>
    <n v="120.1"/>
    <n v="120.1"/>
    <n v="97.8"/>
    <n v="97.8"/>
    <n v="125.4"/>
    <n v="125.4"/>
    <n v="116.1"/>
    <n v="116.1"/>
    <n v="127.6"/>
    <n v="127.6"/>
    <n v="124"/>
    <n v="124"/>
    <n v="126.4"/>
    <n v="126.4"/>
    <n v="120.7"/>
    <n v="120.7"/>
    <n v="115.8"/>
    <n v="115.8"/>
    <n v="120"/>
    <n v="120"/>
    <n v="116.5"/>
    <n v="116.5"/>
    <n v="113"/>
    <n v="113"/>
    <n v="116.8"/>
    <n v="116.8"/>
    <n v="113.2"/>
    <n v="113.2"/>
    <n v="108.8"/>
    <n v="108.8"/>
    <n v="114.3"/>
    <n v="114.3"/>
    <n v="120.7"/>
    <n v="120.7"/>
    <n v="110.4"/>
    <n v="110.4"/>
    <n v="113.4"/>
    <n v="113.4"/>
    <n v="118.4"/>
    <n v="118.4"/>
  </r>
  <r>
    <x v="2"/>
    <x v="2"/>
    <x v="0"/>
    <x v="24"/>
    <n v="124"/>
    <n v="124"/>
    <n v="125.5"/>
    <n v="125.5"/>
    <n v="126.6"/>
    <n v="126.6"/>
    <n v="125.2"/>
    <n v="125.2"/>
    <n v="104.3"/>
    <n v="104.3"/>
    <n v="121.3"/>
    <n v="121.3"/>
    <n v="134.4"/>
    <n v="134.4"/>
    <n v="122.9"/>
    <n v="122.9"/>
    <n v="96.1"/>
    <n v="96.1"/>
    <n v="126.6"/>
    <n v="126.6"/>
    <n v="116.5"/>
    <n v="116.5"/>
    <n v="128"/>
    <n v="128"/>
    <n v="123.5"/>
    <n v="123.5"/>
    <n v="127.4"/>
    <n v="127.4"/>
    <n v="121"/>
    <n v="121"/>
    <n v="116.1"/>
    <n v="116.1"/>
    <n v="120.2"/>
    <n v="120.2"/>
    <n v="117.3"/>
    <n v="117.3"/>
    <n v="113.4"/>
    <n v="113.4"/>
    <n v="117.2"/>
    <n v="117.2"/>
    <n v="113.7"/>
    <n v="113.7"/>
    <n v="107.9"/>
    <n v="107.9"/>
    <n v="114.6"/>
    <n v="114.6"/>
    <n v="120.8"/>
    <n v="120.8"/>
    <n v="111.4"/>
    <n v="111.4"/>
    <n v="113.4"/>
    <n v="113.4"/>
    <n v="118.5"/>
    <n v="118.5"/>
  </r>
  <r>
    <x v="2"/>
    <x v="2"/>
    <x v="1"/>
    <x v="25"/>
    <n v="124.3"/>
    <n v="124.3"/>
    <n v="126.5"/>
    <n v="126.5"/>
    <n v="119.5"/>
    <n v="119.5"/>
    <n v="125.6"/>
    <n v="125.6"/>
    <n v="104.9"/>
    <n v="104.9"/>
    <n v="121.6"/>
    <n v="121.6"/>
    <n v="131.80000000000001"/>
    <n v="131.80000000000001"/>
    <n v="125.1"/>
    <n v="125.1"/>
    <n v="95"/>
    <n v="95"/>
    <n v="127.7"/>
    <n v="127.7"/>
    <n v="116.8"/>
    <n v="116.8"/>
    <n v="128.6"/>
    <n v="128.6"/>
    <n v="123.7"/>
    <n v="123.7"/>
    <n v="128.1"/>
    <n v="128.1"/>
    <n v="121.3"/>
    <n v="121.3"/>
    <n v="116.5"/>
    <n v="116.5"/>
    <n v="120.6"/>
    <n v="120.6"/>
    <n v="118.1"/>
    <n v="118.1"/>
    <n v="114"/>
    <n v="114"/>
    <n v="117.7"/>
    <n v="117.7"/>
    <n v="114.1"/>
    <n v="114.1"/>
    <n v="106.8"/>
    <n v="106.8"/>
    <n v="114.9"/>
    <n v="114.9"/>
    <n v="120.4"/>
    <n v="120.4"/>
    <n v="111.7"/>
    <n v="111.7"/>
    <n v="113.2"/>
    <n v="113.2"/>
    <n v="118.7"/>
    <n v="118.7"/>
  </r>
  <r>
    <x v="2"/>
    <x v="2"/>
    <x v="2"/>
    <x v="26"/>
    <n v="124"/>
    <n v="124"/>
    <n v="126.7"/>
    <n v="126.7"/>
    <n v="113.5"/>
    <n v="113.5"/>
    <n v="125.9"/>
    <n v="125.9"/>
    <n v="104.8"/>
    <n v="104.8"/>
    <n v="123.8"/>
    <n v="123.8"/>
    <n v="131.4"/>
    <n v="131.4"/>
    <n v="127.2"/>
    <n v="127.2"/>
    <n v="93.2"/>
    <n v="93.2"/>
    <n v="127.4"/>
    <n v="127.4"/>
    <n v="117"/>
    <n v="117"/>
    <n v="129.19999999999999"/>
    <n v="129.19999999999999"/>
    <n v="123.9"/>
    <n v="123.9"/>
    <n v="128.80000000000001"/>
    <n v="128.80000000000001"/>
    <n v="121.7"/>
    <n v="121.7"/>
    <n v="116.9"/>
    <n v="116.9"/>
    <n v="120.9"/>
    <n v="120.9"/>
    <n v="118.6"/>
    <n v="118.6"/>
    <n v="114.4"/>
    <n v="114.4"/>
    <n v="118"/>
    <n v="118"/>
    <n v="114.3"/>
    <n v="114.3"/>
    <n v="108.4"/>
    <n v="108.4"/>
    <n v="115.4"/>
    <n v="115.4"/>
    <n v="120.6"/>
    <n v="120.6"/>
    <n v="111.3"/>
    <n v="111.3"/>
    <n v="113.8"/>
    <n v="113.8"/>
    <n v="119.1"/>
    <n v="119.1"/>
  </r>
  <r>
    <x v="2"/>
    <x v="2"/>
    <x v="3"/>
    <x v="27"/>
    <n v="123.8"/>
    <n v="123.8"/>
    <n v="128.19999999999999"/>
    <n v="128.19999999999999"/>
    <n v="110"/>
    <n v="110"/>
    <n v="126.3"/>
    <n v="126.3"/>
    <n v="104.5"/>
    <n v="104.5"/>
    <n v="130.6"/>
    <n v="130.6"/>
    <n v="130.80000000000001"/>
    <n v="130.80000000000001"/>
    <n v="131.30000000000001"/>
    <n v="131.30000000000001"/>
    <n v="91.6"/>
    <n v="91.6"/>
    <n v="127.7"/>
    <n v="127.7"/>
    <n v="117.2"/>
    <n v="117.2"/>
    <n v="129.5"/>
    <n v="129.5"/>
    <n v="124.6"/>
    <n v="124.6"/>
    <n v="130.1"/>
    <n v="130.1"/>
    <n v="122.1"/>
    <n v="122.1"/>
    <n v="117.2"/>
    <n v="117.2"/>
    <n v="121.3"/>
    <n v="121.3"/>
    <n v="119.2"/>
    <n v="119.2"/>
    <n v="114.7"/>
    <n v="114.7"/>
    <n v="118.4"/>
    <n v="118.4"/>
    <n v="114.6"/>
    <n v="114.6"/>
    <n v="108.4"/>
    <n v="108.4"/>
    <n v="115.6"/>
    <n v="115.6"/>
    <n v="121.7"/>
    <n v="121.7"/>
    <n v="111.8"/>
    <n v="111.8"/>
    <n v="114.2"/>
    <n v="114.2"/>
    <n v="119.7"/>
    <n v="119.7"/>
  </r>
  <r>
    <x v="2"/>
    <x v="2"/>
    <x v="4"/>
    <x v="28"/>
    <n v="123.8"/>
    <n v="123.8"/>
    <n v="129.69999999999999"/>
    <n v="129.69999999999999"/>
    <n v="111.3"/>
    <n v="111.3"/>
    <n v="126.6"/>
    <n v="126.6"/>
    <n v="105.2"/>
    <n v="105.2"/>
    <n v="130.80000000000001"/>
    <n v="130.80000000000001"/>
    <n v="135.6"/>
    <n v="135.6"/>
    <n v="142.6"/>
    <n v="142.6"/>
    <n v="90.8"/>
    <n v="90.8"/>
    <n v="128.80000000000001"/>
    <n v="128.80000000000001"/>
    <n v="117.7"/>
    <n v="117.7"/>
    <n v="129.9"/>
    <n v="129.9"/>
    <n v="126.1"/>
    <n v="126.1"/>
    <n v="131.30000000000001"/>
    <n v="131.30000000000001"/>
    <n v="122.4"/>
    <n v="122.4"/>
    <n v="117.4"/>
    <n v="117.4"/>
    <n v="121.6"/>
    <n v="121.6"/>
    <n v="119.6"/>
    <n v="119.6"/>
    <n v="114.9"/>
    <n v="114.9"/>
    <n v="118.7"/>
    <n v="118.7"/>
    <n v="114.9"/>
    <n v="114.9"/>
    <n v="110.8"/>
    <n v="110.8"/>
    <n v="116"/>
    <n v="116"/>
    <n v="122"/>
    <n v="122"/>
    <n v="112.4"/>
    <n v="112.4"/>
    <n v="115.2"/>
    <n v="115.2"/>
    <n v="120.7"/>
    <n v="120.7"/>
  </r>
  <r>
    <x v="2"/>
    <x v="2"/>
    <x v="5"/>
    <x v="29"/>
    <n v="123.6"/>
    <n v="123.6"/>
    <n v="134.4"/>
    <n v="134.4"/>
    <n v="120.9"/>
    <n v="120.9"/>
    <n v="127.3"/>
    <n v="127.3"/>
    <n v="106"/>
    <n v="106"/>
    <n v="132.30000000000001"/>
    <n v="132.30000000000001"/>
    <n v="146.69999999999999"/>
    <n v="146.69999999999999"/>
    <n v="148.1"/>
    <n v="148.1"/>
    <n v="89.8"/>
    <n v="89.8"/>
    <n v="130.5"/>
    <n v="130.5"/>
    <n v="118"/>
    <n v="118"/>
    <n v="130.5"/>
    <n v="130.5"/>
    <n v="128.5"/>
    <n v="128.5"/>
    <n v="132.1"/>
    <n v="132.1"/>
    <n v="123.2"/>
    <n v="123.2"/>
    <n v="117.6"/>
    <n v="117.6"/>
    <n v="122.3"/>
    <n v="122.3"/>
    <n v="119"/>
    <n v="119"/>
    <n v="115.1"/>
    <n v="115.1"/>
    <n v="119.2"/>
    <n v="119.2"/>
    <n v="115.4"/>
    <n v="115.4"/>
    <n v="111.7"/>
    <n v="111.7"/>
    <n v="116.2"/>
    <n v="116.2"/>
    <n v="123.8"/>
    <n v="123.8"/>
    <n v="112.5"/>
    <n v="112.5"/>
    <n v="116"/>
    <n v="116"/>
    <n v="121.7"/>
    <n v="121.7"/>
  </r>
  <r>
    <x v="2"/>
    <x v="2"/>
    <x v="6"/>
    <x v="30"/>
    <n v="123.2"/>
    <n v="123.2"/>
    <n v="134.30000000000001"/>
    <n v="134.30000000000001"/>
    <n v="119.5"/>
    <n v="119.5"/>
    <n v="127.7"/>
    <n v="127.7"/>
    <n v="106.3"/>
    <n v="106.3"/>
    <n v="132.80000000000001"/>
    <n v="132.80000000000001"/>
    <n v="153.5"/>
    <n v="153.5"/>
    <n v="149.5"/>
    <n v="149.5"/>
    <n v="85.7"/>
    <n v="85.7"/>
    <n v="131.5"/>
    <n v="131.5"/>
    <n v="118.3"/>
    <n v="118.3"/>
    <n v="131.1"/>
    <n v="131.1"/>
    <n v="129.5"/>
    <n v="129.5"/>
    <n v="133.1"/>
    <n v="133.1"/>
    <n v="123.5"/>
    <n v="123.5"/>
    <n v="117.9"/>
    <n v="117.9"/>
    <n v="122.7"/>
    <n v="122.7"/>
    <n v="119.9"/>
    <n v="119.9"/>
    <n v="115.3"/>
    <n v="115.3"/>
    <n v="119.5"/>
    <n v="119.5"/>
    <n v="116"/>
    <n v="116"/>
    <n v="111.5"/>
    <n v="111.5"/>
    <n v="116.6"/>
    <n v="116.6"/>
    <n v="125.4"/>
    <n v="125.4"/>
    <n v="111.7"/>
    <n v="111.7"/>
    <n v="116.3"/>
    <n v="116.3"/>
    <n v="122.4"/>
    <n v="122.4"/>
  </r>
  <r>
    <x v="2"/>
    <x v="2"/>
    <x v="7"/>
    <x v="31"/>
    <n v="123.1"/>
    <n v="123.1"/>
    <n v="131.69999999999999"/>
    <n v="131.69999999999999"/>
    <n v="118.1"/>
    <n v="118.1"/>
    <n v="128"/>
    <n v="128"/>
    <n v="106.8"/>
    <n v="106.8"/>
    <n v="130.1"/>
    <n v="130.1"/>
    <n v="165.5"/>
    <n v="165.5"/>
    <n v="156"/>
    <n v="156"/>
    <n v="85.3"/>
    <n v="85.3"/>
    <n v="132.69999999999999"/>
    <n v="132.69999999999999"/>
    <n v="118.8"/>
    <n v="118.8"/>
    <n v="131.69999999999999"/>
    <n v="131.69999999999999"/>
    <n v="131.1"/>
    <n v="131.1"/>
    <n v="134.19999999999999"/>
    <n v="134.19999999999999"/>
    <n v="123.7"/>
    <n v="123.7"/>
    <n v="118.2"/>
    <n v="118.2"/>
    <n v="122.9"/>
    <n v="122.9"/>
    <n v="120.9"/>
    <n v="120.9"/>
    <n v="115.3"/>
    <n v="115.3"/>
    <n v="120"/>
    <n v="120"/>
    <n v="116.6"/>
    <n v="116.6"/>
    <n v="109.9"/>
    <n v="109.9"/>
    <n v="117.2"/>
    <n v="117.2"/>
    <n v="126.2"/>
    <n v="126.2"/>
    <n v="112"/>
    <n v="112"/>
    <n v="116.2"/>
    <n v="116.2"/>
    <n v="123.2"/>
    <n v="123.2"/>
  </r>
  <r>
    <x v="2"/>
    <x v="2"/>
    <x v="8"/>
    <x v="32"/>
    <n v="123.4"/>
    <n v="123.4"/>
    <n v="129"/>
    <n v="129"/>
    <n v="115.6"/>
    <n v="115.6"/>
    <n v="128.30000000000001"/>
    <n v="128.30000000000001"/>
    <n v="107"/>
    <n v="107"/>
    <n v="124"/>
    <n v="124"/>
    <n v="168.5"/>
    <n v="168.5"/>
    <n v="165.4"/>
    <n v="165.4"/>
    <n v="86.3"/>
    <n v="86.3"/>
    <n v="134.4"/>
    <n v="134.4"/>
    <n v="119.1"/>
    <n v="119.1"/>
    <n v="132.30000000000001"/>
    <n v="132.30000000000001"/>
    <n v="131.5"/>
    <n v="131.5"/>
    <n v="134.69999999999999"/>
    <n v="134.69999999999999"/>
    <n v="124"/>
    <n v="124"/>
    <n v="118.6"/>
    <n v="118.6"/>
    <n v="123.2"/>
    <n v="123.2"/>
    <n v="121.6"/>
    <n v="121.6"/>
    <n v="115.1"/>
    <n v="115.1"/>
    <n v="120.4"/>
    <n v="120.4"/>
    <n v="117.1"/>
    <n v="117.1"/>
    <n v="109.1"/>
    <n v="109.1"/>
    <n v="117.3"/>
    <n v="117.3"/>
    <n v="126.5"/>
    <n v="126.5"/>
    <n v="112.9"/>
    <n v="112.9"/>
    <n v="116.2"/>
    <n v="116.2"/>
    <n v="123.5"/>
    <n v="123.5"/>
  </r>
  <r>
    <x v="2"/>
    <x v="2"/>
    <x v="9"/>
    <x v="33"/>
    <n v="123.6"/>
    <n v="123.6"/>
    <n v="128.6"/>
    <n v="128.6"/>
    <n v="115.9"/>
    <n v="115.9"/>
    <n v="128.5"/>
    <n v="128.5"/>
    <n v="109"/>
    <n v="109"/>
    <n v="124.1"/>
    <n v="124.1"/>
    <n v="165.8"/>
    <n v="165.8"/>
    <n v="187.2"/>
    <n v="187.2"/>
    <n v="89.4"/>
    <n v="89.4"/>
    <n v="135.80000000000001"/>
    <n v="135.80000000000001"/>
    <n v="119.4"/>
    <n v="119.4"/>
    <n v="132.9"/>
    <n v="132.9"/>
    <n v="132.6"/>
    <n v="132.6"/>
    <n v="135.30000000000001"/>
    <n v="135.30000000000001"/>
    <n v="124.4"/>
    <n v="124.4"/>
    <n v="118.8"/>
    <n v="118.8"/>
    <n v="123.6"/>
    <n v="123.6"/>
    <n v="122.4"/>
    <n v="122.4"/>
    <n v="114.9"/>
    <n v="114.9"/>
    <n v="120.7"/>
    <n v="120.7"/>
    <n v="117.7"/>
    <n v="117.7"/>
    <n v="109.3"/>
    <n v="109.3"/>
    <n v="117.7"/>
    <n v="117.7"/>
    <n v="126.5"/>
    <n v="126.5"/>
    <n v="113.5"/>
    <n v="113.5"/>
    <n v="116.5"/>
    <n v="116.5"/>
    <n v="124.2"/>
    <n v="124.2"/>
  </r>
  <r>
    <x v="2"/>
    <x v="2"/>
    <x v="10"/>
    <x v="34"/>
    <n v="124"/>
    <n v="124"/>
    <n v="129.80000000000001"/>
    <n v="129.80000000000001"/>
    <n v="121.5"/>
    <n v="121.5"/>
    <n v="128.6"/>
    <n v="128.6"/>
    <n v="110"/>
    <n v="110"/>
    <n v="123.7"/>
    <n v="123.7"/>
    <n v="164.6"/>
    <n v="164.6"/>
    <n v="191.6"/>
    <n v="191.6"/>
    <n v="90.8"/>
    <n v="90.8"/>
    <n v="137.1"/>
    <n v="137.1"/>
    <n v="119.8"/>
    <n v="119.8"/>
    <n v="133.69999999999999"/>
    <n v="133.69999999999999"/>
    <n v="133.30000000000001"/>
    <n v="133.30000000000001"/>
    <n v="137.6"/>
    <n v="137.6"/>
    <n v="125"/>
    <n v="125"/>
    <n v="119.3"/>
    <n v="119.3"/>
    <n v="124.2"/>
    <n v="124.2"/>
    <n v="122.9"/>
    <n v="122.9"/>
    <n v="115.1"/>
    <n v="115.1"/>
    <n v="121"/>
    <n v="121"/>
    <n v="118.1"/>
    <n v="118.1"/>
    <n v="109.3"/>
    <n v="109.3"/>
    <n v="117.9"/>
    <n v="117.9"/>
    <n v="126.6"/>
    <n v="126.6"/>
    <n v="113.3"/>
    <n v="113.3"/>
    <n v="116.6"/>
    <n v="116.6"/>
    <n v="124.6"/>
    <n v="124.6"/>
  </r>
  <r>
    <x v="2"/>
    <x v="2"/>
    <x v="11"/>
    <x v="35"/>
    <n v="124.3"/>
    <n v="124.3"/>
    <n v="131.69999999999999"/>
    <n v="131.69999999999999"/>
    <n v="127.1"/>
    <n v="127.1"/>
    <n v="128.6"/>
    <n v="128.6"/>
    <n v="110"/>
    <n v="110"/>
    <n v="120.8"/>
    <n v="120.8"/>
    <n v="149"/>
    <n v="149"/>
    <n v="190.1"/>
    <n v="190.1"/>
    <n v="92.7"/>
    <n v="92.7"/>
    <n v="138.6"/>
    <n v="138.6"/>
    <n v="120.2"/>
    <n v="120.2"/>
    <n v="134.19999999999999"/>
    <n v="134.19999999999999"/>
    <n v="131.5"/>
    <n v="131.5"/>
    <n v="138.19999999999999"/>
    <n v="138.19999999999999"/>
    <n v="125.4"/>
    <n v="125.4"/>
    <n v="119.5"/>
    <n v="119.5"/>
    <n v="124.5"/>
    <n v="124.5"/>
    <n v="122.4"/>
    <n v="122.4"/>
    <n v="116"/>
    <n v="116"/>
    <n v="121"/>
    <n v="121"/>
    <n v="118.6"/>
    <n v="118.6"/>
    <n v="109.3"/>
    <n v="109.3"/>
    <n v="118.1"/>
    <n v="118.1"/>
    <n v="126.6"/>
    <n v="126.6"/>
    <n v="113.2"/>
    <n v="113.2"/>
    <n v="116.7"/>
    <n v="116.7"/>
    <n v="124"/>
    <n v="124"/>
  </r>
  <r>
    <x v="2"/>
    <x v="3"/>
    <x v="0"/>
    <x v="36"/>
    <n v="124.7"/>
    <n v="124.7"/>
    <n v="135.9"/>
    <n v="135.9"/>
    <n v="132"/>
    <n v="132"/>
    <n v="129.19999999999999"/>
    <n v="129.19999999999999"/>
    <n v="109.7"/>
    <n v="109.7"/>
    <n v="119"/>
    <n v="119"/>
    <n v="144.1"/>
    <n v="144.1"/>
    <n v="184.2"/>
    <n v="184.2"/>
    <n v="96.7"/>
    <n v="96.7"/>
    <n v="139.5"/>
    <n v="139.5"/>
    <n v="120.5"/>
    <n v="120.5"/>
    <n v="134.69999999999999"/>
    <n v="134.69999999999999"/>
    <n v="131.19999999999999"/>
    <n v="131.19999999999999"/>
    <n v="139.5"/>
    <n v="139.5"/>
    <n v="125.8"/>
    <n v="125.8"/>
    <n v="119.8"/>
    <n v="119.8"/>
    <n v="124.9"/>
    <n v="124.9"/>
    <n v="123.4"/>
    <n v="123.4"/>
    <n v="116.9"/>
    <n v="116.9"/>
    <n v="121.6"/>
    <n v="121.6"/>
    <n v="119.1"/>
    <n v="119.1"/>
    <n v="108.9"/>
    <n v="108.9"/>
    <n v="118.5"/>
    <n v="118.5"/>
    <n v="126.4"/>
    <n v="126.4"/>
    <n v="114"/>
    <n v="114"/>
    <n v="116.8"/>
    <n v="116.8"/>
    <n v="124.2"/>
    <n v="124.2"/>
  </r>
  <r>
    <x v="2"/>
    <x v="3"/>
    <x v="1"/>
    <x v="37"/>
    <n v="124.8"/>
    <n v="124.8"/>
    <n v="135.1"/>
    <n v="135.1"/>
    <n v="130.30000000000001"/>
    <n v="130.30000000000001"/>
    <n v="129.6"/>
    <n v="129.6"/>
    <n v="108.4"/>
    <n v="108.4"/>
    <n v="118.6"/>
    <n v="118.6"/>
    <n v="129.19999999999999"/>
    <n v="129.19999999999999"/>
    <n v="176.4"/>
    <n v="176.4"/>
    <n v="99.1"/>
    <n v="99.1"/>
    <n v="139.69999999999999"/>
    <n v="139.69999999999999"/>
    <n v="120.6"/>
    <n v="120.6"/>
    <n v="135.19999999999999"/>
    <n v="135.19999999999999"/>
    <n v="129.1"/>
    <n v="129.1"/>
    <n v="140"/>
    <n v="140"/>
    <n v="126.2"/>
    <n v="126.2"/>
    <n v="120.1"/>
    <n v="120.1"/>
    <n v="125.3"/>
    <n v="125.3"/>
    <n v="124.4"/>
    <n v="124.4"/>
    <n v="116"/>
    <n v="116"/>
    <n v="121.8"/>
    <n v="121.8"/>
    <n v="119.5"/>
    <n v="119.5"/>
    <n v="109.1"/>
    <n v="109.1"/>
    <n v="118.8"/>
    <n v="118.8"/>
    <n v="126.3"/>
    <n v="126.3"/>
    <n v="116.2"/>
    <n v="116.2"/>
    <n v="117.2"/>
    <n v="117.2"/>
    <n v="123.8"/>
    <n v="123.8"/>
  </r>
  <r>
    <x v="2"/>
    <x v="3"/>
    <x v="2"/>
    <x v="38"/>
    <n v="124.8"/>
    <n v="124.8"/>
    <n v="136.30000000000001"/>
    <n v="136.30000000000001"/>
    <n v="123.7"/>
    <n v="123.7"/>
    <n v="129.69999999999999"/>
    <n v="129.69999999999999"/>
    <n v="107.9"/>
    <n v="107.9"/>
    <n v="119.9"/>
    <n v="119.9"/>
    <n v="128.1"/>
    <n v="128.1"/>
    <n v="170.3"/>
    <n v="170.3"/>
    <n v="101.8"/>
    <n v="101.8"/>
    <n v="140.1"/>
    <n v="140.1"/>
    <n v="120.7"/>
    <n v="120.7"/>
    <n v="135.4"/>
    <n v="135.4"/>
    <n v="128.9"/>
    <n v="128.9"/>
    <n v="140.6"/>
    <n v="140.6"/>
    <n v="126.4"/>
    <n v="126.4"/>
    <n v="120.3"/>
    <n v="120.3"/>
    <n v="125.5"/>
    <n v="125.5"/>
    <n v="124.9"/>
    <n v="124.9"/>
    <n v="114.8"/>
    <n v="114.8"/>
    <n v="122.3"/>
    <n v="122.3"/>
    <n v="119.7"/>
    <n v="119.7"/>
    <n v="108.5"/>
    <n v="108.5"/>
    <n v="119.1"/>
    <n v="119.1"/>
    <n v="126.4"/>
    <n v="126.4"/>
    <n v="117.1"/>
    <n v="117.1"/>
    <n v="117.3"/>
    <n v="117.3"/>
    <n v="123.8"/>
    <n v="123.8"/>
  </r>
  <r>
    <x v="2"/>
    <x v="3"/>
    <x v="3"/>
    <x v="39"/>
    <n v="124.9"/>
    <n v="124.9"/>
    <n v="139.30000000000001"/>
    <n v="139.30000000000001"/>
    <n v="119.9"/>
    <n v="119.9"/>
    <n v="130.19999999999999"/>
    <n v="130.19999999999999"/>
    <n v="108.9"/>
    <n v="108.9"/>
    <n v="131.1"/>
    <n v="131.1"/>
    <n v="136.80000000000001"/>
    <n v="136.80000000000001"/>
    <n v="176.9"/>
    <n v="176.9"/>
    <n v="109.1"/>
    <n v="109.1"/>
    <n v="140.4"/>
    <n v="140.4"/>
    <n v="121.1"/>
    <n v="121.1"/>
    <n v="135.9"/>
    <n v="135.9"/>
    <n v="131.80000000000001"/>
    <n v="131.80000000000001"/>
    <n v="141.5"/>
    <n v="141.5"/>
    <n v="126.8"/>
    <n v="126.8"/>
    <n v="120.5"/>
    <n v="120.5"/>
    <n v="125.8"/>
    <n v="125.8"/>
    <n v="125.6"/>
    <n v="125.6"/>
    <n v="114.6"/>
    <n v="114.6"/>
    <n v="122.8"/>
    <n v="122.8"/>
    <n v="120"/>
    <n v="120"/>
    <n v="110"/>
    <n v="110"/>
    <n v="119.5"/>
    <n v="119.5"/>
    <n v="127.6"/>
    <n v="127.6"/>
    <n v="117.6"/>
    <n v="117.6"/>
    <n v="118.2"/>
    <n v="118.2"/>
    <n v="125.3"/>
    <n v="125.3"/>
  </r>
  <r>
    <x v="2"/>
    <x v="3"/>
    <x v="4"/>
    <x v="40"/>
    <n v="125"/>
    <n v="125"/>
    <n v="142.1"/>
    <n v="142.1"/>
    <n v="127"/>
    <n v="127"/>
    <n v="130.4"/>
    <n v="130.4"/>
    <n v="109.6"/>
    <n v="109.6"/>
    <n v="133.5"/>
    <n v="133.5"/>
    <n v="151.4"/>
    <n v="151.4"/>
    <n v="182.8"/>
    <n v="182.8"/>
    <n v="111.1"/>
    <n v="111.1"/>
    <n v="141.5"/>
    <n v="141.5"/>
    <n v="121.5"/>
    <n v="121.5"/>
    <n v="136.30000000000001"/>
    <n v="136.30000000000001"/>
    <n v="134.6"/>
    <n v="134.6"/>
    <n v="142.19999999999999"/>
    <n v="142.19999999999999"/>
    <n v="127.2"/>
    <n v="127.2"/>
    <n v="120.7"/>
    <n v="120.7"/>
    <n v="126.2"/>
    <n v="126.2"/>
    <n v="126"/>
    <n v="126"/>
    <n v="115"/>
    <n v="115"/>
    <n v="123.2"/>
    <n v="123.2"/>
    <n v="120.3"/>
    <n v="120.3"/>
    <n v="110.7"/>
    <n v="110.7"/>
    <n v="119.8"/>
    <n v="119.8"/>
    <n v="128"/>
    <n v="128"/>
    <n v="118.5"/>
    <n v="118.5"/>
    <n v="118.7"/>
    <n v="118.7"/>
    <n v="126.6"/>
    <n v="126.6"/>
  </r>
  <r>
    <x v="2"/>
    <x v="3"/>
    <x v="5"/>
    <x v="41"/>
    <n v="125.9"/>
    <n v="125.9"/>
    <n v="143.9"/>
    <n v="143.9"/>
    <n v="130.9"/>
    <n v="130.9"/>
    <n v="131"/>
    <n v="131"/>
    <n v="110.2"/>
    <n v="110.2"/>
    <n v="135.5"/>
    <n v="135.5"/>
    <n v="173.7"/>
    <n v="173.7"/>
    <n v="184.4"/>
    <n v="184.4"/>
    <n v="112"/>
    <n v="112"/>
    <n v="142.80000000000001"/>
    <n v="142.80000000000001"/>
    <n v="121.6"/>
    <n v="121.6"/>
    <n v="136.9"/>
    <n v="136.9"/>
    <n v="138.19999999999999"/>
    <n v="138.19999999999999"/>
    <n v="142.69999999999999"/>
    <n v="142.69999999999999"/>
    <n v="127.6"/>
    <n v="127.6"/>
    <n v="121.1"/>
    <n v="121.1"/>
    <n v="126.6"/>
    <n v="126.6"/>
    <n v="125.5"/>
    <n v="125.5"/>
    <n v="115.5"/>
    <n v="115.5"/>
    <n v="123.2"/>
    <n v="123.2"/>
    <n v="120.6"/>
    <n v="120.6"/>
    <n v="112.3"/>
    <n v="112.3"/>
    <n v="119.9"/>
    <n v="119.9"/>
    <n v="129.30000000000001"/>
    <n v="129.30000000000001"/>
    <n v="118.8"/>
    <n v="118.8"/>
    <n v="119.6"/>
    <n v="119.6"/>
    <n v="128.1"/>
    <n v="128.1"/>
  </r>
  <r>
    <x v="2"/>
    <x v="3"/>
    <x v="6"/>
    <x v="42"/>
    <n v="126.8"/>
    <n v="126.8"/>
    <n v="144.19999999999999"/>
    <n v="144.19999999999999"/>
    <n v="136.6"/>
    <n v="136.6"/>
    <n v="131.80000000000001"/>
    <n v="131.80000000000001"/>
    <n v="111"/>
    <n v="111"/>
    <n v="137"/>
    <n v="137"/>
    <n v="179.5"/>
    <n v="179.5"/>
    <n v="188.4"/>
    <n v="188.4"/>
    <n v="113.3"/>
    <n v="113.3"/>
    <n v="143.9"/>
    <n v="143.9"/>
    <n v="121.7"/>
    <n v="121.7"/>
    <n v="137.5"/>
    <n v="137.5"/>
    <n v="139.80000000000001"/>
    <n v="139.80000000000001"/>
    <n v="142.9"/>
    <n v="142.9"/>
    <n v="127.9"/>
    <n v="127.9"/>
    <n v="121.1"/>
    <n v="121.1"/>
    <n v="126.9"/>
    <n v="126.9"/>
    <n v="126.4"/>
    <n v="126.4"/>
    <n v="115.5"/>
    <n v="115.5"/>
    <n v="123.5"/>
    <n v="123.5"/>
    <n v="120.9"/>
    <n v="120.9"/>
    <n v="111.7"/>
    <n v="111.7"/>
    <n v="120.3"/>
    <n v="120.3"/>
    <n v="130.80000000000001"/>
    <n v="130.80000000000001"/>
    <n v="120"/>
    <n v="120"/>
    <n v="119.9"/>
    <n v="119.9"/>
    <n v="129"/>
    <n v="129"/>
  </r>
  <r>
    <x v="2"/>
    <x v="3"/>
    <x v="7"/>
    <x v="43"/>
    <n v="127.6"/>
    <n v="127.6"/>
    <n v="140.30000000000001"/>
    <n v="140.30000000000001"/>
    <n v="133.69999999999999"/>
    <n v="133.69999999999999"/>
    <n v="132.19999999999999"/>
    <n v="132.19999999999999"/>
    <n v="111.8"/>
    <n v="111.8"/>
    <n v="135.80000000000001"/>
    <n v="135.80000000000001"/>
    <n v="163.5"/>
    <n v="163.5"/>
    <n v="182.3"/>
    <n v="182.3"/>
    <n v="114.6"/>
    <n v="114.6"/>
    <n v="144.6"/>
    <n v="144.6"/>
    <n v="121.9"/>
    <n v="121.9"/>
    <n v="138.1"/>
    <n v="138.1"/>
    <n v="137.6"/>
    <n v="137.6"/>
    <n v="143.6"/>
    <n v="143.6"/>
    <n v="128.30000000000001"/>
    <n v="128.30000000000001"/>
    <n v="121.4"/>
    <n v="121.4"/>
    <n v="127.3"/>
    <n v="127.3"/>
    <n v="127.3"/>
    <n v="127.3"/>
    <n v="114.7"/>
    <n v="114.7"/>
    <n v="123.9"/>
    <n v="123.9"/>
    <n v="121.2"/>
    <n v="121.2"/>
    <n v="110.4"/>
    <n v="110.4"/>
    <n v="120.6"/>
    <n v="120.6"/>
    <n v="131.5"/>
    <n v="131.5"/>
    <n v="120.9"/>
    <n v="120.9"/>
    <n v="119.9"/>
    <n v="119.9"/>
    <n v="128.4"/>
    <n v="128.4"/>
  </r>
  <r>
    <x v="2"/>
    <x v="3"/>
    <x v="8"/>
    <x v="44"/>
    <n v="128.1"/>
    <n v="128.1"/>
    <n v="137.69999999999999"/>
    <n v="137.69999999999999"/>
    <n v="130.6"/>
    <n v="130.6"/>
    <n v="132.6"/>
    <n v="132.6"/>
    <n v="111.9"/>
    <n v="111.9"/>
    <n v="132.5"/>
    <n v="132.5"/>
    <n v="152.9"/>
    <n v="152.9"/>
    <n v="173.6"/>
    <n v="173.6"/>
    <n v="115.1"/>
    <n v="115.1"/>
    <n v="144.80000000000001"/>
    <n v="144.80000000000001"/>
    <n v="122.1"/>
    <n v="122.1"/>
    <n v="138.80000000000001"/>
    <n v="138.80000000000001"/>
    <n v="135.69999999999999"/>
    <n v="135.69999999999999"/>
    <n v="143.9"/>
    <n v="143.9"/>
    <n v="128.69999999999999"/>
    <n v="128.69999999999999"/>
    <n v="121.6"/>
    <n v="121.6"/>
    <n v="127.7"/>
    <n v="127.7"/>
    <n v="127.9"/>
    <n v="127.9"/>
    <n v="114.8"/>
    <n v="114.8"/>
    <n v="124.3"/>
    <n v="124.3"/>
    <n v="121.4"/>
    <n v="121.4"/>
    <n v="111.8"/>
    <n v="111.8"/>
    <n v="120.8"/>
    <n v="120.8"/>
    <n v="131.6"/>
    <n v="131.6"/>
    <n v="121.2"/>
    <n v="121.2"/>
    <n v="120.5"/>
    <n v="120.5"/>
    <n v="128"/>
    <n v="128"/>
  </r>
  <r>
    <x v="2"/>
    <x v="3"/>
    <x v="9"/>
    <x v="45"/>
    <n v="128.69999999999999"/>
    <n v="128.69999999999999"/>
    <n v="138.4"/>
    <n v="138.4"/>
    <n v="130.30000000000001"/>
    <n v="130.30000000000001"/>
    <n v="132.69999999999999"/>
    <n v="132.69999999999999"/>
    <n v="112.5"/>
    <n v="112.5"/>
    <n v="130.4"/>
    <n v="130.4"/>
    <n v="155.1"/>
    <n v="155.1"/>
    <n v="175.7"/>
    <n v="175.7"/>
    <n v="115.4"/>
    <n v="115.4"/>
    <n v="145.30000000000001"/>
    <n v="145.30000000000001"/>
    <n v="122.5"/>
    <n v="122.5"/>
    <n v="139.6"/>
    <n v="139.6"/>
    <n v="136.30000000000001"/>
    <n v="136.30000000000001"/>
    <n v="144.30000000000001"/>
    <n v="144.30000000000001"/>
    <n v="129.1"/>
    <n v="129.1"/>
    <n v="121.9"/>
    <n v="121.9"/>
    <n v="128"/>
    <n v="128"/>
    <n v="128.69999999999999"/>
    <n v="128.69999999999999"/>
    <n v="115.2"/>
    <n v="115.2"/>
    <n v="124.5"/>
    <n v="124.5"/>
    <n v="121.8"/>
    <n v="121.8"/>
    <n v="112.8"/>
    <n v="112.8"/>
    <n v="121.2"/>
    <n v="121.2"/>
    <n v="131.9"/>
    <n v="131.9"/>
    <n v="120.8"/>
    <n v="120.8"/>
    <n v="120.9"/>
    <n v="120.9"/>
    <n v="128.6"/>
    <n v="128.6"/>
  </r>
  <r>
    <x v="2"/>
    <x v="3"/>
    <x v="10"/>
    <x v="46"/>
    <n v="130.19999999999999"/>
    <n v="130.19999999999999"/>
    <n v="138.5"/>
    <n v="138.5"/>
    <n v="134.1"/>
    <n v="134.1"/>
    <n v="132.9"/>
    <n v="132.9"/>
    <n v="112.6"/>
    <n v="112.6"/>
    <n v="130.80000000000001"/>
    <n v="130.80000000000001"/>
    <n v="142"/>
    <n v="142"/>
    <n v="174.9"/>
    <n v="174.9"/>
    <n v="115.6"/>
    <n v="115.6"/>
    <n v="145.4"/>
    <n v="145.4"/>
    <n v="122.7"/>
    <n v="122.7"/>
    <n v="140.30000000000001"/>
    <n v="140.30000000000001"/>
    <n v="135.19999999999999"/>
    <n v="135.19999999999999"/>
    <n v="144.30000000000001"/>
    <n v="144.30000000000001"/>
    <n v="129.6"/>
    <n v="129.6"/>
    <n v="122.1"/>
    <n v="122.1"/>
    <n v="128.5"/>
    <n v="128.5"/>
    <n v="129.1"/>
    <n v="129.1"/>
    <n v="116.2"/>
    <n v="116.2"/>
    <n v="124.7"/>
    <n v="124.7"/>
    <n v="122.1"/>
    <n v="122.1"/>
    <n v="113.4"/>
    <n v="113.4"/>
    <n v="121.7"/>
    <n v="121.7"/>
    <n v="132.1"/>
    <n v="132.1"/>
    <n v="121.3"/>
    <n v="121.3"/>
    <n v="121.3"/>
    <n v="121.3"/>
    <n v="128.5"/>
    <n v="128.5"/>
  </r>
  <r>
    <x v="2"/>
    <x v="3"/>
    <x v="11"/>
    <x v="47"/>
    <n v="131.6"/>
    <n v="131.6"/>
    <n v="138.19999999999999"/>
    <n v="138.19999999999999"/>
    <n v="134.9"/>
    <n v="134.9"/>
    <n v="133.1"/>
    <n v="133.1"/>
    <n v="113.5"/>
    <n v="113.5"/>
    <n v="129.30000000000001"/>
    <n v="129.30000000000001"/>
    <n v="121.1"/>
    <n v="121.1"/>
    <n v="170.3"/>
    <n v="170.3"/>
    <n v="115.5"/>
    <n v="115.5"/>
    <n v="145.5"/>
    <n v="145.5"/>
    <n v="123.1"/>
    <n v="123.1"/>
    <n v="140.9"/>
    <n v="140.9"/>
    <n v="132.80000000000001"/>
    <n v="132.80000000000001"/>
    <n v="145"/>
    <n v="145"/>
    <n v="130"/>
    <n v="130"/>
    <n v="122.2"/>
    <n v="122.2"/>
    <n v="128.80000000000001"/>
    <n v="128.80000000000001"/>
    <n v="128.5"/>
    <n v="128.5"/>
    <n v="117.8"/>
    <n v="117.8"/>
    <n v="125"/>
    <n v="125"/>
    <n v="122.3"/>
    <n v="122.3"/>
    <n v="113.7"/>
    <n v="113.7"/>
    <n v="121.8"/>
    <n v="121.8"/>
    <n v="132.30000000000001"/>
    <n v="132.30000000000001"/>
    <n v="119.9"/>
    <n v="119.9"/>
    <n v="121.4"/>
    <n v="121.4"/>
    <n v="127.6"/>
    <n v="127.6"/>
  </r>
  <r>
    <x v="2"/>
    <x v="4"/>
    <x v="0"/>
    <x v="48"/>
    <n v="132.19999999999999"/>
    <n v="132.19999999999999"/>
    <n v="138.9"/>
    <n v="138.9"/>
    <n v="132.6"/>
    <n v="132.6"/>
    <n v="133.1"/>
    <n v="133.1"/>
    <n v="114"/>
    <n v="114"/>
    <n v="129.6"/>
    <n v="129.6"/>
    <n v="118.7"/>
    <n v="118.7"/>
    <n v="155.1"/>
    <n v="155.1"/>
    <n v="117.3"/>
    <n v="117.3"/>
    <n v="144.9"/>
    <n v="144.9"/>
    <n v="123.2"/>
    <n v="123.2"/>
    <n v="141.6"/>
    <n v="141.6"/>
    <n v="132"/>
    <n v="132"/>
    <n v="145.6"/>
    <n v="145.6"/>
    <n v="130.19999999999999"/>
    <n v="130.19999999999999"/>
    <n v="122.3"/>
    <n v="122.3"/>
    <n v="129"/>
    <n v="129"/>
    <n v="129.6"/>
    <n v="129.6"/>
    <n v="118"/>
    <n v="118"/>
    <n v="125.1"/>
    <n v="125.1"/>
    <n v="122.6"/>
    <n v="122.6"/>
    <n v="115.2"/>
    <n v="115.2"/>
    <n v="122"/>
    <n v="122"/>
    <n v="132.4"/>
    <n v="132.4"/>
    <n v="120.9"/>
    <n v="120.9"/>
    <n v="122.1"/>
    <n v="122.1"/>
    <n v="127.8"/>
    <n v="127.8"/>
  </r>
  <r>
    <x v="2"/>
    <x v="4"/>
    <x v="1"/>
    <x v="49"/>
    <n v="132.80000000000001"/>
    <n v="132.80000000000001"/>
    <n v="139.80000000000001"/>
    <n v="139.80000000000001"/>
    <n v="129.30000000000001"/>
    <n v="129.30000000000001"/>
    <n v="133.5"/>
    <n v="133.5"/>
    <n v="114.3"/>
    <n v="114.3"/>
    <n v="131.4"/>
    <n v="131.4"/>
    <n v="120.2"/>
    <n v="120.2"/>
    <n v="143.1"/>
    <n v="143.1"/>
    <n v="119.5"/>
    <n v="119.5"/>
    <n v="144"/>
    <n v="144"/>
    <n v="123.4"/>
    <n v="123.4"/>
    <n v="141.9"/>
    <n v="141.9"/>
    <n v="132.1"/>
    <n v="132.1"/>
    <n v="146.30000000000001"/>
    <n v="146.30000000000001"/>
    <n v="130.5"/>
    <n v="130.5"/>
    <n v="122.5"/>
    <n v="122.5"/>
    <n v="129.30000000000001"/>
    <n v="129.30000000000001"/>
    <n v="130.5"/>
    <n v="130.5"/>
    <n v="119.2"/>
    <n v="119.2"/>
    <n v="125.3"/>
    <n v="125.3"/>
    <n v="122.9"/>
    <n v="122.9"/>
    <n v="115.5"/>
    <n v="115.5"/>
    <n v="122.2"/>
    <n v="122.2"/>
    <n v="132.4"/>
    <n v="132.4"/>
    <n v="121.7"/>
    <n v="121.7"/>
    <n v="122.4"/>
    <n v="122.4"/>
    <n v="128.19999999999999"/>
    <n v="128.19999999999999"/>
  </r>
  <r>
    <x v="2"/>
    <x v="4"/>
    <x v="2"/>
    <x v="50"/>
    <n v="132.69999999999999"/>
    <n v="132.69999999999999"/>
    <n v="139.4"/>
    <n v="139.4"/>
    <n v="128.4"/>
    <n v="128.4"/>
    <n v="134.9"/>
    <n v="134.9"/>
    <n v="114"/>
    <n v="114"/>
    <n v="136.80000000000001"/>
    <n v="136.80000000000001"/>
    <n v="122.2"/>
    <n v="122.2"/>
    <n v="135.80000000000001"/>
    <n v="135.80000000000001"/>
    <n v="120.3"/>
    <n v="120.3"/>
    <n v="142.6"/>
    <n v="142.6"/>
    <n v="123.6"/>
    <n v="123.6"/>
    <n v="142.4"/>
    <n v="142.4"/>
    <n v="132.6"/>
    <n v="132.6"/>
    <n v="147.5"/>
    <n v="147.5"/>
    <n v="130.80000000000001"/>
    <n v="130.80000000000001"/>
    <n v="122.8"/>
    <n v="122.8"/>
    <n v="129.6"/>
    <n v="129.6"/>
    <n v="131.1"/>
    <n v="131.1"/>
    <n v="120.8"/>
    <n v="120.8"/>
    <n v="125.6"/>
    <n v="125.6"/>
    <n v="123.1"/>
    <n v="123.1"/>
    <n v="115.6"/>
    <n v="115.6"/>
    <n v="122.4"/>
    <n v="122.4"/>
    <n v="132.80000000000001"/>
    <n v="132.80000000000001"/>
    <n v="121.7"/>
    <n v="121.7"/>
    <n v="122.6"/>
    <n v="122.6"/>
    <n v="128.69999999999999"/>
    <n v="128.69999999999999"/>
  </r>
  <r>
    <x v="2"/>
    <x v="4"/>
    <x v="3"/>
    <x v="51"/>
    <n v="132.69999999999999"/>
    <n v="132.69999999999999"/>
    <n v="140.6"/>
    <n v="140.6"/>
    <n v="124.5"/>
    <n v="124.5"/>
    <n v="136.30000000000001"/>
    <n v="136.30000000000001"/>
    <n v="113.5"/>
    <n v="113.5"/>
    <n v="137.69999999999999"/>
    <n v="137.69999999999999"/>
    <n v="127.1"/>
    <n v="127.1"/>
    <n v="133.80000000000001"/>
    <n v="133.80000000000001"/>
    <n v="120.8"/>
    <n v="120.8"/>
    <n v="141.30000000000001"/>
    <n v="141.30000000000001"/>
    <n v="123.8"/>
    <n v="123.8"/>
    <n v="142.6"/>
    <n v="142.6"/>
    <n v="133.4"/>
    <n v="133.4"/>
    <n v="148"/>
    <n v="148"/>
    <n v="131.19999999999999"/>
    <n v="131.19999999999999"/>
    <n v="123"/>
    <n v="123"/>
    <n v="130"/>
    <n v="130"/>
    <n v="131.69999999999999"/>
    <n v="131.69999999999999"/>
    <n v="121.4"/>
    <n v="121.4"/>
    <n v="126"/>
    <n v="126"/>
    <n v="123.4"/>
    <n v="123.4"/>
    <n v="114.3"/>
    <n v="114.3"/>
    <n v="122.6"/>
    <n v="122.6"/>
    <n v="133.6"/>
    <n v="133.6"/>
    <n v="122.2"/>
    <n v="122.2"/>
    <n v="122.5"/>
    <n v="122.5"/>
    <n v="129.1"/>
    <n v="129.1"/>
  </r>
  <r>
    <x v="2"/>
    <x v="4"/>
    <x v="4"/>
    <x v="52"/>
    <n v="132.6"/>
    <n v="132.6"/>
    <n v="144.1"/>
    <n v="144.1"/>
    <n v="125.6"/>
    <n v="125.6"/>
    <n v="136.80000000000001"/>
    <n v="136.80000000000001"/>
    <n v="113.4"/>
    <n v="113.4"/>
    <n v="135.19999999999999"/>
    <n v="135.19999999999999"/>
    <n v="129.19999999999999"/>
    <n v="129.19999999999999"/>
    <n v="131.5"/>
    <n v="131.5"/>
    <n v="121"/>
    <n v="121"/>
    <n v="139.9"/>
    <n v="139.9"/>
    <n v="123.8"/>
    <n v="123.8"/>
    <n v="142.9"/>
    <n v="142.9"/>
    <n v="133.6"/>
    <n v="133.6"/>
    <n v="148.30000000000001"/>
    <n v="148.30000000000001"/>
    <n v="131.5"/>
    <n v="131.5"/>
    <n v="123.2"/>
    <n v="123.2"/>
    <n v="130.19999999999999"/>
    <n v="130.19999999999999"/>
    <n v="132.1"/>
    <n v="132.1"/>
    <n v="120.1"/>
    <n v="120.1"/>
    <n v="126.5"/>
    <n v="126.5"/>
    <n v="123.6"/>
    <n v="123.6"/>
    <n v="114.3"/>
    <n v="114.3"/>
    <n v="122.8"/>
    <n v="122.8"/>
    <n v="133.80000000000001"/>
    <n v="133.80000000000001"/>
    <n v="122"/>
    <n v="122"/>
    <n v="122.6"/>
    <n v="122.6"/>
    <n v="129.30000000000001"/>
    <n v="129.30000000000001"/>
  </r>
  <r>
    <x v="2"/>
    <x v="4"/>
    <x v="5"/>
    <x v="53"/>
    <n v="132.9"/>
    <n v="132.9"/>
    <n v="148.69999999999999"/>
    <n v="148.69999999999999"/>
    <n v="128.30000000000001"/>
    <n v="128.30000000000001"/>
    <n v="137.30000000000001"/>
    <n v="137.30000000000001"/>
    <n v="113.5"/>
    <n v="113.5"/>
    <n v="137.19999999999999"/>
    <n v="137.19999999999999"/>
    <n v="142.19999999999999"/>
    <n v="142.19999999999999"/>
    <n v="128.19999999999999"/>
    <n v="128.19999999999999"/>
    <n v="120.9"/>
    <n v="120.9"/>
    <n v="138.80000000000001"/>
    <n v="138.80000000000001"/>
    <n v="124.2"/>
    <n v="124.2"/>
    <n v="143.1"/>
    <n v="143.1"/>
    <n v="135.69999999999999"/>
    <n v="135.69999999999999"/>
    <n v="148.6"/>
    <n v="148.6"/>
    <n v="131.5"/>
    <n v="131.5"/>
    <n v="123.2"/>
    <n v="123.2"/>
    <n v="130.19999999999999"/>
    <n v="130.19999999999999"/>
    <n v="131.4"/>
    <n v="131.4"/>
    <n v="119"/>
    <n v="119"/>
    <n v="126.8"/>
    <n v="126.8"/>
    <n v="123.8"/>
    <n v="123.8"/>
    <n v="113.9"/>
    <n v="113.9"/>
    <n v="122.9"/>
    <n v="122.9"/>
    <n v="134.30000000000001"/>
    <n v="134.30000000000001"/>
    <n v="122.5"/>
    <n v="122.5"/>
    <n v="122.7"/>
    <n v="122.7"/>
    <n v="129.9"/>
    <n v="129.9"/>
  </r>
  <r>
    <x v="2"/>
    <x v="4"/>
    <x v="6"/>
    <x v="54"/>
    <n v="132.80000000000001"/>
    <n v="132.80000000000001"/>
    <n v="148.4"/>
    <n v="148.4"/>
    <n v="129.4"/>
    <n v="129.4"/>
    <n v="137.69999999999999"/>
    <n v="137.69999999999999"/>
    <n v="113.4"/>
    <n v="113.4"/>
    <n v="139.4"/>
    <n v="139.4"/>
    <n v="175.1"/>
    <n v="175.1"/>
    <n v="124.7"/>
    <n v="124.7"/>
    <n v="121.5"/>
    <n v="121.5"/>
    <n v="137.80000000000001"/>
    <n v="137.80000000000001"/>
    <n v="124.4"/>
    <n v="124.4"/>
    <n v="143.69999999999999"/>
    <n v="143.69999999999999"/>
    <n v="139.80000000000001"/>
    <n v="139.80000000000001"/>
    <n v="150.5"/>
    <n v="150.5"/>
    <n v="131.6"/>
    <n v="131.6"/>
    <n v="123.7"/>
    <n v="123.7"/>
    <n v="130.4"/>
    <n v="130.4"/>
    <n v="132.6"/>
    <n v="132.6"/>
    <n v="119.7"/>
    <n v="119.7"/>
    <n v="127.2"/>
    <n v="127.2"/>
    <n v="125"/>
    <n v="125"/>
    <n v="113.2"/>
    <n v="113.2"/>
    <n v="123.5"/>
    <n v="123.5"/>
    <n v="135.5"/>
    <n v="135.5"/>
    <n v="122.4"/>
    <n v="122.4"/>
    <n v="123"/>
    <n v="123"/>
    <n v="131.80000000000001"/>
    <n v="131.80000000000001"/>
  </r>
  <r>
    <x v="2"/>
    <x v="4"/>
    <x v="7"/>
    <x v="55"/>
    <n v="133.19999999999999"/>
    <n v="133.19999999999999"/>
    <n v="143.9"/>
    <n v="143.9"/>
    <n v="128.30000000000001"/>
    <n v="128.30000000000001"/>
    <n v="138.30000000000001"/>
    <n v="138.30000000000001"/>
    <n v="114.1"/>
    <n v="114.1"/>
    <n v="142.69999999999999"/>
    <n v="142.69999999999999"/>
    <n v="179.8"/>
    <n v="179.8"/>
    <n v="123.5"/>
    <n v="123.5"/>
    <n v="122.1"/>
    <n v="122.1"/>
    <n v="137.5"/>
    <n v="137.5"/>
    <n v="124.6"/>
    <n v="124.6"/>
    <n v="144.5"/>
    <n v="144.5"/>
    <n v="140.5"/>
    <n v="140.5"/>
    <n v="152.1"/>
    <n v="152.1"/>
    <n v="132.69999999999999"/>
    <n v="132.69999999999999"/>
    <n v="124.3"/>
    <n v="124.3"/>
    <n v="131.4"/>
    <n v="131.4"/>
    <n v="134.4"/>
    <n v="134.4"/>
    <n v="118.9"/>
    <n v="118.9"/>
    <n v="127.7"/>
    <n v="127.7"/>
    <n v="125.7"/>
    <n v="125.7"/>
    <n v="114.6"/>
    <n v="114.6"/>
    <n v="124.1"/>
    <n v="124.1"/>
    <n v="135.69999999999999"/>
    <n v="135.69999999999999"/>
    <n v="123.3"/>
    <n v="123.3"/>
    <n v="123.8"/>
    <n v="123.8"/>
    <n v="132.69999999999999"/>
    <n v="132.69999999999999"/>
  </r>
  <r>
    <x v="2"/>
    <x v="4"/>
    <x v="8"/>
    <x v="56"/>
    <n v="133.6"/>
    <n v="133.6"/>
    <n v="143"/>
    <n v="143"/>
    <n v="129.69999999999999"/>
    <n v="129.69999999999999"/>
    <n v="138.69999999999999"/>
    <n v="138.69999999999999"/>
    <n v="114.5"/>
    <n v="114.5"/>
    <n v="137.5"/>
    <n v="137.5"/>
    <n v="160.69999999999999"/>
    <n v="160.69999999999999"/>
    <n v="124.5"/>
    <n v="124.5"/>
    <n v="122.4"/>
    <n v="122.4"/>
    <n v="137.30000000000001"/>
    <n v="137.30000000000001"/>
    <n v="124.8"/>
    <n v="124.8"/>
    <n v="145"/>
    <n v="145"/>
    <n v="138"/>
    <n v="138"/>
    <n v="153.6"/>
    <n v="153.6"/>
    <n v="133.30000000000001"/>
    <n v="133.30000000000001"/>
    <n v="124.6"/>
    <n v="124.6"/>
    <n v="132"/>
    <n v="132"/>
    <n v="135.69999999999999"/>
    <n v="135.69999999999999"/>
    <n v="120.6"/>
    <n v="120.6"/>
    <n v="128.1"/>
    <n v="128.1"/>
    <n v="126.1"/>
    <n v="126.1"/>
    <n v="115.7"/>
    <n v="115.7"/>
    <n v="124.5"/>
    <n v="124.5"/>
    <n v="135.9"/>
    <n v="135.9"/>
    <n v="124.4"/>
    <n v="124.4"/>
    <n v="124.5"/>
    <n v="124.5"/>
    <n v="132.4"/>
    <n v="132.4"/>
  </r>
  <r>
    <x v="2"/>
    <x v="4"/>
    <x v="9"/>
    <x v="57"/>
    <n v="133.9"/>
    <n v="133.9"/>
    <n v="142.80000000000001"/>
    <n v="142.80000000000001"/>
    <n v="131.4"/>
    <n v="131.4"/>
    <n v="139.1"/>
    <n v="139.1"/>
    <n v="114.9"/>
    <n v="114.9"/>
    <n v="135.6"/>
    <n v="135.6"/>
    <n v="173.2"/>
    <n v="173.2"/>
    <n v="124.1"/>
    <n v="124.1"/>
    <n v="122.6"/>
    <n v="122.6"/>
    <n v="137.80000000000001"/>
    <n v="137.80000000000001"/>
    <n v="125.1"/>
    <n v="125.1"/>
    <n v="145.5"/>
    <n v="145.5"/>
    <n v="139.69999999999999"/>
    <n v="139.69999999999999"/>
    <n v="154.6"/>
    <n v="154.6"/>
    <n v="134"/>
    <n v="134"/>
    <n v="124.9"/>
    <n v="124.9"/>
    <n v="132.6"/>
    <n v="132.6"/>
    <n v="137.30000000000001"/>
    <n v="137.30000000000001"/>
    <n v="122.6"/>
    <n v="122.6"/>
    <n v="128.30000000000001"/>
    <n v="128.30000000000001"/>
    <n v="126.6"/>
    <n v="126.6"/>
    <n v="115"/>
    <n v="115"/>
    <n v="124.8"/>
    <n v="124.8"/>
    <n v="136.30000000000001"/>
    <n v="136.30000000000001"/>
    <n v="124.6"/>
    <n v="124.6"/>
    <n v="124.5"/>
    <n v="124.5"/>
    <n v="133.5"/>
    <n v="133.5"/>
  </r>
  <r>
    <x v="2"/>
    <x v="4"/>
    <x v="10"/>
    <x v="58"/>
    <n v="134.30000000000001"/>
    <n v="134.30000000000001"/>
    <n v="142.1"/>
    <n v="142.1"/>
    <n v="146.69999999999999"/>
    <n v="146.69999999999999"/>
    <n v="139.5"/>
    <n v="139.5"/>
    <n v="115.2"/>
    <n v="115.2"/>
    <n v="136.4"/>
    <n v="136.4"/>
    <n v="185.2"/>
    <n v="185.2"/>
    <n v="122.2"/>
    <n v="122.2"/>
    <n v="123.9"/>
    <n v="123.9"/>
    <n v="138.30000000000001"/>
    <n v="138.30000000000001"/>
    <n v="125.4"/>
    <n v="125.4"/>
    <n v="146"/>
    <n v="146"/>
    <n v="141.5"/>
    <n v="141.5"/>
    <n v="156.19999999999999"/>
    <n v="156.19999999999999"/>
    <n v="135"/>
    <n v="135"/>
    <n v="125.4"/>
    <n v="125.4"/>
    <n v="133.5"/>
    <n v="133.5"/>
    <n v="138.6"/>
    <n v="138.6"/>
    <n v="125.7"/>
    <n v="125.7"/>
    <n v="128.80000000000001"/>
    <n v="128.80000000000001"/>
    <n v="127.4"/>
    <n v="127.4"/>
    <n v="115.3"/>
    <n v="115.3"/>
    <n v="125.1"/>
    <n v="125.1"/>
    <n v="136.6"/>
    <n v="136.6"/>
    <n v="124.9"/>
    <n v="124.9"/>
    <n v="124.9"/>
    <n v="124.9"/>
    <n v="134.80000000000001"/>
    <n v="134.80000000000001"/>
  </r>
  <r>
    <x v="2"/>
    <x v="4"/>
    <x v="11"/>
    <x v="59"/>
    <n v="134.4"/>
    <n v="134.4"/>
    <n v="142.6"/>
    <n v="142.6"/>
    <n v="145.9"/>
    <n v="145.9"/>
    <n v="139.5"/>
    <n v="139.5"/>
    <n v="115.9"/>
    <n v="115.9"/>
    <n v="135"/>
    <n v="135"/>
    <n v="163.19999999999999"/>
    <n v="163.19999999999999"/>
    <n v="119.8"/>
    <n v="119.8"/>
    <n v="120.7"/>
    <n v="120.7"/>
    <n v="139.69999999999999"/>
    <n v="139.69999999999999"/>
    <n v="125.7"/>
    <n v="125.7"/>
    <n v="146.30000000000001"/>
    <n v="146.30000000000001"/>
    <n v="138.80000000000001"/>
    <n v="138.80000000000001"/>
    <n v="157"/>
    <n v="157"/>
    <n v="135.6"/>
    <n v="135.6"/>
    <n v="125.6"/>
    <n v="125.6"/>
    <n v="134"/>
    <n v="134"/>
    <n v="139.1"/>
    <n v="139.1"/>
    <n v="126.8"/>
    <n v="126.8"/>
    <n v="129.30000000000001"/>
    <n v="129.30000000000001"/>
    <n v="128.19999999999999"/>
    <n v="128.19999999999999"/>
    <n v="115.3"/>
    <n v="115.3"/>
    <n v="125.6"/>
    <n v="125.6"/>
    <n v="136.69999999999999"/>
    <n v="136.69999999999999"/>
    <n v="124.6"/>
    <n v="124.6"/>
    <n v="125.1"/>
    <n v="125.1"/>
    <n v="134.1"/>
    <n v="134.1"/>
  </r>
  <r>
    <x v="2"/>
    <x v="5"/>
    <x v="0"/>
    <x v="60"/>
    <n v="134.6"/>
    <n v="134.6"/>
    <n v="143.69999999999999"/>
    <n v="143.69999999999999"/>
    <n v="143.6"/>
    <n v="143.6"/>
    <n v="139.6"/>
    <n v="139.6"/>
    <n v="116.4"/>
    <n v="116.4"/>
    <n v="133.80000000000001"/>
    <n v="133.80000000000001"/>
    <n v="150.5"/>
    <n v="150.5"/>
    <n v="118.4"/>
    <n v="118.4"/>
    <n v="117.3"/>
    <n v="117.3"/>
    <n v="140.5"/>
    <n v="140.5"/>
    <n v="125.9"/>
    <n v="125.9"/>
    <n v="146.80000000000001"/>
    <n v="146.80000000000001"/>
    <n v="137.19999999999999"/>
    <n v="137.19999999999999"/>
    <n v="157.69999999999999"/>
    <n v="157.69999999999999"/>
    <n v="136"/>
    <n v="136"/>
    <n v="125.9"/>
    <n v="125.9"/>
    <n v="134.4"/>
    <n v="134.4"/>
    <n v="140.4"/>
    <n v="140.4"/>
    <n v="127.3"/>
    <n v="127.3"/>
    <n v="129.5"/>
    <n v="129.5"/>
    <n v="129"/>
    <n v="129"/>
    <n v="116.3"/>
    <n v="116.3"/>
    <n v="126.2"/>
    <n v="126.2"/>
    <n v="137.1"/>
    <n v="137.1"/>
    <n v="125.5"/>
    <n v="125.5"/>
    <n v="125.8"/>
    <n v="125.8"/>
    <n v="134.1"/>
    <n v="134.1"/>
  </r>
  <r>
    <x v="2"/>
    <x v="5"/>
    <x v="1"/>
    <x v="61"/>
    <n v="134.80000000000001"/>
    <n v="134.80000000000001"/>
    <n v="143"/>
    <n v="143"/>
    <n v="139.9"/>
    <n v="139.9"/>
    <n v="139.9"/>
    <n v="139.9"/>
    <n v="116.2"/>
    <n v="116.2"/>
    <n v="135.5"/>
    <n v="135.5"/>
    <n v="136.9"/>
    <n v="136.9"/>
    <n v="117"/>
    <n v="117"/>
    <n v="115.4"/>
    <n v="115.4"/>
    <n v="140.69999999999999"/>
    <n v="140.69999999999999"/>
    <n v="125.9"/>
    <n v="125.9"/>
    <n v="147.1"/>
    <n v="147.1"/>
    <n v="135.6"/>
    <n v="135.6"/>
    <n v="159.30000000000001"/>
    <n v="159.30000000000001"/>
    <n v="136.30000000000001"/>
    <n v="136.30000000000001"/>
    <n v="126.1"/>
    <n v="126.1"/>
    <n v="134.69999999999999"/>
    <n v="134.69999999999999"/>
    <n v="141.30000000000001"/>
    <n v="141.30000000000001"/>
    <n v="127.3"/>
    <n v="127.3"/>
    <n v="129.9"/>
    <n v="129.9"/>
    <n v="129.80000000000001"/>
    <n v="129.80000000000001"/>
    <n v="117.4"/>
    <n v="117.4"/>
    <n v="126.5"/>
    <n v="126.5"/>
    <n v="137.19999999999999"/>
    <n v="137.19999999999999"/>
    <n v="126.2"/>
    <n v="126.2"/>
    <n v="126.5"/>
    <n v="126.5"/>
    <n v="134"/>
    <n v="134"/>
  </r>
  <r>
    <x v="2"/>
    <x v="5"/>
    <x v="2"/>
    <x v="62"/>
    <n v="135"/>
    <n v="135"/>
    <n v="143.1"/>
    <n v="143.1"/>
    <n v="135.5"/>
    <n v="135.5"/>
    <n v="139.9"/>
    <n v="139.9"/>
    <n v="116.5"/>
    <n v="116.5"/>
    <n v="138.5"/>
    <n v="138.5"/>
    <n v="128"/>
    <n v="128"/>
    <n v="115.5"/>
    <n v="115.5"/>
    <n v="114.2"/>
    <n v="114.2"/>
    <n v="140.69999999999999"/>
    <n v="140.69999999999999"/>
    <n v="126.2"/>
    <n v="126.2"/>
    <n v="147.6"/>
    <n v="147.6"/>
    <n v="134.80000000000001"/>
    <n v="134.80000000000001"/>
    <n v="159.69999999999999"/>
    <n v="159.69999999999999"/>
    <n v="136.69999999999999"/>
    <n v="136.69999999999999"/>
    <n v="126.7"/>
    <n v="126.7"/>
    <n v="135.19999999999999"/>
    <n v="135.19999999999999"/>
    <n v="142"/>
    <n v="142"/>
    <n v="126.4"/>
    <n v="126.4"/>
    <n v="130.80000000000001"/>
    <n v="130.80000000000001"/>
    <n v="130.5"/>
    <n v="130.5"/>
    <n v="117.8"/>
    <n v="117.8"/>
    <n v="126.8"/>
    <n v="126.8"/>
    <n v="137.80000000000001"/>
    <n v="137.80000000000001"/>
    <n v="126.7"/>
    <n v="126.7"/>
    <n v="127.1"/>
    <n v="127.1"/>
    <n v="134"/>
    <n v="134"/>
  </r>
  <r>
    <x v="2"/>
    <x v="5"/>
    <x v="3"/>
    <x v="63"/>
    <n v="135"/>
    <n v="135"/>
    <n v="144.30000000000001"/>
    <n v="144.30000000000001"/>
    <n v="130.80000000000001"/>
    <n v="130.80000000000001"/>
    <n v="140.30000000000001"/>
    <n v="140.30000000000001"/>
    <n v="116.6"/>
    <n v="116.6"/>
    <n v="150.1"/>
    <n v="150.1"/>
    <n v="127.6"/>
    <n v="127.6"/>
    <n v="114"/>
    <n v="114"/>
    <n v="110.6"/>
    <n v="110.6"/>
    <n v="140.19999999999999"/>
    <n v="140.19999999999999"/>
    <n v="126.5"/>
    <n v="126.5"/>
    <n v="148.30000000000001"/>
    <n v="148.30000000000001"/>
    <n v="135.69999999999999"/>
    <n v="135.69999999999999"/>
    <n v="159.19999999999999"/>
    <n v="159.19999999999999"/>
    <n v="137.80000000000001"/>
    <n v="137.80000000000001"/>
    <n v="127.4"/>
    <n v="127.4"/>
    <n v="136.19999999999999"/>
    <n v="136.19999999999999"/>
    <n v="142.9"/>
    <n v="142.9"/>
    <n v="124.6"/>
    <n v="124.6"/>
    <n v="131.80000000000001"/>
    <n v="131.80000000000001"/>
    <n v="131.30000000000001"/>
    <n v="131.30000000000001"/>
    <n v="118.9"/>
    <n v="118.9"/>
    <n v="127.6"/>
    <n v="127.6"/>
    <n v="139.69999999999999"/>
    <n v="139.69999999999999"/>
    <n v="127.6"/>
    <n v="127.6"/>
    <n v="128.19999999999999"/>
    <n v="128.19999999999999"/>
    <n v="134.80000000000001"/>
    <n v="134.80000000000001"/>
  </r>
  <r>
    <x v="2"/>
    <x v="5"/>
    <x v="4"/>
    <x v="64"/>
    <n v="135"/>
    <n v="135"/>
    <n v="148.19999999999999"/>
    <n v="148.19999999999999"/>
    <n v="130.5"/>
    <n v="130.5"/>
    <n v="140.69999999999999"/>
    <n v="140.69999999999999"/>
    <n v="116.4"/>
    <n v="116.4"/>
    <n v="151.30000000000001"/>
    <n v="151.30000000000001"/>
    <n v="131.4"/>
    <n v="131.4"/>
    <n v="112.8"/>
    <n v="112.8"/>
    <n v="105.3"/>
    <n v="105.3"/>
    <n v="139.6"/>
    <n v="139.6"/>
    <n v="126.6"/>
    <n v="126.6"/>
    <n v="148.69999999999999"/>
    <n v="148.69999999999999"/>
    <n v="136.4"/>
    <n v="136.4"/>
    <n v="160.30000000000001"/>
    <n v="160.30000000000001"/>
    <n v="138.6"/>
    <n v="138.6"/>
    <n v="127.9"/>
    <n v="127.9"/>
    <n v="137"/>
    <n v="137"/>
    <n v="143.19999999999999"/>
    <n v="143.19999999999999"/>
    <n v="124.7"/>
    <n v="124.7"/>
    <n v="132.5"/>
    <n v="132.5"/>
    <n v="132"/>
    <n v="132"/>
    <n v="119.8"/>
    <n v="119.8"/>
    <n v="128"/>
    <n v="128"/>
    <n v="140.4"/>
    <n v="140.4"/>
    <n v="128.1"/>
    <n v="128.1"/>
    <n v="128.9"/>
    <n v="128.9"/>
    <n v="135.4"/>
    <n v="135.4"/>
  </r>
  <r>
    <x v="2"/>
    <x v="5"/>
    <x v="5"/>
    <x v="65"/>
    <n v="135.30000000000001"/>
    <n v="135.30000000000001"/>
    <n v="149.69999999999999"/>
    <n v="149.69999999999999"/>
    <n v="133.9"/>
    <n v="133.9"/>
    <n v="140.80000000000001"/>
    <n v="140.80000000000001"/>
    <n v="116.6"/>
    <n v="116.6"/>
    <n v="152.19999999999999"/>
    <n v="152.19999999999999"/>
    <n v="144"/>
    <n v="144"/>
    <n v="112.3"/>
    <n v="112.3"/>
    <n v="108.4"/>
    <n v="108.4"/>
    <n v="140"/>
    <n v="140"/>
    <n v="126.7"/>
    <n v="126.7"/>
    <n v="149"/>
    <n v="149"/>
    <n v="138.4"/>
    <n v="138.4"/>
    <n v="161"/>
    <n v="161"/>
    <n v="138.9"/>
    <n v="138.9"/>
    <n v="128.69999999999999"/>
    <n v="128.69999999999999"/>
    <n v="137.4"/>
    <n v="137.4"/>
    <n v="142.5"/>
    <n v="142.5"/>
    <n v="126.5"/>
    <n v="126.5"/>
    <n v="133.1"/>
    <n v="133.1"/>
    <n v="132.6"/>
    <n v="132.6"/>
    <n v="120.4"/>
    <n v="120.4"/>
    <n v="128.5"/>
    <n v="128.5"/>
    <n v="141.19999999999999"/>
    <n v="141.19999999999999"/>
    <n v="128.19999999999999"/>
    <n v="128.19999999999999"/>
    <n v="129.5"/>
    <n v="129.5"/>
    <n v="136.19999999999999"/>
    <n v="136.19999999999999"/>
  </r>
  <r>
    <x v="2"/>
    <x v="5"/>
    <x v="6"/>
    <x v="66"/>
    <n v="135.6"/>
    <n v="135.6"/>
    <n v="148.6"/>
    <n v="148.6"/>
    <n v="139.1"/>
    <n v="139.1"/>
    <n v="141"/>
    <n v="141"/>
    <n v="116.7"/>
    <n v="116.7"/>
    <n v="149.69999999999999"/>
    <n v="149.69999999999999"/>
    <n v="159.19999999999999"/>
    <n v="159.19999999999999"/>
    <n v="112.6"/>
    <n v="112.6"/>
    <n v="111.8"/>
    <n v="111.8"/>
    <n v="140.30000000000001"/>
    <n v="140.30000000000001"/>
    <n v="126.8"/>
    <n v="126.8"/>
    <n v="149.4"/>
    <n v="149.4"/>
    <n v="140.30000000000001"/>
    <n v="140.30000000000001"/>
    <n v="161.4"/>
    <n v="161.4"/>
    <n v="139.6"/>
    <n v="139.6"/>
    <n v="128.9"/>
    <n v="128.9"/>
    <n v="137.9"/>
    <n v="137.9"/>
    <n v="143.6"/>
    <n v="143.6"/>
    <n v="128.1"/>
    <n v="128.1"/>
    <n v="133.6"/>
    <n v="133.6"/>
    <n v="133.6"/>
    <n v="133.6"/>
    <n v="120.1"/>
    <n v="120.1"/>
    <n v="129"/>
    <n v="129"/>
    <n v="144"/>
    <n v="144"/>
    <n v="128.19999999999999"/>
    <n v="128.19999999999999"/>
    <n v="130.19999999999999"/>
    <n v="130.19999999999999"/>
    <n v="137.5"/>
    <n v="137.5"/>
  </r>
  <r>
    <x v="2"/>
    <x v="5"/>
    <x v="7"/>
    <x v="67"/>
    <n v="136.5"/>
    <n v="136.5"/>
    <n v="146.4"/>
    <n v="146.4"/>
    <n v="136.6"/>
    <n v="136.6"/>
    <n v="141.19999999999999"/>
    <n v="141.19999999999999"/>
    <n v="117.4"/>
    <n v="117.4"/>
    <n v="146.30000000000001"/>
    <n v="146.30000000000001"/>
    <n v="157.30000000000001"/>
    <n v="157.30000000000001"/>
    <n v="113.6"/>
    <n v="113.6"/>
    <n v="113.3"/>
    <n v="113.3"/>
    <n v="141.1"/>
    <n v="141.1"/>
    <n v="127.4"/>
    <n v="127.4"/>
    <n v="150.4"/>
    <n v="150.4"/>
    <n v="140.1"/>
    <n v="140.1"/>
    <n v="162.1"/>
    <n v="162.1"/>
    <n v="140"/>
    <n v="140"/>
    <n v="129"/>
    <n v="129"/>
    <n v="138.30000000000001"/>
    <n v="138.30000000000001"/>
    <n v="144.6"/>
    <n v="144.6"/>
    <n v="129.80000000000001"/>
    <n v="129.80000000000001"/>
    <n v="134.4"/>
    <n v="134.4"/>
    <n v="134.9"/>
    <n v="134.9"/>
    <n v="120.7"/>
    <n v="120.7"/>
    <n v="129.80000000000001"/>
    <n v="129.80000000000001"/>
    <n v="145.30000000000001"/>
    <n v="145.30000000000001"/>
    <n v="128.30000000000001"/>
    <n v="128.30000000000001"/>
    <n v="131"/>
    <n v="131"/>
    <n v="138"/>
    <n v="138"/>
  </r>
  <r>
    <x v="2"/>
    <x v="5"/>
    <x v="8"/>
    <x v="68"/>
    <n v="137"/>
    <n v="137"/>
    <n v="143.1"/>
    <n v="143.1"/>
    <n v="132.80000000000001"/>
    <n v="132.80000000000001"/>
    <n v="141.5"/>
    <n v="141.5"/>
    <n v="117.8"/>
    <n v="117.8"/>
    <n v="140"/>
    <n v="140"/>
    <n v="151.30000000000001"/>
    <n v="151.30000000000001"/>
    <n v="113.5"/>
    <n v="113.5"/>
    <n v="112.3"/>
    <n v="112.3"/>
    <n v="141.19999999999999"/>
    <n v="141.19999999999999"/>
    <n v="127.7"/>
    <n v="127.7"/>
    <n v="151.30000000000001"/>
    <n v="151.30000000000001"/>
    <n v="138.9"/>
    <n v="138.9"/>
    <n v="163.30000000000001"/>
    <n v="163.30000000000001"/>
    <n v="140.80000000000001"/>
    <n v="140.80000000000001"/>
    <n v="129.30000000000001"/>
    <n v="129.30000000000001"/>
    <n v="139.1"/>
    <n v="139.1"/>
    <n v="145.30000000000001"/>
    <n v="145.30000000000001"/>
    <n v="131.19999999999999"/>
    <n v="131.19999999999999"/>
    <n v="134.9"/>
    <n v="134.9"/>
    <n v="135.69999999999999"/>
    <n v="135.69999999999999"/>
    <n v="122.5"/>
    <n v="122.5"/>
    <n v="130.19999999999999"/>
    <n v="130.19999999999999"/>
    <n v="145.19999999999999"/>
    <n v="145.19999999999999"/>
    <n v="129.30000000000001"/>
    <n v="129.30000000000001"/>
    <n v="131.9"/>
    <n v="131.9"/>
    <n v="138.1"/>
    <n v="138.1"/>
  </r>
  <r>
    <x v="2"/>
    <x v="5"/>
    <x v="9"/>
    <x v="69"/>
    <n v="137.6"/>
    <n v="137.6"/>
    <n v="144.9"/>
    <n v="144.9"/>
    <n v="133.5"/>
    <n v="133.5"/>
    <n v="141.5"/>
    <n v="141.5"/>
    <n v="118"/>
    <n v="118"/>
    <n v="139.5"/>
    <n v="139.5"/>
    <n v="153"/>
    <n v="153"/>
    <n v="113.2"/>
    <n v="113.2"/>
    <n v="112.8"/>
    <n v="112.8"/>
    <n v="141.1"/>
    <n v="141.1"/>
    <n v="127.6"/>
    <n v="127.6"/>
    <n v="152"/>
    <n v="152"/>
    <n v="139.4"/>
    <n v="139.4"/>
    <n v="164"/>
    <n v="164"/>
    <n v="141.5"/>
    <n v="141.5"/>
    <n v="129.80000000000001"/>
    <n v="129.80000000000001"/>
    <n v="139.69999999999999"/>
    <n v="139.69999999999999"/>
    <n v="146.30000000000001"/>
    <n v="146.30000000000001"/>
    <n v="133.4"/>
    <n v="133.4"/>
    <n v="135.1"/>
    <n v="135.1"/>
    <n v="136.19999999999999"/>
    <n v="136.19999999999999"/>
    <n v="123.3"/>
    <n v="123.3"/>
    <n v="130.69999999999999"/>
    <n v="130.69999999999999"/>
    <n v="145.5"/>
    <n v="145.5"/>
    <n v="130.4"/>
    <n v="130.4"/>
    <n v="132.5"/>
    <n v="132.5"/>
    <n v="138.9"/>
    <n v="138.9"/>
  </r>
  <r>
    <x v="2"/>
    <x v="5"/>
    <x v="10"/>
    <x v="70"/>
    <n v="138.1"/>
    <n v="138.1"/>
    <n v="146.30000000000001"/>
    <n v="146.30000000000001"/>
    <n v="137.80000000000001"/>
    <n v="137.80000000000001"/>
    <n v="141.6"/>
    <n v="141.6"/>
    <n v="118.1"/>
    <n v="118.1"/>
    <n v="141.5"/>
    <n v="141.5"/>
    <n v="145.19999999999999"/>
    <n v="145.19999999999999"/>
    <n v="115.3"/>
    <n v="115.3"/>
    <n v="112.5"/>
    <n v="112.5"/>
    <n v="141.4"/>
    <n v="141.4"/>
    <n v="128"/>
    <n v="128"/>
    <n v="152.6"/>
    <n v="152.6"/>
    <n v="139.1"/>
    <n v="139.1"/>
    <n v="164.4"/>
    <n v="164.4"/>
    <n v="142.4"/>
    <n v="142.4"/>
    <n v="130.19999999999999"/>
    <n v="130.19999999999999"/>
    <n v="140.5"/>
    <n v="140.5"/>
    <n v="146.9"/>
    <n v="146.9"/>
    <n v="136.69999999999999"/>
    <n v="136.69999999999999"/>
    <n v="135.80000000000001"/>
    <n v="135.80000000000001"/>
    <n v="136.80000000000001"/>
    <n v="136.80000000000001"/>
    <n v="121.2"/>
    <n v="121.2"/>
    <n v="131.30000000000001"/>
    <n v="131.30000000000001"/>
    <n v="146.1"/>
    <n v="146.1"/>
    <n v="130.5"/>
    <n v="130.5"/>
    <n v="132.19999999999999"/>
    <n v="132.19999999999999"/>
    <n v="139"/>
    <n v="139"/>
  </r>
  <r>
    <x v="2"/>
    <x v="5"/>
    <x v="11"/>
    <x v="71"/>
    <n v="138.5"/>
    <n v="138.5"/>
    <n v="147.80000000000001"/>
    <n v="147.80000000000001"/>
    <n v="141.1"/>
    <n v="141.1"/>
    <n v="141.6"/>
    <n v="141.6"/>
    <n v="118.1"/>
    <n v="118.1"/>
    <n v="138.5"/>
    <n v="138.5"/>
    <n v="132.4"/>
    <n v="132.4"/>
    <n v="117.5"/>
    <n v="117.5"/>
    <n v="111"/>
    <n v="111"/>
    <n v="141.5"/>
    <n v="141.5"/>
    <n v="128.1"/>
    <n v="128.1"/>
    <n v="152.9"/>
    <n v="152.9"/>
    <n v="137.6"/>
    <n v="137.6"/>
    <n v="164.6"/>
    <n v="164.6"/>
    <n v="142.69999999999999"/>
    <n v="142.69999999999999"/>
    <n v="130.30000000000001"/>
    <n v="130.30000000000001"/>
    <n v="140.80000000000001"/>
    <n v="140.80000000000001"/>
    <n v="146.5"/>
    <n v="146.5"/>
    <n v="132.4"/>
    <n v="132.4"/>
    <n v="136.19999999999999"/>
    <n v="136.19999999999999"/>
    <n v="137.30000000000001"/>
    <n v="137.30000000000001"/>
    <n v="118.8"/>
    <n v="118.8"/>
    <n v="131.69999999999999"/>
    <n v="131.69999999999999"/>
    <n v="146.5"/>
    <n v="146.5"/>
    <n v="130.80000000000001"/>
    <n v="130.80000000000001"/>
    <n v="131.69999999999999"/>
    <n v="131.69999999999999"/>
    <n v="138"/>
    <n v="138"/>
  </r>
  <r>
    <x v="2"/>
    <x v="6"/>
    <x v="0"/>
    <x v="72"/>
    <n v="138.30000000000001"/>
    <n v="138.30000000000001"/>
    <n v="149.4"/>
    <n v="149.4"/>
    <n v="143.5"/>
    <n v="143.5"/>
    <n v="141.69999999999999"/>
    <n v="141.69999999999999"/>
    <n v="118.1"/>
    <n v="118.1"/>
    <n v="135.19999999999999"/>
    <n v="135.19999999999999"/>
    <n v="130.5"/>
    <n v="130.5"/>
    <n v="118.2"/>
    <n v="118.2"/>
    <n v="110.4"/>
    <n v="110.4"/>
    <n v="140.4"/>
    <n v="140.4"/>
    <n v="128.1"/>
    <n v="128.1"/>
    <n v="153.19999999999999"/>
    <n v="153.19999999999999"/>
    <n v="137.30000000000001"/>
    <n v="137.30000000000001"/>
    <n v="164.7"/>
    <n v="164.7"/>
    <n v="143"/>
    <n v="143"/>
    <n v="130.4"/>
    <n v="130.4"/>
    <n v="141.1"/>
    <n v="141.1"/>
    <n v="147.69999999999999"/>
    <n v="147.69999999999999"/>
    <n v="128.6"/>
    <n v="128.6"/>
    <n v="136.30000000000001"/>
    <n v="136.30000000000001"/>
    <n v="137.80000000000001"/>
    <n v="137.80000000000001"/>
    <n v="118.6"/>
    <n v="118.6"/>
    <n v="131.9"/>
    <n v="131.9"/>
    <n v="146.6"/>
    <n v="146.6"/>
    <n v="131.69999999999999"/>
    <n v="131.69999999999999"/>
    <n v="131.80000000000001"/>
    <n v="131.80000000000001"/>
    <n v="138"/>
    <n v="138"/>
  </r>
  <r>
    <x v="2"/>
    <x v="6"/>
    <x v="1"/>
    <x v="73"/>
    <n v="139.4"/>
    <n v="139.4"/>
    <n v="150.1"/>
    <n v="150.1"/>
    <n v="145.30000000000001"/>
    <n v="145.30000000000001"/>
    <n v="141.69999999999999"/>
    <n v="141.69999999999999"/>
    <n v="118.4"/>
    <n v="118.4"/>
    <n v="137"/>
    <n v="137"/>
    <n v="131.6"/>
    <n v="131.6"/>
    <n v="119.9"/>
    <n v="119.9"/>
    <n v="110.4"/>
    <n v="110.4"/>
    <n v="140.80000000000001"/>
    <n v="140.80000000000001"/>
    <n v="128.30000000000001"/>
    <n v="128.30000000000001"/>
    <n v="153.5"/>
    <n v="153.5"/>
    <n v="138"/>
    <n v="138"/>
    <n v="164.9"/>
    <n v="164.9"/>
    <n v="143.30000000000001"/>
    <n v="143.30000000000001"/>
    <n v="130.80000000000001"/>
    <n v="130.80000000000001"/>
    <n v="141.4"/>
    <n v="141.4"/>
    <n v="148.5"/>
    <n v="148.5"/>
    <n v="127.1"/>
    <n v="127.1"/>
    <n v="136.6"/>
    <n v="136.6"/>
    <n v="138.5"/>
    <n v="138.5"/>
    <n v="119.2"/>
    <n v="119.2"/>
    <n v="132.19999999999999"/>
    <n v="132.19999999999999"/>
    <n v="146.6"/>
    <n v="146.6"/>
    <n v="133"/>
    <n v="133"/>
    <n v="132.4"/>
    <n v="132.4"/>
    <n v="138.6"/>
    <n v="138.6"/>
  </r>
  <r>
    <x v="2"/>
    <x v="6"/>
    <x v="2"/>
    <x v="74"/>
    <n v="139.69999999999999"/>
    <n v="139.69999999999999"/>
    <n v="151.1"/>
    <n v="151.1"/>
    <n v="142.9"/>
    <n v="142.9"/>
    <n v="141.9"/>
    <n v="141.9"/>
    <n v="118.4"/>
    <n v="118.4"/>
    <n v="139.4"/>
    <n v="139.4"/>
    <n v="141.19999999999999"/>
    <n v="141.19999999999999"/>
    <n v="120.7"/>
    <n v="120.7"/>
    <n v="110.4"/>
    <n v="110.4"/>
    <n v="140.69999999999999"/>
    <n v="140.69999999999999"/>
    <n v="128.5"/>
    <n v="128.5"/>
    <n v="153.9"/>
    <n v="153.9"/>
    <n v="139.6"/>
    <n v="139.6"/>
    <n v="165.3"/>
    <n v="165.3"/>
    <n v="143.5"/>
    <n v="143.5"/>
    <n v="131.19999999999999"/>
    <n v="131.19999999999999"/>
    <n v="141.6"/>
    <n v="141.6"/>
    <n v="149"/>
    <n v="149"/>
    <n v="128.80000000000001"/>
    <n v="128.80000000000001"/>
    <n v="136.80000000000001"/>
    <n v="136.80000000000001"/>
    <n v="139.19999999999999"/>
    <n v="139.19999999999999"/>
    <n v="119.9"/>
    <n v="119.9"/>
    <n v="133"/>
    <n v="133"/>
    <n v="146.69999999999999"/>
    <n v="146.69999999999999"/>
    <n v="132.5"/>
    <n v="132.5"/>
    <n v="132.80000000000001"/>
    <n v="132.80000000000001"/>
    <n v="139.5"/>
    <n v="139.5"/>
  </r>
  <r>
    <x v="2"/>
    <x v="6"/>
    <x v="4"/>
    <x v="75"/>
    <n v="140.4"/>
    <n v="140.4"/>
    <n v="156.69999999999999"/>
    <n v="156.69999999999999"/>
    <n v="138.30000000000001"/>
    <n v="138.30000000000001"/>
    <n v="142.4"/>
    <n v="142.4"/>
    <n v="118.6"/>
    <n v="118.6"/>
    <n v="149.69999999999999"/>
    <n v="149.69999999999999"/>
    <n v="161.6"/>
    <n v="161.6"/>
    <n v="124.4"/>
    <n v="124.4"/>
    <n v="111.2"/>
    <n v="111.2"/>
    <n v="141"/>
    <n v="141"/>
    <n v="128.9"/>
    <n v="128.9"/>
    <n v="154.5"/>
    <n v="154.5"/>
    <n v="143.80000000000001"/>
    <n v="143.80000000000001"/>
    <n v="166.2"/>
    <n v="166.2"/>
    <n v="144"/>
    <n v="144"/>
    <n v="131.69999999999999"/>
    <n v="131.69999999999999"/>
    <n v="142.19999999999999"/>
    <n v="142.19999999999999"/>
    <n v="150.1"/>
    <n v="150.1"/>
    <n v="129.4"/>
    <n v="129.4"/>
    <n v="137.19999999999999"/>
    <n v="137.19999999999999"/>
    <n v="139.80000000000001"/>
    <n v="139.80000000000001"/>
    <n v="120.1"/>
    <n v="120.1"/>
    <n v="134"/>
    <n v="134"/>
    <n v="148"/>
    <n v="148"/>
    <n v="132.6"/>
    <n v="132.6"/>
    <n v="133.30000000000001"/>
    <n v="133.30000000000001"/>
    <n v="141.5"/>
    <n v="141.5"/>
  </r>
  <r>
    <x v="2"/>
    <x v="6"/>
    <x v="5"/>
    <x v="76"/>
    <n v="140.69999999999999"/>
    <n v="140.69999999999999"/>
    <n v="159.6"/>
    <n v="159.6"/>
    <n v="140.4"/>
    <n v="140.4"/>
    <n v="143.4"/>
    <n v="143.4"/>
    <n v="118.6"/>
    <n v="118.6"/>
    <n v="150.9"/>
    <n v="150.9"/>
    <n v="169.8"/>
    <n v="169.8"/>
    <n v="127.4"/>
    <n v="127.4"/>
    <n v="111.8"/>
    <n v="111.8"/>
    <n v="141"/>
    <n v="141"/>
    <n v="129"/>
    <n v="129"/>
    <n v="155.1"/>
    <n v="155.1"/>
    <n v="145.6"/>
    <n v="145.6"/>
    <n v="166.7"/>
    <n v="166.7"/>
    <n v="144.30000000000001"/>
    <n v="144.30000000000001"/>
    <n v="131.69999999999999"/>
    <n v="131.69999999999999"/>
    <n v="142.4"/>
    <n v="142.4"/>
    <n v="149.4"/>
    <n v="149.4"/>
    <n v="130.5"/>
    <n v="130.5"/>
    <n v="137.4"/>
    <n v="137.4"/>
    <n v="140.30000000000001"/>
    <n v="140.30000000000001"/>
    <n v="119.6"/>
    <n v="119.6"/>
    <n v="134.30000000000001"/>
    <n v="134.30000000000001"/>
    <n v="148.9"/>
    <n v="148.9"/>
    <n v="133.69999999999999"/>
    <n v="133.69999999999999"/>
    <n v="133.6"/>
    <n v="133.6"/>
    <n v="142.1"/>
    <n v="142.1"/>
  </r>
  <r>
    <x v="2"/>
    <x v="6"/>
    <x v="6"/>
    <x v="77"/>
    <n v="141.4"/>
    <n v="141.4"/>
    <n v="160.19999999999999"/>
    <n v="160.19999999999999"/>
    <n v="142.5"/>
    <n v="142.5"/>
    <n v="144.1"/>
    <n v="144.1"/>
    <n v="119.3"/>
    <n v="119.3"/>
    <n v="154.69999999999999"/>
    <n v="154.69999999999999"/>
    <n v="180.1"/>
    <n v="180.1"/>
    <n v="128.9"/>
    <n v="128.9"/>
    <n v="111.8"/>
    <n v="111.8"/>
    <n v="141.6"/>
    <n v="141.6"/>
    <n v="129.5"/>
    <n v="129.5"/>
    <n v="155.6"/>
    <n v="155.6"/>
    <n v="147.69999999999999"/>
    <n v="147.69999999999999"/>
    <n v="167.2"/>
    <n v="167.2"/>
    <n v="144.69999999999999"/>
    <n v="144.69999999999999"/>
    <n v="131.9"/>
    <n v="131.9"/>
    <n v="142.69999999999999"/>
    <n v="142.69999999999999"/>
    <n v="150.6"/>
    <n v="150.6"/>
    <n v="127"/>
    <n v="127"/>
    <n v="137.69999999999999"/>
    <n v="137.69999999999999"/>
    <n v="140.80000000000001"/>
    <n v="140.80000000000001"/>
    <n v="120.6"/>
    <n v="120.6"/>
    <n v="135"/>
    <n v="135"/>
    <n v="150.4"/>
    <n v="150.4"/>
    <n v="135.1"/>
    <n v="135.1"/>
    <n v="134.5"/>
    <n v="134.5"/>
    <n v="143.30000000000001"/>
    <n v="143.30000000000001"/>
  </r>
  <r>
    <x v="2"/>
    <x v="6"/>
    <x v="7"/>
    <x v="78"/>
    <n v="142.1"/>
    <n v="142.1"/>
    <n v="158.30000000000001"/>
    <n v="158.30000000000001"/>
    <n v="140.80000000000001"/>
    <n v="140.80000000000001"/>
    <n v="144.9"/>
    <n v="144.9"/>
    <n v="119.9"/>
    <n v="119.9"/>
    <n v="153.9"/>
    <n v="153.9"/>
    <n v="189.1"/>
    <n v="189.1"/>
    <n v="129.80000000000001"/>
    <n v="129.80000000000001"/>
    <n v="112.7"/>
    <n v="112.7"/>
    <n v="142.5"/>
    <n v="142.5"/>
    <n v="129.80000000000001"/>
    <n v="129.80000000000001"/>
    <n v="156.19999999999999"/>
    <n v="156.19999999999999"/>
    <n v="149.1"/>
    <n v="149.1"/>
    <n v="167.9"/>
    <n v="167.9"/>
    <n v="145"/>
    <n v="145"/>
    <n v="132.19999999999999"/>
    <n v="132.19999999999999"/>
    <n v="143"/>
    <n v="143"/>
    <n v="151.6"/>
    <n v="151.6"/>
    <n v="125.5"/>
    <n v="125.5"/>
    <n v="138.1"/>
    <n v="138.1"/>
    <n v="141.5"/>
    <n v="141.5"/>
    <n v="120.8"/>
    <n v="120.8"/>
    <n v="135.4"/>
    <n v="135.4"/>
    <n v="151.5"/>
    <n v="151.5"/>
    <n v="137.80000000000001"/>
    <n v="137.80000000000001"/>
    <n v="135.30000000000001"/>
    <n v="135.30000000000001"/>
    <n v="144.19999999999999"/>
    <n v="144.19999999999999"/>
  </r>
  <r>
    <x v="2"/>
    <x v="6"/>
    <x v="8"/>
    <x v="79"/>
    <n v="142.69999999999999"/>
    <n v="142.69999999999999"/>
    <n v="158.69999999999999"/>
    <n v="158.69999999999999"/>
    <n v="141.6"/>
    <n v="141.6"/>
    <n v="144.9"/>
    <n v="144.9"/>
    <n v="120.8"/>
    <n v="120.8"/>
    <n v="149.80000000000001"/>
    <n v="149.80000000000001"/>
    <n v="192.4"/>
    <n v="192.4"/>
    <n v="130.30000000000001"/>
    <n v="130.30000000000001"/>
    <n v="114"/>
    <n v="114"/>
    <n v="143.80000000000001"/>
    <n v="143.80000000000001"/>
    <n v="130"/>
    <n v="130"/>
    <n v="156.4"/>
    <n v="156.4"/>
    <n v="149.5"/>
    <n v="149.5"/>
    <n v="168.6"/>
    <n v="168.6"/>
    <n v="145.30000000000001"/>
    <n v="145.30000000000001"/>
    <n v="132.19999999999999"/>
    <n v="132.19999999999999"/>
    <n v="143.30000000000001"/>
    <n v="143.30000000000001"/>
    <n v="152.19999999999999"/>
    <n v="152.19999999999999"/>
    <n v="126.6"/>
    <n v="126.6"/>
    <n v="138.30000000000001"/>
    <n v="138.30000000000001"/>
    <n v="141.9"/>
    <n v="141.9"/>
    <n v="121.2"/>
    <n v="121.2"/>
    <n v="135.9"/>
    <n v="135.9"/>
    <n v="151.6"/>
    <n v="151.6"/>
    <n v="139"/>
    <n v="139"/>
    <n v="135.69999999999999"/>
    <n v="135.69999999999999"/>
    <n v="144.69999999999999"/>
    <n v="144.69999999999999"/>
  </r>
  <r>
    <x v="2"/>
    <x v="6"/>
    <x v="9"/>
    <x v="80"/>
    <n v="143.5"/>
    <n v="143.5"/>
    <n v="159.80000000000001"/>
    <n v="159.80000000000001"/>
    <n v="144.69999999999999"/>
    <n v="144.69999999999999"/>
    <n v="145.6"/>
    <n v="145.6"/>
    <n v="121.1"/>
    <n v="121.1"/>
    <n v="150.6"/>
    <n v="150.6"/>
    <n v="207.2"/>
    <n v="207.2"/>
    <n v="131.19999999999999"/>
    <n v="131.19999999999999"/>
    <n v="114.8"/>
    <n v="114.8"/>
    <n v="145.19999999999999"/>
    <n v="145.19999999999999"/>
    <n v="130.19999999999999"/>
    <n v="130.19999999999999"/>
    <n v="156.80000000000001"/>
    <n v="156.80000000000001"/>
    <n v="151.9"/>
    <n v="151.9"/>
    <n v="169.3"/>
    <n v="169.3"/>
    <n v="145.9"/>
    <n v="145.9"/>
    <n v="132.4"/>
    <n v="132.4"/>
    <n v="143.9"/>
    <n v="143.9"/>
    <n v="153"/>
    <n v="153"/>
    <n v="128.9"/>
    <n v="128.9"/>
    <n v="138.69999999999999"/>
    <n v="138.69999999999999"/>
    <n v="142.4"/>
    <n v="142.4"/>
    <n v="121.5"/>
    <n v="121.5"/>
    <n v="136.19999999999999"/>
    <n v="136.19999999999999"/>
    <n v="151.69999999999999"/>
    <n v="151.69999999999999"/>
    <n v="139.5"/>
    <n v="139.5"/>
    <n v="136"/>
    <n v="136"/>
    <n v="146"/>
    <n v="146"/>
  </r>
  <r>
    <x v="2"/>
    <x v="6"/>
    <x v="10"/>
    <x v="81"/>
    <n v="144.1"/>
    <n v="144.1"/>
    <n v="162.4"/>
    <n v="162.4"/>
    <n v="148.4"/>
    <n v="148.4"/>
    <n v="145.9"/>
    <n v="145.9"/>
    <n v="121.5"/>
    <n v="121.5"/>
    <n v="148.80000000000001"/>
    <n v="148.80000000000001"/>
    <n v="215.7"/>
    <n v="215.7"/>
    <n v="134.6"/>
    <n v="134.6"/>
    <n v="115"/>
    <n v="115"/>
    <n v="146.30000000000001"/>
    <n v="146.30000000000001"/>
    <n v="130.5"/>
    <n v="130.5"/>
    <n v="157.19999999999999"/>
    <n v="157.19999999999999"/>
    <n v="153.6"/>
    <n v="153.6"/>
    <n v="169.9"/>
    <n v="169.9"/>
    <n v="146.30000000000001"/>
    <n v="146.30000000000001"/>
    <n v="132.6"/>
    <n v="132.6"/>
    <n v="144.19999999999999"/>
    <n v="144.19999999999999"/>
    <n v="153.5"/>
    <n v="153.5"/>
    <n v="132.19999999999999"/>
    <n v="132.19999999999999"/>
    <n v="139.1"/>
    <n v="139.1"/>
    <n v="142.80000000000001"/>
    <n v="142.80000000000001"/>
    <n v="121.7"/>
    <n v="121.7"/>
    <n v="136.69999999999999"/>
    <n v="136.69999999999999"/>
    <n v="151.80000000000001"/>
    <n v="151.80000000000001"/>
    <n v="139.80000000000001"/>
    <n v="139.80000000000001"/>
    <n v="136.30000000000001"/>
    <n v="136.30000000000001"/>
    <n v="147"/>
    <n v="147"/>
  </r>
  <r>
    <x v="2"/>
    <x v="6"/>
    <x v="11"/>
    <x v="82"/>
    <n v="144.9"/>
    <n v="144.9"/>
    <n v="164.5"/>
    <n v="164.5"/>
    <n v="153.69999999999999"/>
    <n v="153.69999999999999"/>
    <n v="147.5"/>
    <n v="147.5"/>
    <n v="122.7"/>
    <n v="122.7"/>
    <n v="147.19999999999999"/>
    <n v="147.19999999999999"/>
    <n v="231.5"/>
    <n v="231.5"/>
    <n v="137.19999999999999"/>
    <n v="137.19999999999999"/>
    <n v="114.7"/>
    <n v="114.7"/>
    <n v="148"/>
    <n v="148"/>
    <n v="130.80000000000001"/>
    <n v="130.80000000000001"/>
    <n v="157.69999999999999"/>
    <n v="157.69999999999999"/>
    <n v="156.30000000000001"/>
    <n v="156.30000000000001"/>
    <n v="170.4"/>
    <n v="170.4"/>
    <n v="146.80000000000001"/>
    <n v="146.80000000000001"/>
    <n v="132.80000000000001"/>
    <n v="132.80000000000001"/>
    <n v="144.6"/>
    <n v="144.6"/>
    <n v="152.80000000000001"/>
    <n v="152.80000000000001"/>
    <n v="133.6"/>
    <n v="133.6"/>
    <n v="139.80000000000001"/>
    <n v="139.80000000000001"/>
    <n v="143.19999999999999"/>
    <n v="143.19999999999999"/>
    <n v="125.2"/>
    <n v="125.2"/>
    <n v="136.80000000000001"/>
    <n v="136.80000000000001"/>
    <n v="151.9"/>
    <n v="151.9"/>
    <n v="140.19999999999999"/>
    <n v="140.19999999999999"/>
    <n v="137.69999999999999"/>
    <n v="137.69999999999999"/>
    <n v="148.30000000000001"/>
    <n v="148.30000000000001"/>
  </r>
  <r>
    <x v="2"/>
    <x v="7"/>
    <x v="0"/>
    <x v="83"/>
    <n v="145.6"/>
    <n v="145.6"/>
    <n v="167.6"/>
    <n v="167.6"/>
    <n v="157"/>
    <n v="157"/>
    <n v="149.30000000000001"/>
    <n v="149.30000000000001"/>
    <n v="126.3"/>
    <n v="126.3"/>
    <n v="144.4"/>
    <n v="144.4"/>
    <n v="207.8"/>
    <n v="207.8"/>
    <n v="139.1"/>
    <n v="139.1"/>
    <n v="114.8"/>
    <n v="114.8"/>
    <n v="149.5"/>
    <n v="149.5"/>
    <n v="131.1"/>
    <n v="131.1"/>
    <n v="158.5"/>
    <n v="158.5"/>
    <n v="154.4"/>
    <n v="154.4"/>
    <n v="170.8"/>
    <n v="170.8"/>
    <n v="147"/>
    <n v="147"/>
    <n v="133.19999999999999"/>
    <n v="133.19999999999999"/>
    <n v="144.9"/>
    <n v="144.9"/>
    <n v="153.9"/>
    <n v="153.9"/>
    <n v="135.1"/>
    <n v="135.1"/>
    <n v="140.1"/>
    <n v="140.1"/>
    <n v="143.80000000000001"/>
    <n v="143.80000000000001"/>
    <n v="126.1"/>
    <n v="126.1"/>
    <n v="137.19999999999999"/>
    <n v="137.19999999999999"/>
    <n v="152.1"/>
    <n v="152.1"/>
    <n v="142.1"/>
    <n v="142.1"/>
    <n v="138.4"/>
    <n v="138.4"/>
    <n v="148.19999999999999"/>
    <n v="148.19999999999999"/>
  </r>
  <r>
    <x v="2"/>
    <x v="7"/>
    <x v="1"/>
    <x v="84"/>
    <n v="146.19999999999999"/>
    <n v="146.19999999999999"/>
    <n v="167.6"/>
    <n v="167.6"/>
    <n v="153.1"/>
    <n v="153.1"/>
    <n v="150.69999999999999"/>
    <n v="150.69999999999999"/>
    <n v="127.4"/>
    <n v="127.4"/>
    <n v="143.1"/>
    <n v="143.1"/>
    <n v="181.7"/>
    <n v="181.7"/>
    <n v="139.6"/>
    <n v="139.6"/>
    <n v="114.6"/>
    <n v="114.6"/>
    <n v="150.4"/>
    <n v="150.4"/>
    <n v="131.5"/>
    <n v="131.5"/>
    <n v="159"/>
    <n v="159"/>
    <n v="151.69999999999999"/>
    <n v="151.69999999999999"/>
    <n v="172"/>
    <n v="172"/>
    <n v="147.30000000000001"/>
    <n v="147.30000000000001"/>
    <n v="133.5"/>
    <n v="133.5"/>
    <n v="145.19999999999999"/>
    <n v="145.19999999999999"/>
    <n v="154.80000000000001"/>
    <n v="154.80000000000001"/>
    <n v="138.9"/>
    <n v="138.9"/>
    <n v="140.4"/>
    <n v="140.4"/>
    <n v="144.4"/>
    <n v="144.4"/>
    <n v="125.2"/>
    <n v="125.2"/>
    <n v="137.69999999999999"/>
    <n v="137.69999999999999"/>
    <n v="152.19999999999999"/>
    <n v="152.19999999999999"/>
    <n v="143.5"/>
    <n v="143.5"/>
    <n v="138.4"/>
    <n v="138.4"/>
    <n v="147.69999999999999"/>
    <n v="147.69999999999999"/>
  </r>
  <r>
    <x v="2"/>
    <x v="7"/>
    <x v="2"/>
    <x v="85"/>
    <n v="146.5"/>
    <n v="146.5"/>
    <n v="167.5"/>
    <n v="167.5"/>
    <n v="148.9"/>
    <n v="148.9"/>
    <n v="151.1"/>
    <n v="151.1"/>
    <n v="127.5"/>
    <n v="127.5"/>
    <n v="143.30000000000001"/>
    <n v="143.30000000000001"/>
    <n v="167"/>
    <n v="167"/>
    <n v="139.69999999999999"/>
    <n v="139.69999999999999"/>
    <n v="114.4"/>
    <n v="114.4"/>
    <n v="151.5"/>
    <n v="151.5"/>
    <n v="131.9"/>
    <n v="131.9"/>
    <n v="159.1"/>
    <n v="159.1"/>
    <n v="150.1"/>
    <n v="150.1"/>
    <n v="173.3"/>
    <n v="173.3"/>
    <n v="147.69999999999999"/>
    <n v="147.69999999999999"/>
    <n v="133.80000000000001"/>
    <n v="133.80000000000001"/>
    <n v="145.6"/>
    <n v="145.6"/>
    <n v="154.5"/>
    <n v="154.5"/>
    <n v="141.4"/>
    <n v="141.4"/>
    <n v="140.80000000000001"/>
    <n v="140.80000000000001"/>
    <n v="145"/>
    <n v="145"/>
    <n v="124.6"/>
    <n v="124.6"/>
    <n v="137.9"/>
    <n v="137.9"/>
    <n v="152.5"/>
    <n v="152.5"/>
    <n v="145.30000000000001"/>
    <n v="145.30000000000001"/>
    <n v="138.69999999999999"/>
    <n v="138.69999999999999"/>
    <n v="147.30000000000001"/>
    <n v="147.30000000000001"/>
  </r>
  <r>
    <x v="2"/>
    <x v="7"/>
    <x v="3"/>
    <x v="86"/>
    <n v="151.80000000000001"/>
    <n v="151.80000000000001"/>
    <m/>
    <n v="167.5"/>
    <n v="151.9"/>
    <n v="151.9"/>
    <n v="155.5"/>
    <n v="155.5"/>
    <n v="131.6"/>
    <n v="131.6"/>
    <n v="152.9"/>
    <n v="152.9"/>
    <n v="180"/>
    <n v="180"/>
    <n v="150.80000000000001"/>
    <n v="150.80000000000001"/>
    <n v="121.2"/>
    <n v="121.2"/>
    <n v="154"/>
    <n v="154"/>
    <n v="133.5"/>
    <n v="133.5"/>
    <m/>
    <n v="159.1"/>
    <n v="153.5"/>
    <n v="153.5"/>
    <m/>
    <n v="173.3"/>
    <m/>
    <n v="147.69999999999999"/>
    <m/>
    <n v="133.80000000000001"/>
    <m/>
    <n v="145.6"/>
    <n v="155.6"/>
    <n v="155.6"/>
    <n v="137.1"/>
    <n v="137.1"/>
    <m/>
    <n v="140.80000000000001"/>
    <n v="144.80000000000001"/>
    <n v="144.80000000000001"/>
    <m/>
    <n v="124.6"/>
    <m/>
    <n v="137.9"/>
    <m/>
    <n v="152.5"/>
    <m/>
    <n v="145.30000000000001"/>
    <m/>
    <n v="138.69999999999999"/>
    <m/>
    <n v="147.30000000000001"/>
  </r>
  <r>
    <x v="2"/>
    <x v="7"/>
    <x v="4"/>
    <x v="87"/>
    <m/>
    <n v="152.25"/>
    <m/>
    <n v="197"/>
    <m/>
    <n v="153.25"/>
    <m/>
    <n v="154.44999999999999"/>
    <m/>
    <n v="132.25"/>
    <m/>
    <n v="152.35000000000002"/>
    <m/>
    <n v="175.6"/>
    <m/>
    <n v="151.4"/>
    <m/>
    <n v="118.75"/>
    <m/>
    <n v="156.4"/>
    <m/>
    <n v="134.55000000000001"/>
    <m/>
    <n v="161.69999999999999"/>
    <m/>
    <n v="155.25"/>
    <m/>
    <n v="186.7"/>
    <m/>
    <n v="149.1"/>
    <m/>
    <n v="136.6"/>
    <m/>
    <n v="147.19999999999999"/>
    <m/>
    <n v="155.14999999999998"/>
    <m/>
    <n v="137.1"/>
    <m/>
    <n v="140.4"/>
    <m/>
    <n v="146.44999999999999"/>
    <m/>
    <n v="129.30000000000001"/>
    <m/>
    <n v="144.5"/>
    <m/>
    <n v="152.5"/>
    <m/>
    <n v="152.19999999999999"/>
    <m/>
    <n v="142"/>
    <m/>
    <n v="150.80000000000001"/>
  </r>
  <r>
    <x v="2"/>
    <x v="7"/>
    <x v="5"/>
    <x v="88"/>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n v="186.7"/>
    <n v="186.7"/>
    <n v="149.1"/>
    <n v="149.1"/>
    <n v="136.6"/>
    <n v="136.6"/>
    <n v="147.19999999999999"/>
    <n v="147.19999999999999"/>
    <n v="154.69999999999999"/>
    <n v="154.69999999999999"/>
    <n v="137.1"/>
    <n v="137.1"/>
    <n v="140.4"/>
    <n v="140.4"/>
    <n v="148.1"/>
    <n v="148.1"/>
    <n v="129.30000000000001"/>
    <n v="129.30000000000001"/>
    <n v="144.5"/>
    <n v="144.5"/>
    <n v="152.5"/>
    <n v="152.5"/>
    <n v="152.19999999999999"/>
    <n v="152.19999999999999"/>
    <n v="142"/>
    <n v="142"/>
    <n v="150.80000000000001"/>
    <n v="150.80000000000001"/>
  </r>
  <r>
    <x v="2"/>
    <x v="7"/>
    <x v="6"/>
    <x v="89"/>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n v="186.7"/>
    <n v="186.7"/>
    <n v="149.1"/>
    <n v="149.1"/>
    <n v="136.6"/>
    <n v="136.6"/>
    <n v="147.19999999999999"/>
    <n v="147.19999999999999"/>
    <n v="154.69999999999999"/>
    <n v="154.69999999999999"/>
    <n v="137.1"/>
    <n v="137.1"/>
    <n v="140.4"/>
    <n v="140.4"/>
    <n v="148.1"/>
    <n v="148.1"/>
    <n v="129.30000000000001"/>
    <n v="129.30000000000001"/>
    <n v="144.5"/>
    <n v="144.5"/>
    <n v="152.5"/>
    <n v="152.5"/>
    <n v="152.19999999999999"/>
    <n v="152.19999999999999"/>
    <n v="142"/>
    <n v="142"/>
    <n v="150.80000000000001"/>
    <n v="150.80000000000001"/>
  </r>
  <r>
    <x v="2"/>
    <x v="7"/>
    <x v="7"/>
    <x v="90"/>
    <n v="151.6"/>
    <n v="151.6"/>
    <n v="197.8"/>
    <n v="197.8"/>
    <n v="154.5"/>
    <n v="154.5"/>
    <n v="153.4"/>
    <n v="153.4"/>
    <n v="133.4"/>
    <n v="133.4"/>
    <n v="154.5"/>
    <n v="154.5"/>
    <n v="191.9"/>
    <n v="191.9"/>
    <n v="151.30000000000001"/>
    <n v="151.30000000000001"/>
    <n v="116.8"/>
    <n v="116.8"/>
    <n v="160"/>
    <n v="160"/>
    <n v="136.5"/>
    <n v="136.5"/>
    <n v="163.30000000000001"/>
    <n v="163.30000000000001"/>
    <n v="159.9"/>
    <n v="159.9"/>
    <n v="187.2"/>
    <n v="187.2"/>
    <n v="150"/>
    <n v="150"/>
    <n v="135.19999999999999"/>
    <n v="135.19999999999999"/>
    <n v="147.80000000000001"/>
    <n v="147.80000000000001"/>
    <n v="155.5"/>
    <n v="155.5"/>
    <n v="138.30000000000001"/>
    <n v="138.30000000000001"/>
    <n v="144.5"/>
    <n v="144.5"/>
    <n v="148.69999999999999"/>
    <n v="148.69999999999999"/>
    <n v="133.9"/>
    <n v="133.9"/>
    <n v="141.19999999999999"/>
    <n v="141.19999999999999"/>
    <n v="155.5"/>
    <n v="155.5"/>
    <n v="155.19999999999999"/>
    <n v="155.19999999999999"/>
    <n v="144.80000000000001"/>
    <n v="144.80000000000001"/>
    <n v="152.9"/>
    <n v="152.9"/>
  </r>
  <r>
    <x v="2"/>
    <x v="7"/>
    <x v="8"/>
    <x v="91"/>
    <n v="151.5"/>
    <n v="151.5"/>
    <n v="193.1"/>
    <n v="193.1"/>
    <n v="157.30000000000001"/>
    <n v="157.30000000000001"/>
    <n v="153.9"/>
    <n v="153.9"/>
    <n v="134.4"/>
    <n v="134.4"/>
    <n v="155.4"/>
    <n v="155.4"/>
    <n v="202"/>
    <n v="202"/>
    <n v="150.80000000000001"/>
    <n v="150.80000000000001"/>
    <n v="118.9"/>
    <n v="118.9"/>
    <n v="160.9"/>
    <n v="160.9"/>
    <n v="137.69999999999999"/>
    <n v="137.69999999999999"/>
    <n v="164.4"/>
    <n v="164.4"/>
    <n v="161.30000000000001"/>
    <n v="161.30000000000001"/>
    <n v="188.7"/>
    <n v="188.7"/>
    <n v="150.19999999999999"/>
    <n v="150.19999999999999"/>
    <n v="136.30000000000001"/>
    <n v="136.30000000000001"/>
    <n v="148.1"/>
    <n v="148.1"/>
    <n v="156.30000000000001"/>
    <n v="156.30000000000001"/>
    <n v="137.19999999999999"/>
    <n v="137.19999999999999"/>
    <n v="145.4"/>
    <n v="145.4"/>
    <n v="150"/>
    <n v="150"/>
    <n v="135.1"/>
    <n v="135.1"/>
    <n v="141.80000000000001"/>
    <n v="141.80000000000001"/>
    <n v="154.9"/>
    <n v="154.9"/>
    <n v="159.80000000000001"/>
    <n v="159.80000000000001"/>
    <n v="146"/>
    <n v="146"/>
    <n v="154"/>
    <n v="154"/>
  </r>
  <r>
    <x v="2"/>
    <x v="7"/>
    <x v="9"/>
    <x v="92"/>
    <n v="150.6"/>
    <n v="150.6"/>
    <n v="193.7"/>
    <n v="193.7"/>
    <n v="164.8"/>
    <n v="164.8"/>
    <n v="153.69999999999999"/>
    <n v="153.69999999999999"/>
    <n v="135.69999999999999"/>
    <n v="135.69999999999999"/>
    <n v="155.69999999999999"/>
    <n v="155.69999999999999"/>
    <n v="226"/>
    <n v="226"/>
    <n v="152.19999999999999"/>
    <n v="152.19999999999999"/>
    <n v="118.1"/>
    <n v="118.1"/>
    <n v="161.30000000000001"/>
    <n v="161.30000000000001"/>
    <n v="139.19999999999999"/>
    <n v="139.19999999999999"/>
    <n v="164.8"/>
    <n v="164.8"/>
    <n v="164.4"/>
    <n v="164.4"/>
    <n v="188.7"/>
    <n v="188.7"/>
    <n v="150.5"/>
    <n v="150.5"/>
    <n v="136.1"/>
    <n v="136.1"/>
    <n v="148.30000000000001"/>
    <n v="148.30000000000001"/>
    <n v="156.5"/>
    <n v="156.5"/>
    <n v="137.1"/>
    <n v="137.1"/>
    <n v="145.1"/>
    <n v="145.1"/>
    <n v="151"/>
    <n v="151"/>
    <n v="135.4"/>
    <n v="135.4"/>
    <n v="142"/>
    <n v="142"/>
    <n v="155.69999999999999"/>
    <n v="155.69999999999999"/>
    <n v="158.1"/>
    <n v="158.1"/>
    <n v="146.19999999999999"/>
    <n v="146.19999999999999"/>
    <n v="155.19999999999999"/>
    <n v="155.19999999999999"/>
  </r>
  <r>
    <x v="2"/>
    <x v="7"/>
    <x v="10"/>
    <x v="93"/>
    <n v="149.69999999999999"/>
    <n v="149.69999999999999"/>
    <n v="195.5"/>
    <n v="195.5"/>
    <n v="176.9"/>
    <n v="176.9"/>
    <n v="153.9"/>
    <n v="153.9"/>
    <n v="138"/>
    <n v="138"/>
    <n v="150.5"/>
    <n v="150.5"/>
    <n v="245.3"/>
    <n v="245.3"/>
    <n v="158.69999999999999"/>
    <n v="158.69999999999999"/>
    <n v="117.2"/>
    <n v="117.2"/>
    <n v="161.4"/>
    <n v="161.4"/>
    <n v="141.5"/>
    <n v="141.5"/>
    <n v="165.1"/>
    <n v="165.1"/>
    <n v="167"/>
    <n v="167"/>
    <n v="188.8"/>
    <n v="188.8"/>
    <n v="151.1"/>
    <n v="151.1"/>
    <n v="136.4"/>
    <n v="136.4"/>
    <n v="148.80000000000001"/>
    <n v="148.80000000000001"/>
    <n v="158"/>
    <n v="158"/>
    <n v="137.30000000000001"/>
    <n v="137.30000000000001"/>
    <n v="145.1"/>
    <n v="145.1"/>
    <n v="152"/>
    <n v="152"/>
    <n v="135.19999999999999"/>
    <n v="135.19999999999999"/>
    <n v="144.4"/>
    <n v="144.4"/>
    <n v="156.4"/>
    <n v="156.4"/>
    <n v="157.9"/>
    <n v="157.9"/>
    <n v="146.6"/>
    <n v="146.6"/>
    <n v="156.69999999999999"/>
    <n v="156.69999999999999"/>
  </r>
  <r>
    <x v="2"/>
    <x v="7"/>
    <x v="11"/>
    <x v="94"/>
    <n v="149"/>
    <n v="149"/>
    <n v="195.7"/>
    <n v="195.7"/>
    <n v="178.3"/>
    <n v="178.3"/>
    <n v="154.19999999999999"/>
    <n v="154.19999999999999"/>
    <n v="140.69999999999999"/>
    <n v="140.69999999999999"/>
    <n v="149.69999999999999"/>
    <n v="149.69999999999999"/>
    <n v="240.9"/>
    <n v="240.9"/>
    <n v="161.5"/>
    <n v="161.5"/>
    <n v="117.1"/>
    <n v="117.1"/>
    <n v="161.9"/>
    <n v="161.9"/>
    <n v="143.30000000000001"/>
    <n v="143.30000000000001"/>
    <n v="166.1"/>
    <n v="166.1"/>
    <n v="167"/>
    <n v="167"/>
    <n v="190.2"/>
    <n v="190.2"/>
    <n v="151.9"/>
    <n v="151.9"/>
    <n v="136.69999999999999"/>
    <n v="136.69999999999999"/>
    <n v="149.6"/>
    <n v="149.6"/>
    <n v="158.4"/>
    <n v="158.4"/>
    <n v="137.9"/>
    <n v="137.9"/>
    <n v="145.5"/>
    <n v="145.5"/>
    <n v="152.9"/>
    <n v="152.9"/>
    <n v="135.5"/>
    <n v="135.5"/>
    <n v="144.30000000000001"/>
    <n v="144.30000000000001"/>
    <n v="156.9"/>
    <n v="156.9"/>
    <n v="157.9"/>
    <n v="157.9"/>
    <n v="146.9"/>
    <n v="146.9"/>
    <n v="156.9"/>
    <n v="156.9"/>
  </r>
  <r>
    <x v="2"/>
    <x v="8"/>
    <x v="0"/>
    <x v="95"/>
    <n v="148"/>
    <n v="148"/>
    <n v="194.8"/>
    <n v="194.8"/>
    <n v="178.4"/>
    <n v="178.4"/>
    <n v="154.4"/>
    <n v="154.4"/>
    <n v="144.1"/>
    <n v="144.1"/>
    <n v="152.6"/>
    <n v="152.6"/>
    <n v="206.8"/>
    <n v="206.8"/>
    <n v="162.1"/>
    <n v="162.1"/>
    <n v="116.3"/>
    <n v="116.3"/>
    <n v="163"/>
    <n v="163"/>
    <n v="145.9"/>
    <n v="145.9"/>
    <n v="167.2"/>
    <n v="167.2"/>
    <n v="163.4"/>
    <n v="163.4"/>
    <n v="191.8"/>
    <n v="191.8"/>
    <n v="152.5"/>
    <n v="152.5"/>
    <n v="137.30000000000001"/>
    <n v="137.30000000000001"/>
    <n v="150.19999999999999"/>
    <n v="150.19999999999999"/>
    <n v="157.69999999999999"/>
    <n v="157.69999999999999"/>
    <n v="142.9"/>
    <n v="142.9"/>
    <n v="145.69999999999999"/>
    <n v="145.69999999999999"/>
    <n v="154.1"/>
    <n v="154.1"/>
    <n v="136.9"/>
    <n v="136.9"/>
    <n v="145.4"/>
    <n v="145.4"/>
    <n v="156.1"/>
    <n v="156.1"/>
    <n v="157.69999999999999"/>
    <n v="157.69999999999999"/>
    <n v="147.6"/>
    <n v="147.6"/>
    <n v="156"/>
    <n v="156"/>
  </r>
  <r>
    <x v="2"/>
    <x v="8"/>
    <x v="1"/>
    <x v="96"/>
    <n v="147.6"/>
    <n v="147.6"/>
    <n v="191.2"/>
    <n v="191.2"/>
    <n v="169.9"/>
    <n v="169.9"/>
    <n v="155.1"/>
    <n v="155.1"/>
    <n v="151.4"/>
    <n v="151.4"/>
    <n v="154"/>
    <n v="154"/>
    <n v="180.2"/>
    <n v="180.2"/>
    <n v="159.80000000000001"/>
    <n v="159.80000000000001"/>
    <n v="114.9"/>
    <n v="114.9"/>
    <n v="162.5"/>
    <n v="162.5"/>
    <n v="149.19999999999999"/>
    <n v="149.19999999999999"/>
    <n v="169.4"/>
    <n v="169.4"/>
    <n v="160.80000000000001"/>
    <n v="160.80000000000001"/>
    <n v="193.3"/>
    <n v="193.3"/>
    <n v="154.19999999999999"/>
    <n v="154.19999999999999"/>
    <n v="138.19999999999999"/>
    <n v="138.19999999999999"/>
    <n v="151.80000000000001"/>
    <n v="151.80000000000001"/>
    <n v="159.80000000000001"/>
    <n v="159.80000000000001"/>
    <n v="149.1"/>
    <n v="149.1"/>
    <n v="146.5"/>
    <n v="146.5"/>
    <n v="156.30000000000001"/>
    <n v="156.30000000000001"/>
    <n v="140.5"/>
    <n v="140.5"/>
    <n v="147.30000000000001"/>
    <n v="147.30000000000001"/>
    <n v="156.6"/>
    <n v="156.6"/>
    <n v="156.69999999999999"/>
    <n v="156.69999999999999"/>
    <n v="149.30000000000001"/>
    <n v="149.30000000000001"/>
    <n v="156.5"/>
    <n v="156.5"/>
  </r>
  <r>
    <x v="2"/>
    <x v="8"/>
    <x v="2"/>
    <x v="97"/>
    <n v="147.5"/>
    <n v="147.5"/>
    <n v="197.5"/>
    <n v="197.5"/>
    <n v="164.7"/>
    <n v="164.7"/>
    <n v="155.6"/>
    <n v="155.6"/>
    <n v="156.4"/>
    <n v="156.4"/>
    <n v="157.30000000000001"/>
    <n v="157.30000000000001"/>
    <n v="166.1"/>
    <n v="166.1"/>
    <n v="161.1"/>
    <n v="161.1"/>
    <n v="114.3"/>
    <n v="114.3"/>
    <n v="162.6"/>
    <n v="162.6"/>
    <n v="150.69999999999999"/>
    <n v="150.69999999999999"/>
    <n v="170.3"/>
    <n v="170.3"/>
    <n v="160.4"/>
    <n v="160.4"/>
    <n v="193.5"/>
    <n v="193.5"/>
    <n v="155.1"/>
    <n v="155.1"/>
    <n v="138.69999999999999"/>
    <n v="138.69999999999999"/>
    <n v="152.6"/>
    <n v="152.6"/>
    <n v="159.9"/>
    <n v="159.9"/>
    <n v="154.80000000000001"/>
    <n v="154.80000000000001"/>
    <n v="147.19999999999999"/>
    <n v="147.19999999999999"/>
    <n v="156.9"/>
    <n v="156.9"/>
    <n v="141.69999999999999"/>
    <n v="141.69999999999999"/>
    <n v="148.6"/>
    <n v="148.6"/>
    <n v="157.6"/>
    <n v="157.6"/>
    <n v="154.9"/>
    <n v="154.9"/>
    <n v="150"/>
    <n v="150"/>
    <n v="156.9"/>
    <n v="156.9"/>
  </r>
  <r>
    <x v="2"/>
    <x v="8"/>
    <x v="3"/>
    <x v="98"/>
    <n v="147.6"/>
    <n v="147.6"/>
    <n v="202.5"/>
    <n v="202.5"/>
    <n v="166.4"/>
    <n v="166.4"/>
    <n v="156"/>
    <n v="156"/>
    <n v="161.4"/>
    <n v="161.4"/>
    <n v="168.8"/>
    <n v="168.8"/>
    <n v="161.6"/>
    <n v="161.6"/>
    <n v="162.80000000000001"/>
    <n v="162.80000000000001"/>
    <n v="114.8"/>
    <n v="114.8"/>
    <n v="162.80000000000001"/>
    <n v="162.80000000000001"/>
    <n v="151.5"/>
    <n v="151.5"/>
    <n v="171.4"/>
    <n v="171.4"/>
    <n v="162"/>
    <n v="162"/>
    <n v="194.4"/>
    <n v="194.4"/>
    <n v="155.9"/>
    <n v="155.9"/>
    <n v="139.30000000000001"/>
    <n v="139.30000000000001"/>
    <n v="153.4"/>
    <n v="153.4"/>
    <n v="161.4"/>
    <n v="161.4"/>
    <n v="154.9"/>
    <n v="154.9"/>
    <n v="147.6"/>
    <n v="147.6"/>
    <n v="157.5"/>
    <n v="157.5"/>
    <n v="142.1"/>
    <n v="142.1"/>
    <n v="149.1"/>
    <n v="149.1"/>
    <n v="157.6"/>
    <n v="157.6"/>
    <n v="156.6"/>
    <n v="156.6"/>
    <n v="150.5"/>
    <n v="150.5"/>
    <n v="158"/>
    <n v="158"/>
  </r>
  <r>
    <x v="2"/>
    <x v="8"/>
    <x v="4"/>
    <x v="99"/>
    <n v="148.80000000000001"/>
    <n v="148.80000000000001"/>
    <n v="204.3"/>
    <n v="204.3"/>
    <n v="173"/>
    <n v="173"/>
    <n v="156.5"/>
    <n v="156.5"/>
    <n v="168.8"/>
    <n v="168.8"/>
    <n v="172.5"/>
    <n v="172.5"/>
    <n v="166.5"/>
    <n v="166.5"/>
    <n v="165.9"/>
    <n v="165.9"/>
    <n v="115.9"/>
    <n v="115.9"/>
    <n v="165.2"/>
    <n v="165.2"/>
    <n v="152"/>
    <n v="152"/>
    <n v="171.1"/>
    <n v="171.1"/>
    <n v="164.2"/>
    <n v="164.2"/>
    <n v="198.2"/>
    <n v="198.2"/>
    <n v="156.5"/>
    <n v="156.5"/>
    <n v="140.19999999999999"/>
    <n v="140.19999999999999"/>
    <n v="154.1"/>
    <n v="154.1"/>
    <n v="161.6"/>
    <n v="161.6"/>
    <n v="155.5"/>
    <n v="155.5"/>
    <n v="150.1"/>
    <n v="150.1"/>
    <n v="160.4"/>
    <n v="160.4"/>
    <n v="145"/>
    <n v="145"/>
    <n v="152.6"/>
    <n v="152.6"/>
    <n v="156.6"/>
    <n v="156.6"/>
    <n v="157.5"/>
    <n v="157.5"/>
    <n v="152.30000000000001"/>
    <n v="152.30000000000001"/>
    <n v="159.5"/>
    <n v="159.5"/>
  </r>
  <r>
    <x v="2"/>
    <x v="8"/>
    <x v="5"/>
    <x v="100"/>
    <n v="149.19999999999999"/>
    <n v="149.19999999999999"/>
    <n v="205.5"/>
    <n v="205.5"/>
    <n v="182.8"/>
    <n v="182.8"/>
    <n v="156.5"/>
    <n v="156.5"/>
    <n v="172.2"/>
    <n v="172.2"/>
    <n v="171.5"/>
    <n v="171.5"/>
    <n v="176.2"/>
    <n v="176.2"/>
    <n v="166.9"/>
    <n v="166.9"/>
    <n v="116.1"/>
    <n v="116.1"/>
    <n v="165.5"/>
    <n v="165.5"/>
    <n v="152.30000000000001"/>
    <n v="152.30000000000001"/>
    <n v="173.3"/>
    <n v="173.3"/>
    <n v="166.2"/>
    <n v="166.2"/>
    <n v="195.6"/>
    <n v="195.6"/>
    <n v="157.30000000000001"/>
    <n v="157.30000000000001"/>
    <n v="140.5"/>
    <n v="140.5"/>
    <n v="154.80000000000001"/>
    <n v="154.80000000000001"/>
    <n v="160.5"/>
    <n v="160.5"/>
    <n v="156.1"/>
    <n v="156.1"/>
    <n v="149.80000000000001"/>
    <n v="149.80000000000001"/>
    <n v="160.80000000000001"/>
    <n v="160.80000000000001"/>
    <n v="147.5"/>
    <n v="147.5"/>
    <n v="150.69999999999999"/>
    <n v="150.69999999999999"/>
    <n v="158.1"/>
    <n v="158.1"/>
    <n v="158"/>
    <n v="158"/>
    <n v="153.4"/>
    <n v="153.4"/>
    <n v="160.4"/>
    <n v="160.4"/>
  </r>
  <r>
    <x v="2"/>
    <x v="8"/>
    <x v="6"/>
    <x v="101"/>
    <n v="149.1"/>
    <n v="149.1"/>
    <n v="210.9"/>
    <n v="210.9"/>
    <n v="185"/>
    <n v="185"/>
    <n v="158.19999999999999"/>
    <n v="158.19999999999999"/>
    <n v="170.6"/>
    <n v="170.6"/>
    <n v="170.9"/>
    <n v="170.9"/>
    <n v="186.4"/>
    <n v="186.4"/>
    <n v="164.7"/>
    <n v="164.7"/>
    <n v="115.7"/>
    <n v="115.7"/>
    <n v="165.5"/>
    <n v="165.5"/>
    <n v="153.4"/>
    <n v="153.4"/>
    <n v="173.5"/>
    <n v="173.5"/>
    <n v="167.9"/>
    <n v="167.9"/>
    <n v="195.5"/>
    <n v="195.5"/>
    <n v="157.9"/>
    <n v="157.9"/>
    <n v="141.9"/>
    <n v="141.9"/>
    <n v="155.5"/>
    <n v="155.5"/>
    <n v="161.5"/>
    <n v="161.5"/>
    <n v="157.69999999999999"/>
    <n v="157.69999999999999"/>
    <n v="150.69999999999999"/>
    <n v="150.69999999999999"/>
    <n v="161.5"/>
    <n v="161.5"/>
    <n v="149.5"/>
    <n v="149.5"/>
    <n v="151.19999999999999"/>
    <n v="151.19999999999999"/>
    <n v="160.30000000000001"/>
    <n v="160.30000000000001"/>
    <n v="159.6"/>
    <n v="159.6"/>
    <n v="155"/>
    <n v="155"/>
    <n v="161.80000000000001"/>
    <n v="161.80000000000001"/>
  </r>
  <r>
    <x v="2"/>
    <x v="8"/>
    <x v="7"/>
    <x v="102"/>
    <n v="149.30000000000001"/>
    <n v="149.30000000000001"/>
    <n v="207.4"/>
    <n v="207.4"/>
    <n v="174.1"/>
    <n v="174.1"/>
    <n v="159.19999999999999"/>
    <n v="159.19999999999999"/>
    <n v="175"/>
    <n v="175"/>
    <n v="161.30000000000001"/>
    <n v="161.30000000000001"/>
    <n v="183.3"/>
    <n v="183.3"/>
    <n v="164.5"/>
    <n v="164.5"/>
    <n v="120.4"/>
    <n v="120.4"/>
    <n v="166.2"/>
    <n v="166.2"/>
    <n v="154.80000000000001"/>
    <n v="154.80000000000001"/>
    <n v="175.1"/>
    <n v="175.1"/>
    <n v="167.3"/>
    <n v="167.3"/>
    <n v="196.5"/>
    <n v="196.5"/>
    <n v="159.80000000000001"/>
    <n v="159.80000000000001"/>
    <n v="143.6"/>
    <n v="143.6"/>
    <n v="157.30000000000001"/>
    <n v="157.30000000000001"/>
    <n v="162.1"/>
    <n v="162.1"/>
    <n v="160.69999999999999"/>
    <n v="160.69999999999999"/>
    <n v="153.19999999999999"/>
    <n v="153.19999999999999"/>
    <n v="162.80000000000001"/>
    <n v="162.80000000000001"/>
    <n v="150.4"/>
    <n v="150.4"/>
    <n v="153.69999999999999"/>
    <n v="153.69999999999999"/>
    <n v="160.4"/>
    <n v="160.4"/>
    <n v="159.6"/>
    <n v="159.6"/>
    <n v="156"/>
    <n v="156"/>
    <n v="162.30000000000001"/>
    <n v="162.30000000000001"/>
  </r>
  <r>
    <x v="2"/>
    <x v="8"/>
    <x v="8"/>
    <x v="103"/>
    <n v="149.30000000000001"/>
    <n v="149.30000000000001"/>
    <n v="207.4"/>
    <n v="207.4"/>
    <n v="174.1"/>
    <n v="174.1"/>
    <n v="159.1"/>
    <n v="159.1"/>
    <n v="175"/>
    <n v="175"/>
    <n v="161.19999999999999"/>
    <n v="161.19999999999999"/>
    <n v="183.5"/>
    <n v="183.5"/>
    <n v="164.5"/>
    <n v="164.5"/>
    <n v="120.4"/>
    <n v="120.4"/>
    <n v="166.2"/>
    <n v="166.2"/>
    <n v="154.80000000000001"/>
    <n v="154.80000000000001"/>
    <n v="175.1"/>
    <n v="175.1"/>
    <n v="167.3"/>
    <n v="167.3"/>
    <n v="196.5"/>
    <n v="196.5"/>
    <n v="159.80000000000001"/>
    <n v="159.80000000000001"/>
    <n v="143.6"/>
    <n v="143.6"/>
    <n v="157.4"/>
    <n v="157.4"/>
    <n v="162.1"/>
    <n v="162.1"/>
    <n v="160.80000000000001"/>
    <n v="160.80000000000001"/>
    <n v="153.30000000000001"/>
    <n v="153.30000000000001"/>
    <n v="162.80000000000001"/>
    <n v="162.80000000000001"/>
    <n v="150.5"/>
    <n v="150.5"/>
    <n v="153.9"/>
    <n v="153.9"/>
    <n v="160.30000000000001"/>
    <n v="160.30000000000001"/>
    <n v="159.6"/>
    <n v="159.6"/>
    <n v="156"/>
    <n v="156"/>
    <n v="162.30000000000001"/>
    <n v="162.30000000000001"/>
  </r>
  <r>
    <x v="2"/>
    <x v="8"/>
    <x v="9"/>
    <x v="104"/>
    <n v="150.1"/>
    <n v="150.1"/>
    <n v="208.4"/>
    <n v="208.4"/>
    <n v="173"/>
    <n v="173"/>
    <n v="159.19999999999999"/>
    <n v="159.19999999999999"/>
    <n v="176.6"/>
    <n v="176.6"/>
    <n v="159.30000000000001"/>
    <n v="159.30000000000001"/>
    <n v="214.4"/>
    <n v="214.4"/>
    <n v="165.3"/>
    <n v="165.3"/>
    <n v="122.5"/>
    <n v="122.5"/>
    <n v="166.8"/>
    <n v="166.8"/>
    <n v="155.4"/>
    <n v="155.4"/>
    <n v="175.9"/>
    <n v="175.9"/>
    <n v="171.5"/>
    <n v="171.5"/>
    <n v="197"/>
    <n v="197"/>
    <n v="160.80000000000001"/>
    <n v="160.80000000000001"/>
    <n v="144.4"/>
    <n v="144.4"/>
    <n v="158.30000000000001"/>
    <n v="158.30000000000001"/>
    <n v="163.6"/>
    <n v="163.6"/>
    <n v="162.19999999999999"/>
    <n v="162.19999999999999"/>
    <n v="154.30000000000001"/>
    <n v="154.30000000000001"/>
    <n v="163.5"/>
    <n v="163.5"/>
    <n v="152.19999999999999"/>
    <n v="152.19999999999999"/>
    <n v="155.1"/>
    <n v="155.1"/>
    <n v="160.30000000000001"/>
    <n v="160.30000000000001"/>
    <n v="160.30000000000001"/>
    <n v="160.30000000000001"/>
    <n v="157"/>
    <n v="157"/>
    <n v="164.6"/>
    <n v="164.6"/>
  </r>
  <r>
    <x v="2"/>
    <x v="8"/>
    <x v="10"/>
    <x v="105"/>
    <n v="151"/>
    <n v="151"/>
    <n v="204.9"/>
    <n v="204.9"/>
    <n v="175.4"/>
    <n v="175.4"/>
    <n v="159.6"/>
    <n v="159.6"/>
    <n v="175.8"/>
    <n v="175.8"/>
    <n v="160.30000000000001"/>
    <n v="160.30000000000001"/>
    <n v="229.1"/>
    <n v="229.1"/>
    <n v="165.1"/>
    <n v="165.1"/>
    <n v="123.1"/>
    <n v="123.1"/>
    <n v="167.2"/>
    <n v="167.2"/>
    <n v="156.1"/>
    <n v="156.1"/>
    <n v="176.8"/>
    <n v="176.8"/>
    <n v="173.5"/>
    <n v="173.5"/>
    <n v="197"/>
    <n v="197"/>
    <n v="162.30000000000001"/>
    <n v="162.30000000000001"/>
    <n v="145.30000000000001"/>
    <n v="145.30000000000001"/>
    <n v="159.69999999999999"/>
    <n v="159.69999999999999"/>
    <n v="164.2"/>
    <n v="164.2"/>
    <n v="161.6"/>
    <n v="161.6"/>
    <n v="155.19999999999999"/>
    <n v="155.19999999999999"/>
    <n v="164.2"/>
    <n v="164.2"/>
    <n v="151.19999999999999"/>
    <n v="151.19999999999999"/>
    <n v="156.69999999999999"/>
    <n v="156.69999999999999"/>
    <n v="160.80000000000001"/>
    <n v="160.80000000000001"/>
    <n v="161.80000000000001"/>
    <n v="161.80000000000001"/>
    <n v="157.30000000000001"/>
    <n v="157.30000000000001"/>
    <n v="165.6"/>
    <n v="165.6"/>
  </r>
  <r>
    <x v="2"/>
    <x v="8"/>
    <x v="11"/>
    <x v="106"/>
    <n v="151.6"/>
    <n v="151.6"/>
    <n v="202.2"/>
    <n v="202.2"/>
    <n v="180"/>
    <n v="180"/>
    <n v="160"/>
    <n v="160"/>
    <n v="173.5"/>
    <n v="173.5"/>
    <n v="158.30000000000001"/>
    <n v="158.30000000000001"/>
    <n v="219.5"/>
    <n v="219.5"/>
    <n v="164.2"/>
    <n v="164.2"/>
    <n v="121.9"/>
    <n v="121.9"/>
    <n v="168.2"/>
    <n v="168.2"/>
    <n v="156.5"/>
    <n v="156.5"/>
    <n v="178.2"/>
    <n v="178.2"/>
    <n v="172.2"/>
    <n v="172.2"/>
    <n v="196.8"/>
    <n v="196.8"/>
    <n v="163.30000000000001"/>
    <n v="163.30000000000001"/>
    <n v="146.69999999999999"/>
    <n v="146.69999999999999"/>
    <n v="160.69999999999999"/>
    <n v="160.69999999999999"/>
    <n v="163.4"/>
    <n v="163.4"/>
    <n v="161.69999999999999"/>
    <n v="161.69999999999999"/>
    <n v="156"/>
    <n v="156"/>
    <n v="165.1"/>
    <n v="165.1"/>
    <n v="151.80000000000001"/>
    <n v="151.80000000000001"/>
    <n v="157.6"/>
    <n v="157.6"/>
    <n v="160.6"/>
    <n v="160.6"/>
    <n v="162.4"/>
    <n v="162.4"/>
    <n v="157.80000000000001"/>
    <n v="157.80000000000001"/>
    <n v="165.2"/>
    <n v="165.2"/>
  </r>
  <r>
    <x v="2"/>
    <x v="9"/>
    <x v="0"/>
    <x v="107"/>
    <n v="152.19999999999999"/>
    <n v="152.19999999999999"/>
    <n v="202.1"/>
    <n v="202.1"/>
    <n v="180.1"/>
    <n v="180.1"/>
    <n v="160.4"/>
    <n v="160.4"/>
    <n v="171"/>
    <n v="171"/>
    <n v="156.5"/>
    <n v="156.5"/>
    <n v="203.6"/>
    <n v="203.6"/>
    <n v="163.80000000000001"/>
    <n v="163.80000000000001"/>
    <n v="121.3"/>
    <n v="121.3"/>
    <n v="169.8"/>
    <n v="169.8"/>
    <n v="156.6"/>
    <n v="156.6"/>
    <n v="179"/>
    <n v="179"/>
    <n v="170.3"/>
    <n v="170.3"/>
    <n v="196.4"/>
    <n v="196.4"/>
    <n v="164.7"/>
    <n v="164.7"/>
    <n v="148.5"/>
    <n v="148.5"/>
    <n v="162.19999999999999"/>
    <n v="162.19999999999999"/>
    <n v="164.5"/>
    <n v="164.5"/>
    <n v="161.6"/>
    <n v="161.6"/>
    <n v="156.80000000000001"/>
    <n v="156.80000000000001"/>
    <n v="166.1"/>
    <n v="166.1"/>
    <n v="152.69999999999999"/>
    <n v="152.69999999999999"/>
    <n v="158.4"/>
    <n v="158.4"/>
    <n v="161"/>
    <n v="161"/>
    <n v="162.80000000000001"/>
    <n v="162.80000000000001"/>
    <n v="158.6"/>
    <n v="158.6"/>
    <n v="165"/>
    <n v="165"/>
  </r>
  <r>
    <x v="2"/>
    <x v="9"/>
    <x v="1"/>
    <x v="108"/>
    <n v="152.5"/>
    <n v="152.5"/>
    <n v="205.2"/>
    <n v="205.2"/>
    <n v="176.4"/>
    <n v="176.4"/>
    <n v="160.6"/>
    <n v="160.6"/>
    <n v="171.5"/>
    <n v="171.5"/>
    <n v="156.4"/>
    <n v="156.4"/>
    <n v="198"/>
    <n v="198"/>
    <n v="163.19999999999999"/>
    <n v="163.19999999999999"/>
    <n v="120.6"/>
    <n v="120.6"/>
    <n v="172.2"/>
    <n v="172.2"/>
    <n v="156.69999999999999"/>
    <n v="156.69999999999999"/>
    <n v="180"/>
    <n v="180"/>
    <n v="170.2"/>
    <n v="170.2"/>
    <n v="196.5"/>
    <n v="196.5"/>
    <n v="165.7"/>
    <n v="165.7"/>
    <n v="150.4"/>
    <n v="150.4"/>
    <n v="163.4"/>
    <n v="163.4"/>
    <n v="165.5"/>
    <n v="165.5"/>
    <n v="163"/>
    <n v="163"/>
    <n v="157.4"/>
    <n v="157.4"/>
    <n v="167.2"/>
    <n v="167.2"/>
    <n v="153.1"/>
    <n v="153.1"/>
    <n v="159.5"/>
    <n v="159.5"/>
    <n v="162"/>
    <n v="162"/>
    <n v="164.2"/>
    <n v="164.2"/>
    <n v="159.4"/>
    <n v="159.4"/>
    <n v="165.5"/>
    <n v="165.5"/>
  </r>
  <r>
    <x v="2"/>
    <x v="9"/>
    <x v="2"/>
    <x v="109"/>
    <n v="153.69999999999999"/>
    <n v="153.69999999999999"/>
    <n v="215.8"/>
    <n v="215.8"/>
    <n v="167.7"/>
    <n v="167.7"/>
    <n v="162.6"/>
    <n v="162.6"/>
    <n v="180"/>
    <n v="180"/>
    <n v="159.6"/>
    <n v="159.6"/>
    <n v="188.4"/>
    <n v="188.4"/>
    <n v="163.4"/>
    <n v="163.4"/>
    <n v="120.3"/>
    <n v="120.3"/>
    <n v="174.7"/>
    <n v="174.7"/>
    <n v="157.1"/>
    <n v="157.1"/>
    <n v="181.5"/>
    <n v="181.5"/>
    <n v="171.5"/>
    <n v="171.5"/>
    <n v="197.5"/>
    <n v="197.5"/>
    <n v="167.1"/>
    <n v="167.1"/>
    <n v="152.6"/>
    <n v="152.6"/>
    <n v="164.9"/>
    <n v="164.9"/>
    <n v="165.3"/>
    <n v="165.3"/>
    <n v="164.5"/>
    <n v="164.5"/>
    <n v="158.6"/>
    <n v="158.6"/>
    <n v="168.2"/>
    <n v="168.2"/>
    <n v="154.19999999999999"/>
    <n v="154.19999999999999"/>
    <n v="160.80000000000001"/>
    <n v="160.80000000000001"/>
    <n v="162.69999999999999"/>
    <n v="162.69999999999999"/>
    <n v="166.8"/>
    <n v="166.8"/>
    <n v="160.6"/>
    <n v="160.6"/>
    <n v="166.5"/>
    <n v="166.5"/>
  </r>
  <r>
    <x v="2"/>
    <x v="9"/>
    <x v="3"/>
    <x v="110"/>
    <n v="155.4"/>
    <n v="155.4"/>
    <n v="215.8"/>
    <n v="215.8"/>
    <n v="164.6"/>
    <n v="164.6"/>
    <n v="164.2"/>
    <n v="164.2"/>
    <n v="186"/>
    <n v="186"/>
    <n v="175.9"/>
    <n v="175.9"/>
    <n v="190.7"/>
    <n v="190.7"/>
    <n v="164"/>
    <n v="164"/>
    <n v="120.5"/>
    <n v="120.5"/>
    <n v="178"/>
    <n v="178"/>
    <n v="157.5"/>
    <n v="157.5"/>
    <n v="183.3"/>
    <n v="183.3"/>
    <n v="174.5"/>
    <n v="174.5"/>
    <n v="197.1"/>
    <n v="197.1"/>
    <n v="168.4"/>
    <n v="168.4"/>
    <n v="154.5"/>
    <n v="154.5"/>
    <n v="166.3"/>
    <n v="166.3"/>
    <n v="167"/>
    <n v="167"/>
    <n v="170.5"/>
    <n v="170.5"/>
    <n v="159.80000000000001"/>
    <n v="159.80000000000001"/>
    <n v="169"/>
    <n v="169"/>
    <n v="159.30000000000001"/>
    <n v="159.30000000000001"/>
    <n v="162.19999999999999"/>
    <n v="162.19999999999999"/>
    <n v="164"/>
    <n v="164"/>
    <n v="168.4"/>
    <n v="168.4"/>
    <n v="163.1"/>
    <n v="163.1"/>
    <n v="169.2"/>
    <n v="169.2"/>
  </r>
  <r>
    <x v="2"/>
    <x v="9"/>
    <x v="4"/>
    <x v="111"/>
    <n v="156.69999999999999"/>
    <n v="156.69999999999999"/>
    <n v="221.2"/>
    <n v="221.2"/>
    <n v="164.1"/>
    <n v="164.1"/>
    <n v="165.4"/>
    <n v="165.4"/>
    <n v="189.5"/>
    <n v="189.5"/>
    <n v="174.5"/>
    <n v="174.5"/>
    <n v="203.2"/>
    <n v="203.2"/>
    <n v="164.1"/>
    <n v="164.1"/>
    <n v="121.2"/>
    <n v="121.2"/>
    <n v="181.4"/>
    <n v="181.4"/>
    <n v="158.5"/>
    <n v="158.5"/>
    <n v="184.9"/>
    <n v="184.9"/>
    <n v="177.5"/>
    <n v="177.5"/>
    <n v="197.5"/>
    <n v="197.5"/>
    <n v="170"/>
    <n v="170"/>
    <n v="155.9"/>
    <n v="155.9"/>
    <n v="167.8"/>
    <n v="167.8"/>
    <n v="167.5"/>
    <n v="167.5"/>
    <n v="173.5"/>
    <n v="173.5"/>
    <n v="161.1"/>
    <n v="161.1"/>
    <n v="170.1"/>
    <n v="170.1"/>
    <n v="159.4"/>
    <n v="159.4"/>
    <n v="163.19999999999999"/>
    <n v="163.19999999999999"/>
    <n v="165.2"/>
    <n v="165.2"/>
    <n v="168.2"/>
    <n v="168.2"/>
    <n v="163.80000000000001"/>
    <n v="163.80000000000001"/>
    <n v="170.8"/>
    <n v="170.8"/>
  </r>
  <r>
    <x v="2"/>
    <x v="9"/>
    <x v="5"/>
    <x v="112"/>
    <n v="157.5"/>
    <n v="157.5"/>
    <n v="223.4"/>
    <n v="223.4"/>
    <n v="172.8"/>
    <n v="172.8"/>
    <n v="166.4"/>
    <n v="166.4"/>
    <n v="188.6"/>
    <n v="188.6"/>
    <n v="174.1"/>
    <n v="174.1"/>
    <n v="211.5"/>
    <n v="211.5"/>
    <n v="163.6"/>
    <n v="163.6"/>
    <n v="121.4"/>
    <n v="121.4"/>
    <n v="183.5"/>
    <n v="183.5"/>
    <n v="159.1"/>
    <n v="159.1"/>
    <n v="186.3"/>
    <n v="186.3"/>
    <n v="179.3"/>
    <n v="179.3"/>
    <n v="198.3"/>
    <n v="198.3"/>
    <n v="171.6"/>
    <n v="171.6"/>
    <n v="157.4"/>
    <n v="157.4"/>
    <n v="169.4"/>
    <n v="169.4"/>
    <n v="166.8"/>
    <n v="166.8"/>
    <n v="174.9"/>
    <n v="174.9"/>
    <n v="162.1"/>
    <n v="162.1"/>
    <n v="170.9"/>
    <n v="170.9"/>
    <n v="157.19999999999999"/>
    <n v="157.19999999999999"/>
    <n v="164.1"/>
    <n v="164.1"/>
    <n v="166.5"/>
    <n v="166.5"/>
    <n v="169.2"/>
    <n v="169.2"/>
    <n v="163.80000000000001"/>
    <n v="163.80000000000001"/>
    <n v="171.4"/>
    <n v="171.4"/>
  </r>
  <r>
    <x v="2"/>
    <x v="9"/>
    <x v="6"/>
    <x v="113"/>
    <n v="159.30000000000001"/>
    <n v="159.30000000000001"/>
    <n v="217.1"/>
    <n v="217.1"/>
    <n v="176.6"/>
    <n v="176.6"/>
    <n v="167.1"/>
    <n v="167.1"/>
    <n v="184.8"/>
    <n v="184.8"/>
    <n v="179.5"/>
    <n v="179.5"/>
    <n v="208.5"/>
    <n v="208.5"/>
    <n v="164"/>
    <n v="164"/>
    <n v="121.5"/>
    <n v="121.5"/>
    <n v="186.3"/>
    <n v="186.3"/>
    <n v="159.80000000000001"/>
    <n v="159.80000000000001"/>
    <n v="187.7"/>
    <n v="187.7"/>
    <n v="179.4"/>
    <n v="179.4"/>
    <n v="198.6"/>
    <n v="198.6"/>
    <n v="172.7"/>
    <n v="172.7"/>
    <n v="158.69999999999999"/>
    <n v="158.69999999999999"/>
    <n v="170.6"/>
    <n v="170.6"/>
    <n v="167.8"/>
    <n v="167.8"/>
    <n v="179.5"/>
    <n v="179.5"/>
    <n v="163.1"/>
    <n v="163.1"/>
    <n v="171.7"/>
    <n v="171.7"/>
    <n v="157.4"/>
    <n v="157.4"/>
    <n v="164.6"/>
    <n v="164.6"/>
    <n v="169.1"/>
    <n v="169.1"/>
    <n v="169.8"/>
    <n v="169.8"/>
    <n v="164.7"/>
    <n v="164.7"/>
    <n v="172.3"/>
    <n v="172.3"/>
  </r>
  <r>
    <x v="2"/>
    <x v="9"/>
    <x v="7"/>
    <x v="114"/>
    <n v="162.1"/>
    <n v="162.1"/>
    <n v="210.9"/>
    <n v="210.9"/>
    <n v="170.6"/>
    <n v="170.6"/>
    <n v="168.4"/>
    <n v="168.4"/>
    <n v="182.5"/>
    <n v="182.5"/>
    <n v="177.1"/>
    <n v="177.1"/>
    <n v="213.1"/>
    <n v="213.1"/>
    <n v="167.3"/>
    <n v="167.3"/>
    <n v="122.2"/>
    <n v="122.2"/>
    <n v="189.7"/>
    <n v="189.7"/>
    <n v="160.5"/>
    <n v="160.5"/>
    <n v="188.9"/>
    <n v="188.9"/>
    <n v="180.4"/>
    <n v="180.4"/>
    <n v="198.7"/>
    <n v="198.7"/>
    <n v="173.7"/>
    <n v="173.7"/>
    <n v="160"/>
    <n v="160"/>
    <n v="171.6"/>
    <n v="171.6"/>
    <n v="169"/>
    <n v="169"/>
    <n v="178.4"/>
    <n v="178.4"/>
    <n v="164.2"/>
    <n v="164.2"/>
    <n v="172.6"/>
    <n v="172.6"/>
    <n v="157.69999999999999"/>
    <n v="157.69999999999999"/>
    <n v="165.1"/>
    <n v="165.1"/>
    <n v="169.9"/>
    <n v="169.9"/>
    <n v="171.4"/>
    <n v="171.4"/>
    <n v="165.4"/>
    <n v="165.4"/>
    <n v="173.1"/>
    <n v="173.1"/>
  </r>
  <r>
    <x v="2"/>
    <x v="9"/>
    <x v="8"/>
    <x v="115"/>
    <n v="164.9"/>
    <n v="164.9"/>
    <n v="213.7"/>
    <n v="213.7"/>
    <n v="170.9"/>
    <n v="170.9"/>
    <n v="170.1"/>
    <n v="170.1"/>
    <n v="179.3"/>
    <n v="179.3"/>
    <n v="167.5"/>
    <n v="167.5"/>
    <n v="220.8"/>
    <n v="220.8"/>
    <n v="169.2"/>
    <n v="169.2"/>
    <n v="123.1"/>
    <n v="123.1"/>
    <n v="193.6"/>
    <n v="193.6"/>
    <n v="161.1"/>
    <n v="161.1"/>
    <n v="190.4"/>
    <n v="190.4"/>
    <n v="181.8"/>
    <n v="181.8"/>
    <n v="199.7"/>
    <n v="199.7"/>
    <n v="175"/>
    <n v="175"/>
    <n v="161.69999999999999"/>
    <n v="161.69999999999999"/>
    <n v="173"/>
    <n v="173"/>
    <n v="169.5"/>
    <n v="169.5"/>
    <n v="179.2"/>
    <n v="179.2"/>
    <n v="165"/>
    <n v="165"/>
    <n v="173.8"/>
    <n v="173.8"/>
    <n v="158.19999999999999"/>
    <n v="158.19999999999999"/>
    <n v="165.8"/>
    <n v="165.8"/>
    <n v="170.9"/>
    <n v="170.9"/>
    <n v="171.1"/>
    <n v="171.1"/>
    <n v="166.1"/>
    <n v="166.1"/>
    <n v="174.1"/>
    <n v="174.1"/>
  </r>
  <r>
    <x v="2"/>
    <x v="9"/>
    <x v="9"/>
    <x v="116"/>
    <n v="166.4"/>
    <n v="166.4"/>
    <n v="214.9"/>
    <n v="214.9"/>
    <n v="171.9"/>
    <n v="171.9"/>
    <n v="171"/>
    <n v="171"/>
    <n v="177.7"/>
    <n v="177.7"/>
    <n v="165.7"/>
    <n v="165.7"/>
    <n v="228.6"/>
    <n v="228.6"/>
    <n v="169.9"/>
    <n v="169.9"/>
    <n v="123.4"/>
    <n v="123.4"/>
    <n v="196.4"/>
    <n v="196.4"/>
    <n v="161.6"/>
    <n v="161.6"/>
    <n v="191.5"/>
    <n v="191.5"/>
    <n v="183.3"/>
    <n v="183.3"/>
    <n v="200.1"/>
    <n v="200.1"/>
    <n v="175.5"/>
    <n v="175.5"/>
    <n v="162.6"/>
    <n v="162.6"/>
    <n v="173.6"/>
    <n v="173.6"/>
    <n v="171.2"/>
    <n v="171.2"/>
    <n v="180"/>
    <n v="180"/>
    <n v="166"/>
    <n v="166"/>
    <n v="174.7"/>
    <n v="174.7"/>
    <n v="158.80000000000001"/>
    <n v="158.80000000000001"/>
    <n v="166.3"/>
    <n v="166.3"/>
    <n v="171.2"/>
    <n v="171.2"/>
    <n v="172.3"/>
    <n v="172.3"/>
    <n v="166.8"/>
    <n v="166.8"/>
    <n v="175.3"/>
    <n v="175.3"/>
  </r>
  <r>
    <x v="2"/>
    <x v="9"/>
    <x v="10"/>
    <x v="117"/>
    <n v="168.4"/>
    <n v="168.4"/>
    <n v="213.4"/>
    <n v="213.4"/>
    <n v="183.2"/>
    <n v="183.2"/>
    <n v="172.3"/>
    <n v="172.3"/>
    <n v="180"/>
    <n v="180"/>
    <n v="162.6"/>
    <n v="162.6"/>
    <n v="205.5"/>
    <n v="205.5"/>
    <n v="171"/>
    <n v="171"/>
    <n v="123.4"/>
    <n v="123.4"/>
    <n v="198.8"/>
    <n v="198.8"/>
    <n v="162.1"/>
    <n v="162.1"/>
    <n v="192.4"/>
    <n v="192.4"/>
    <n v="181.3"/>
    <n v="181.3"/>
    <n v="200.6"/>
    <n v="200.6"/>
    <n v="176.7"/>
    <n v="176.7"/>
    <n v="163.5"/>
    <n v="163.5"/>
    <n v="174.7"/>
    <n v="174.7"/>
    <n v="171.8"/>
    <n v="171.8"/>
    <n v="180.3"/>
    <n v="180.3"/>
    <n v="166.9"/>
    <n v="166.9"/>
    <n v="175.8"/>
    <n v="175.8"/>
    <n v="158.9"/>
    <n v="158.9"/>
    <n v="166.7"/>
    <n v="166.7"/>
    <n v="171.5"/>
    <n v="171.5"/>
    <n v="173.8"/>
    <n v="173.8"/>
    <n v="167.4"/>
    <n v="167.4"/>
    <n v="174.1"/>
    <n v="174.1"/>
  </r>
  <r>
    <x v="2"/>
    <x v="9"/>
    <x v="11"/>
    <x v="118"/>
    <n v="170.2"/>
    <n v="170.2"/>
    <n v="212.9"/>
    <n v="212.9"/>
    <n v="191.9"/>
    <n v="191.9"/>
    <n v="173.9"/>
    <n v="173.9"/>
    <n v="179.1"/>
    <n v="179.1"/>
    <n v="159.5"/>
    <n v="159.5"/>
    <n v="178.7"/>
    <n v="178.7"/>
    <n v="171.3"/>
    <n v="171.3"/>
    <n v="123.1"/>
    <n v="123.1"/>
    <n v="200.5"/>
    <n v="200.5"/>
    <n v="162.80000000000001"/>
    <n v="162.80000000000001"/>
    <n v="193.3"/>
    <n v="193.3"/>
    <n v="178.6"/>
    <n v="178.6"/>
    <n v="201.1"/>
    <n v="201.1"/>
    <n v="177.7"/>
    <n v="177.7"/>
    <n v="164.5"/>
    <n v="164.5"/>
    <n v="175.7"/>
    <n v="175.7"/>
    <n v="170.7"/>
    <n v="170.7"/>
    <n v="180.6"/>
    <n v="180.6"/>
    <n v="167.3"/>
    <n v="167.3"/>
    <n v="177.2"/>
    <n v="177.2"/>
    <n v="159.4"/>
    <n v="159.4"/>
    <n v="167.1"/>
    <n v="167.1"/>
    <n v="171.8"/>
    <n v="171.8"/>
    <n v="176"/>
    <n v="176"/>
    <n v="168.2"/>
    <n v="168.2"/>
    <n v="174.1"/>
    <n v="174.1"/>
  </r>
  <r>
    <x v="2"/>
    <x v="10"/>
    <x v="0"/>
    <x v="119"/>
    <n v="173.3"/>
    <n v="173.3"/>
    <n v="215.2"/>
    <n v="215.2"/>
    <n v="197"/>
    <n v="197"/>
    <n v="175.2"/>
    <n v="175.2"/>
    <n v="178"/>
    <n v="178"/>
    <n v="160.5"/>
    <n v="160.5"/>
    <n v="175.3"/>
    <n v="175.3"/>
    <n v="171.2"/>
    <n v="171.2"/>
    <n v="122.7"/>
    <n v="122.7"/>
    <n v="204.3"/>
    <n v="204.3"/>
    <n v="163.69999999999999"/>
    <n v="163.69999999999999"/>
    <n v="194.3"/>
    <n v="194.3"/>
    <n v="179.5"/>
    <n v="179.5"/>
    <n v="201.6"/>
    <n v="201.6"/>
    <n v="178.7"/>
    <n v="178.7"/>
    <n v="165.3"/>
    <n v="165.3"/>
    <n v="176.6"/>
    <n v="176.6"/>
    <n v="172.1"/>
    <n v="172.1"/>
    <n v="180.1"/>
    <n v="180.1"/>
    <n v="168"/>
    <n v="168"/>
    <n v="178.5"/>
    <n v="178.5"/>
    <n v="159.5"/>
    <n v="159.5"/>
    <n v="167.8"/>
    <n v="167.8"/>
    <n v="171.8"/>
    <n v="171.8"/>
    <n v="178.8"/>
    <n v="178.8"/>
    <n v="168.9"/>
    <n v="168.9"/>
    <n v="174.9"/>
    <n v="174.9"/>
  </r>
  <r>
    <x v="2"/>
    <x v="10"/>
    <x v="1"/>
    <x v="120"/>
    <n v="174.7"/>
    <n v="174.7"/>
    <n v="212.2"/>
    <n v="212.2"/>
    <n v="177.2"/>
    <n v="177.2"/>
    <n v="177.9"/>
    <n v="177.9"/>
    <n v="172.2"/>
    <n v="172.2"/>
    <n v="172.1"/>
    <n v="172.1"/>
    <n v="175.8"/>
    <n v="175.8"/>
    <n v="172.2"/>
    <n v="172.2"/>
    <n v="121.9"/>
    <n v="121.9"/>
    <n v="204.8"/>
    <n v="204.8"/>
    <n v="164.9"/>
    <n v="164.9"/>
    <n v="196.6"/>
    <n v="196.6"/>
    <n v="180.7"/>
    <n v="180.7"/>
    <n v="202.7"/>
    <n v="202.7"/>
    <n v="180.3"/>
    <n v="180.3"/>
    <n v="167"/>
    <n v="167"/>
    <n v="178.2"/>
    <n v="178.2"/>
    <n v="173.5"/>
    <n v="173.5"/>
    <n v="182.8"/>
    <n v="182.8"/>
    <n v="169.2"/>
    <n v="169.2"/>
    <n v="180.8"/>
    <n v="180.8"/>
    <n v="159.80000000000001"/>
    <n v="159.80000000000001"/>
    <n v="168.4"/>
    <n v="168.4"/>
    <n v="172.5"/>
    <n v="172.5"/>
    <n v="181.4"/>
    <n v="181.4"/>
    <n v="170"/>
    <n v="170"/>
    <n v="176.3"/>
    <n v="176.3"/>
  </r>
  <r>
    <x v="2"/>
    <x v="10"/>
    <x v="2"/>
    <x v="121"/>
    <n v="174.7"/>
    <n v="174.7"/>
    <n v="212.2"/>
    <n v="212.2"/>
    <n v="177.2"/>
    <n v="177.2"/>
    <n v="177.9"/>
    <n v="177.9"/>
    <n v="172.2"/>
    <n v="172.2"/>
    <n v="172.1"/>
    <n v="172.1"/>
    <n v="175.9"/>
    <n v="175.9"/>
    <n v="172.2"/>
    <n v="172.2"/>
    <n v="121.9"/>
    <n v="121.9"/>
    <n v="204.8"/>
    <n v="204.8"/>
    <n v="164.9"/>
    <n v="164.9"/>
    <n v="196.6"/>
    <n v="196.6"/>
    <n v="180.8"/>
    <n v="180.8"/>
    <n v="202.7"/>
    <n v="202.7"/>
    <n v="180.2"/>
    <n v="180.2"/>
    <n v="167"/>
    <n v="167"/>
    <n v="178.2"/>
    <n v="178.2"/>
    <n v="173.5"/>
    <n v="173.5"/>
    <n v="182.6"/>
    <n v="182.6"/>
    <n v="169.2"/>
    <n v="169.2"/>
    <n v="180.8"/>
    <n v="180.8"/>
    <n v="159.80000000000001"/>
    <n v="159.80000000000001"/>
    <n v="168.4"/>
    <n v="168.4"/>
    <n v="172.5"/>
    <n v="172.5"/>
    <n v="181.5"/>
    <n v="181.5"/>
    <n v="170"/>
    <n v="170"/>
    <n v="176.3"/>
    <n v="176.3"/>
  </r>
  <r>
    <x v="2"/>
    <x v="10"/>
    <x v="3"/>
    <x v="122"/>
    <n v="174.8"/>
    <n v="174.8"/>
    <n v="213.7"/>
    <n v="213.7"/>
    <n v="172.4"/>
    <n v="172.4"/>
    <n v="178.8"/>
    <n v="178.8"/>
    <n v="168.7"/>
    <n v="168.7"/>
    <n v="179.2"/>
    <n v="179.2"/>
    <n v="179.9"/>
    <n v="179.9"/>
    <n v="174.7"/>
    <n v="174.7"/>
    <n v="123.1"/>
    <n v="123.1"/>
    <n v="207.8"/>
    <n v="207.8"/>
    <n v="165.5"/>
    <n v="165.5"/>
    <n v="197"/>
    <n v="197"/>
    <n v="182.1"/>
    <n v="182.1"/>
    <n v="203.5"/>
    <n v="203.5"/>
    <n v="181"/>
    <n v="181"/>
    <n v="167.7"/>
    <n v="167.7"/>
    <n v="178.9"/>
    <n v="178.9"/>
    <n v="175.2"/>
    <n v="175.2"/>
    <n v="182.1"/>
    <n v="182.1"/>
    <n v="169.6"/>
    <n v="169.6"/>
    <n v="181.5"/>
    <n v="181.5"/>
    <n v="160.1"/>
    <n v="160.1"/>
    <n v="168.8"/>
    <n v="168.8"/>
    <n v="174.2"/>
    <n v="174.2"/>
    <n v="184.4"/>
    <n v="184.4"/>
    <n v="170.9"/>
    <n v="170.9"/>
    <n v="177.4"/>
    <n v="177.4"/>
  </r>
  <r>
    <x v="2"/>
    <x v="10"/>
    <x v="4"/>
    <x v="123"/>
    <n v="174.7"/>
    <n v="174.7"/>
    <n v="219.4"/>
    <n v="219.4"/>
    <n v="176.7"/>
    <n v="176.7"/>
    <n v="179.4"/>
    <n v="179.4"/>
    <n v="164.4"/>
    <n v="164.4"/>
    <n v="175.8"/>
    <n v="175.8"/>
    <n v="185"/>
    <n v="185"/>
    <n v="176.9"/>
    <n v="176.9"/>
    <n v="124.2"/>
    <n v="124.2"/>
    <n v="211.9"/>
    <n v="211.9"/>
    <n v="165.9"/>
    <n v="165.9"/>
    <n v="197.7"/>
    <n v="197.7"/>
    <n v="183.1"/>
    <n v="183.1"/>
    <n v="204.2"/>
    <n v="204.2"/>
    <n v="181.3"/>
    <n v="181.3"/>
    <n v="168.1"/>
    <n v="168.1"/>
    <n v="179.3"/>
    <n v="179.3"/>
    <n v="175.6"/>
    <n v="175.6"/>
    <n v="183.4"/>
    <n v="183.4"/>
    <n v="170.1"/>
    <n v="170.1"/>
    <n v="182.2"/>
    <n v="182.2"/>
    <n v="160.4"/>
    <n v="160.4"/>
    <n v="169.2"/>
    <n v="169.2"/>
    <n v="174.8"/>
    <n v="174.8"/>
    <n v="185.6"/>
    <n v="185.6"/>
    <n v="171.6"/>
    <n v="171.6"/>
    <n v="178.2"/>
    <n v="178.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s v="January-2013"/>
    <n v="107.5"/>
    <n v="107.5"/>
    <n v="106.3"/>
    <n v="106.3"/>
    <n v="108.1"/>
    <n v="108.1"/>
    <n v="104.9"/>
    <n v="104.9"/>
    <n v="106.1"/>
    <n v="106.1"/>
    <n v="103.9"/>
    <n v="103.9"/>
    <n v="101.9"/>
    <n v="101.9"/>
    <n v="106.1"/>
    <n v="106.1"/>
    <n v="106.8"/>
    <n v="106.8"/>
    <n v="103.1"/>
    <n v="103.1"/>
    <n v="104.8"/>
    <n v="104.8"/>
    <n v="106.7"/>
    <n v="106.7"/>
    <n v="105.5"/>
    <n v="105.5"/>
    <n v="105.1"/>
    <n v="105.1"/>
    <n v="106.5"/>
    <n v="106.5"/>
    <n v="105.8"/>
    <n v="105.8"/>
    <n v="106.4"/>
    <n v="106.4"/>
    <n v="100.3"/>
    <n v="100.3"/>
    <n v="105.5"/>
    <n v="105.5"/>
    <n v="104.8"/>
    <n v="104.8"/>
    <n v="104"/>
    <n v="104"/>
    <n v="103.3"/>
    <n v="103.3"/>
    <n v="103.4"/>
    <n v="103.4"/>
    <n v="103.8"/>
    <n v="103.8"/>
    <n v="104.7"/>
    <n v="104.7"/>
    <n v="104"/>
    <n v="104"/>
    <n v="105.1"/>
    <n v="105.1"/>
  </r>
  <r>
    <x v="0"/>
    <x v="0"/>
    <x v="1"/>
    <s v="February-2013"/>
    <n v="109.2"/>
    <n v="109.2"/>
    <n v="108.7"/>
    <n v="108.7"/>
    <n v="110.2"/>
    <n v="110.2"/>
    <n v="105.4"/>
    <n v="105.4"/>
    <n v="106.7"/>
    <n v="106.7"/>
    <n v="104"/>
    <n v="104"/>
    <n v="102.4"/>
    <n v="102.4"/>
    <n v="105.9"/>
    <n v="105.9"/>
    <n v="105.7"/>
    <n v="105.7"/>
    <n v="103.1"/>
    <n v="103.1"/>
    <n v="105.1"/>
    <n v="105.1"/>
    <n v="107.7"/>
    <n v="107.7"/>
    <n v="106.3"/>
    <n v="106.3"/>
    <n v="105.6"/>
    <n v="105.6"/>
    <n v="107.1"/>
    <n v="107.1"/>
    <n v="106.3"/>
    <n v="106.3"/>
    <n v="107"/>
    <n v="107"/>
    <n v="100.4"/>
    <n v="100.4"/>
    <n v="106.2"/>
    <n v="106.2"/>
    <n v="105.2"/>
    <n v="105.2"/>
    <n v="104.4"/>
    <n v="104.4"/>
    <n v="103.9"/>
    <n v="103.9"/>
    <n v="104"/>
    <n v="104"/>
    <n v="104.1"/>
    <n v="104.1"/>
    <n v="104.6"/>
    <n v="104.6"/>
    <n v="104.4"/>
    <n v="104.4"/>
    <n v="105.8"/>
    <n v="105.8"/>
  </r>
  <r>
    <x v="0"/>
    <x v="0"/>
    <x v="2"/>
    <s v="March-2013"/>
    <n v="110.2"/>
    <n v="110.2"/>
    <n v="108.8"/>
    <n v="108.8"/>
    <n v="109.9"/>
    <n v="109.9"/>
    <n v="105.6"/>
    <n v="105.6"/>
    <n v="106.2"/>
    <n v="106.2"/>
    <n v="105.7"/>
    <n v="105.7"/>
    <n v="101.4"/>
    <n v="101.4"/>
    <n v="105.7"/>
    <n v="105.7"/>
    <n v="105"/>
    <n v="105"/>
    <n v="103.3"/>
    <n v="103.3"/>
    <n v="105.6"/>
    <n v="105.6"/>
    <n v="108.2"/>
    <n v="108.2"/>
    <n v="106.6"/>
    <n v="106.6"/>
    <n v="106.5"/>
    <n v="106.5"/>
    <n v="107.6"/>
    <n v="107.6"/>
    <n v="106.8"/>
    <n v="106.8"/>
    <n v="107.5"/>
    <n v="107.5"/>
    <n v="100.4"/>
    <n v="100.4"/>
    <n v="106.1"/>
    <n v="106.1"/>
    <n v="105.6"/>
    <n v="105.6"/>
    <n v="104.7"/>
    <n v="104.7"/>
    <n v="104.6"/>
    <n v="104.6"/>
    <n v="104"/>
    <n v="104"/>
    <n v="104.3"/>
    <n v="104.3"/>
    <n v="104.3"/>
    <n v="104.3"/>
    <n v="104.6"/>
    <n v="104.6"/>
    <n v="106"/>
    <n v="106"/>
  </r>
  <r>
    <x v="0"/>
    <x v="0"/>
    <x v="3"/>
    <s v="April-2013"/>
    <n v="110.2"/>
    <n v="110.2"/>
    <n v="109.5"/>
    <n v="109.5"/>
    <n v="106.9"/>
    <n v="106.9"/>
    <n v="106.3"/>
    <n v="106.3"/>
    <n v="105.7"/>
    <n v="105.7"/>
    <n v="108.3"/>
    <n v="108.3"/>
    <n v="103.4"/>
    <n v="103.4"/>
    <n v="105.7"/>
    <n v="105.7"/>
    <n v="104.2"/>
    <n v="104.2"/>
    <n v="103.2"/>
    <n v="103.2"/>
    <n v="106.5"/>
    <n v="106.5"/>
    <n v="108.8"/>
    <n v="108.8"/>
    <n v="107.1"/>
    <n v="107.1"/>
    <n v="107.1"/>
    <n v="107.1"/>
    <n v="108.1"/>
    <n v="108.1"/>
    <n v="107.4"/>
    <n v="107.4"/>
    <n v="108"/>
    <n v="108"/>
    <n v="100.5"/>
    <n v="100.5"/>
    <n v="106.5"/>
    <n v="106.5"/>
    <n v="106.1"/>
    <n v="106.1"/>
    <n v="105.1"/>
    <n v="105.1"/>
    <n v="104.4"/>
    <n v="104.4"/>
    <n v="104.5"/>
    <n v="104.5"/>
    <n v="104.8"/>
    <n v="104.8"/>
    <n v="102.7"/>
    <n v="102.7"/>
    <n v="104.6"/>
    <n v="104.6"/>
    <n v="106.4"/>
    <n v="106.4"/>
  </r>
  <r>
    <x v="0"/>
    <x v="0"/>
    <x v="4"/>
    <s v="May-2013"/>
    <n v="110.9"/>
    <n v="110.9"/>
    <n v="109.8"/>
    <n v="109.8"/>
    <n v="105.9"/>
    <n v="105.9"/>
    <n v="107.5"/>
    <n v="107.5"/>
    <n v="105.3"/>
    <n v="105.3"/>
    <n v="108.1"/>
    <n v="108.1"/>
    <n v="107.3"/>
    <n v="107.3"/>
    <n v="106.1"/>
    <n v="106.1"/>
    <n v="103.7"/>
    <n v="103.7"/>
    <n v="104"/>
    <n v="104"/>
    <n v="107.4"/>
    <n v="107.4"/>
    <n v="109.9"/>
    <n v="109.9"/>
    <n v="108.1"/>
    <n v="108.1"/>
    <n v="108.1"/>
    <n v="108.1"/>
    <n v="108.8"/>
    <n v="108.8"/>
    <n v="107.9"/>
    <n v="107.9"/>
    <n v="108.6"/>
    <n v="108.6"/>
    <n v="100.5"/>
    <n v="100.5"/>
    <n v="107.5"/>
    <n v="107.5"/>
    <n v="106.8"/>
    <n v="106.8"/>
    <n v="105.7"/>
    <n v="105.7"/>
    <n v="104.1"/>
    <n v="104.1"/>
    <n v="105"/>
    <n v="105"/>
    <n v="105.5"/>
    <n v="105.5"/>
    <n v="102.1"/>
    <n v="102.1"/>
    <n v="104.8"/>
    <n v="104.8"/>
    <n v="107.2"/>
    <n v="107.2"/>
  </r>
  <r>
    <x v="0"/>
    <x v="0"/>
    <x v="5"/>
    <s v="June-2013"/>
    <n v="112.3"/>
    <n v="112.3"/>
    <n v="112.1"/>
    <n v="112.1"/>
    <n v="108.1"/>
    <n v="108.1"/>
    <n v="108.3"/>
    <n v="108.3"/>
    <n v="105.9"/>
    <n v="105.9"/>
    <n v="109.2"/>
    <n v="109.2"/>
    <n v="118"/>
    <n v="118"/>
    <n v="106.8"/>
    <n v="106.8"/>
    <n v="104.1"/>
    <n v="104.1"/>
    <n v="105.4"/>
    <n v="105.4"/>
    <n v="108.2"/>
    <n v="108.2"/>
    <n v="111"/>
    <n v="111"/>
    <n v="110.6"/>
    <n v="110.6"/>
    <n v="109"/>
    <n v="109"/>
    <n v="109.7"/>
    <n v="109.7"/>
    <n v="108.8"/>
    <n v="108.8"/>
    <n v="109.5"/>
    <n v="109.5"/>
    <n v="106.6"/>
    <n v="106.6"/>
    <n v="108.5"/>
    <n v="108.5"/>
    <n v="107.5"/>
    <n v="107.5"/>
    <n v="106.3"/>
    <n v="106.3"/>
    <n v="105"/>
    <n v="105"/>
    <n v="105.6"/>
    <n v="105.6"/>
    <n v="106.5"/>
    <n v="106.5"/>
    <n v="102.5"/>
    <n v="102.5"/>
    <n v="105.5"/>
    <n v="105.5"/>
    <n v="108.9"/>
    <n v="108.9"/>
  </r>
  <r>
    <x v="0"/>
    <x v="0"/>
    <x v="6"/>
    <s v="July-2013"/>
    <n v="113.4"/>
    <n v="113.4"/>
    <n v="114.9"/>
    <n v="114.9"/>
    <n v="110.5"/>
    <n v="110.5"/>
    <n v="109.3"/>
    <n v="109.3"/>
    <n v="106.2"/>
    <n v="106.2"/>
    <n v="110.3"/>
    <n v="110.3"/>
    <n v="129.19999999999999"/>
    <n v="129.19999999999999"/>
    <n v="107.1"/>
    <n v="107.1"/>
    <n v="104.3"/>
    <n v="104.3"/>
    <n v="106.4"/>
    <n v="106.4"/>
    <n v="109.1"/>
    <n v="109.1"/>
    <n v="112.1"/>
    <n v="112.1"/>
    <n v="113.1"/>
    <n v="113.1"/>
    <n v="109.8"/>
    <n v="109.8"/>
    <n v="110.5"/>
    <n v="110.5"/>
    <n v="109.5"/>
    <n v="109.5"/>
    <n v="110.3"/>
    <n v="110.3"/>
    <n v="107.7"/>
    <n v="107.7"/>
    <n v="109.5"/>
    <n v="109.5"/>
    <n v="108.3"/>
    <n v="108.3"/>
    <n v="106.9"/>
    <n v="106.9"/>
    <n v="106.8"/>
    <n v="106.8"/>
    <n v="106.4"/>
    <n v="106.4"/>
    <n v="107.8"/>
    <n v="107.8"/>
    <n v="102.5"/>
    <n v="102.5"/>
    <n v="106.5"/>
    <n v="106.5"/>
    <n v="110.7"/>
    <n v="110.7"/>
  </r>
  <r>
    <x v="0"/>
    <x v="0"/>
    <x v="7"/>
    <s v="August-2013"/>
    <n v="114.3"/>
    <n v="114.3"/>
    <n v="115.4"/>
    <n v="115.4"/>
    <n v="111.1"/>
    <n v="111.1"/>
    <n v="110"/>
    <n v="110"/>
    <n v="106.4"/>
    <n v="106.4"/>
    <n v="110.8"/>
    <n v="110.8"/>
    <n v="138.9"/>
    <n v="138.9"/>
    <n v="107.4"/>
    <n v="107.4"/>
    <n v="104.1"/>
    <n v="104.1"/>
    <n v="106.9"/>
    <n v="106.9"/>
    <n v="109.7"/>
    <n v="109.7"/>
    <n v="112.6"/>
    <n v="112.6"/>
    <n v="114.9"/>
    <n v="114.9"/>
    <n v="110.7"/>
    <n v="110.7"/>
    <n v="111.3"/>
    <n v="111.3"/>
    <n v="110.2"/>
    <n v="110.2"/>
    <n v="111.1"/>
    <n v="111.1"/>
    <n v="108.9"/>
    <n v="108.9"/>
    <n v="109.9"/>
    <n v="109.9"/>
    <n v="108.7"/>
    <n v="108.7"/>
    <n v="107.5"/>
    <n v="107.5"/>
    <n v="107.8"/>
    <n v="107.8"/>
    <n v="106.8"/>
    <n v="106.8"/>
    <n v="108.7"/>
    <n v="108.7"/>
    <n v="105"/>
    <n v="105"/>
    <n v="107.5"/>
    <n v="107.5"/>
    <n v="112.1"/>
    <n v="112.1"/>
  </r>
  <r>
    <x v="0"/>
    <x v="0"/>
    <x v="8"/>
    <s v="September-2013"/>
    <n v="115.4"/>
    <n v="115.4"/>
    <n v="115.7"/>
    <n v="115.7"/>
    <n v="111.7"/>
    <n v="111.7"/>
    <n v="111"/>
    <n v="111"/>
    <n v="107.4"/>
    <n v="107.4"/>
    <n v="110.9"/>
    <n v="110.9"/>
    <n v="154"/>
    <n v="154"/>
    <n v="108.1"/>
    <n v="108.1"/>
    <n v="104.2"/>
    <n v="104.2"/>
    <n v="107.9"/>
    <n v="107.9"/>
    <n v="110.4"/>
    <n v="110.4"/>
    <n v="114"/>
    <n v="114"/>
    <n v="117.8"/>
    <n v="117.8"/>
    <n v="111.7"/>
    <n v="111.7"/>
    <n v="112.7"/>
    <n v="112.7"/>
    <n v="111.4"/>
    <n v="111.4"/>
    <n v="112.5"/>
    <n v="112.5"/>
    <n v="109.7"/>
    <n v="109.7"/>
    <n v="111.1"/>
    <n v="111.1"/>
    <n v="109.6"/>
    <n v="109.6"/>
    <n v="108.3"/>
    <n v="108.3"/>
    <n v="109.3"/>
    <n v="109.3"/>
    <n v="107.7"/>
    <n v="107.7"/>
    <n v="109.8"/>
    <n v="109.8"/>
    <n v="106.7"/>
    <n v="106.7"/>
    <n v="108.7"/>
    <n v="108.7"/>
    <n v="114.2"/>
    <n v="114.2"/>
  </r>
  <r>
    <x v="0"/>
    <x v="0"/>
    <x v="9"/>
    <s v="October-2013"/>
    <n v="116.3"/>
    <n v="116.3"/>
    <n v="115.4"/>
    <n v="115.4"/>
    <n v="112.6"/>
    <n v="112.6"/>
    <n v="111.7"/>
    <n v="111.7"/>
    <n v="107.7"/>
    <n v="107.7"/>
    <n v="113.2"/>
    <n v="113.2"/>
    <n v="164.9"/>
    <n v="164.9"/>
    <n v="108.3"/>
    <n v="108.3"/>
    <n v="103.9"/>
    <n v="103.9"/>
    <n v="108.2"/>
    <n v="108.2"/>
    <n v="111.1"/>
    <n v="111.1"/>
    <n v="114.9"/>
    <n v="114.9"/>
    <n v="119.8"/>
    <n v="119.8"/>
    <n v="112.2"/>
    <n v="112.2"/>
    <n v="113.6"/>
    <n v="113.6"/>
    <n v="112.3"/>
    <n v="112.3"/>
    <n v="113.4"/>
    <n v="113.4"/>
    <n v="110.5"/>
    <n v="110.5"/>
    <n v="111.6"/>
    <n v="111.6"/>
    <n v="110.4"/>
    <n v="110.4"/>
    <n v="108.9"/>
    <n v="108.9"/>
    <n v="109.3"/>
    <n v="109.3"/>
    <n v="108.3"/>
    <n v="108.3"/>
    <n v="110.2"/>
    <n v="110.2"/>
    <n v="107.5"/>
    <n v="107.5"/>
    <n v="109.1"/>
    <n v="109.1"/>
    <n v="115.5"/>
    <n v="115.5"/>
  </r>
  <r>
    <x v="0"/>
    <x v="0"/>
    <x v="10"/>
    <s v="November-2013"/>
    <n v="117.3"/>
    <n v="117.3"/>
    <n v="114.9"/>
    <n v="114.9"/>
    <n v="116.2"/>
    <n v="116.2"/>
    <n v="112.8"/>
    <n v="112.8"/>
    <n v="108.9"/>
    <n v="108.9"/>
    <n v="116.6"/>
    <n v="116.6"/>
    <n v="178.1"/>
    <n v="178.1"/>
    <n v="109.1"/>
    <n v="109.1"/>
    <n v="103.6"/>
    <n v="103.6"/>
    <n v="109"/>
    <n v="109"/>
    <n v="111.8"/>
    <n v="111.8"/>
    <n v="116"/>
    <n v="116"/>
    <n v="122.5"/>
    <n v="122.5"/>
    <n v="112.8"/>
    <n v="112.8"/>
    <n v="114.6"/>
    <n v="114.6"/>
    <n v="113.1"/>
    <n v="113.1"/>
    <n v="114.4"/>
    <n v="114.4"/>
    <n v="111.1"/>
    <n v="111.1"/>
    <n v="112.6"/>
    <n v="112.6"/>
    <n v="111.3"/>
    <n v="111.3"/>
    <n v="109.7"/>
    <n v="109.7"/>
    <n v="109.6"/>
    <n v="109.6"/>
    <n v="108.7"/>
    <n v="108.7"/>
    <n v="111"/>
    <n v="111"/>
    <n v="108.2"/>
    <n v="108.2"/>
    <n v="109.8"/>
    <n v="109.8"/>
    <n v="117.4"/>
    <n v="117.4"/>
  </r>
  <r>
    <x v="0"/>
    <x v="0"/>
    <x v="11"/>
    <s v="December-2013"/>
    <n v="118.4"/>
    <n v="118.4"/>
    <n v="115.9"/>
    <n v="115.9"/>
    <n v="120.4"/>
    <n v="120.4"/>
    <n v="113.8"/>
    <n v="113.8"/>
    <n v="109.5"/>
    <n v="109.5"/>
    <n v="115.5"/>
    <n v="115.5"/>
    <n v="145.69999999999999"/>
    <n v="145.69999999999999"/>
    <n v="109.5"/>
    <n v="109.5"/>
    <n v="102.9"/>
    <n v="102.9"/>
    <n v="109.8"/>
    <n v="109.8"/>
    <n v="112.1"/>
    <n v="112.1"/>
    <n v="116.8"/>
    <n v="116.8"/>
    <n v="118.7"/>
    <n v="118.7"/>
    <n v="113.6"/>
    <n v="113.6"/>
    <n v="115.8"/>
    <n v="115.8"/>
    <n v="114"/>
    <n v="114"/>
    <n v="115.5"/>
    <n v="115.5"/>
    <n v="110.7"/>
    <n v="110.7"/>
    <n v="112.8"/>
    <n v="112.8"/>
    <n v="112.1"/>
    <n v="112.1"/>
    <n v="110.1"/>
    <n v="110.1"/>
    <n v="109.9"/>
    <n v="109.9"/>
    <n v="109.2"/>
    <n v="109.2"/>
    <n v="111.6"/>
    <n v="111.6"/>
    <n v="108.1"/>
    <n v="108.1"/>
    <n v="110.1"/>
    <n v="110.1"/>
    <n v="115.5"/>
    <n v="115.5"/>
  </r>
  <r>
    <x v="0"/>
    <x v="1"/>
    <x v="0"/>
    <s v="January-2014"/>
    <n v="118.9"/>
    <n v="118.9"/>
    <n v="117.1"/>
    <n v="117.1"/>
    <n v="120.5"/>
    <n v="120.5"/>
    <n v="114.4"/>
    <n v="114.4"/>
    <n v="109"/>
    <n v="109"/>
    <n v="115.5"/>
    <n v="115.5"/>
    <n v="123.9"/>
    <n v="123.9"/>
    <n v="109.6"/>
    <n v="109.6"/>
    <n v="101.8"/>
    <n v="101.8"/>
    <n v="110.2"/>
    <n v="110.2"/>
    <n v="112.4"/>
    <n v="112.4"/>
    <n v="117.3"/>
    <n v="117.3"/>
    <n v="116"/>
    <n v="116"/>
    <n v="114"/>
    <n v="114"/>
    <n v="116.5"/>
    <n v="116.5"/>
    <n v="114.5"/>
    <n v="114.5"/>
    <n v="116.2"/>
    <n v="116.2"/>
    <n v="111.6"/>
    <n v="111.6"/>
    <n v="113"/>
    <n v="113"/>
    <n v="112.6"/>
    <n v="112.6"/>
    <n v="110.6"/>
    <n v="110.6"/>
    <n v="110.5"/>
    <n v="110.5"/>
    <n v="109.6"/>
    <n v="109.6"/>
    <n v="111.8"/>
    <n v="111.8"/>
    <n v="108.3"/>
    <n v="108.3"/>
    <n v="110.6"/>
    <n v="110.6"/>
    <n v="114.2"/>
    <n v="114.2"/>
  </r>
  <r>
    <x v="0"/>
    <x v="1"/>
    <x v="1"/>
    <s v="February-2014"/>
    <n v="119.4"/>
    <n v="119.4"/>
    <n v="117.7"/>
    <n v="117.7"/>
    <n v="121.2"/>
    <n v="121.2"/>
    <n v="115"/>
    <n v="115"/>
    <n v="109"/>
    <n v="109"/>
    <n v="116.6"/>
    <n v="116.6"/>
    <n v="116"/>
    <n v="116"/>
    <n v="109.8"/>
    <n v="109.8"/>
    <n v="101.1"/>
    <n v="101.1"/>
    <n v="110.4"/>
    <n v="110.4"/>
    <n v="112.9"/>
    <n v="112.9"/>
    <n v="117.8"/>
    <n v="117.8"/>
    <n v="115.3"/>
    <n v="115.3"/>
    <n v="114.2"/>
    <n v="114.2"/>
    <n v="117.1"/>
    <n v="117.1"/>
    <n v="114.5"/>
    <n v="114.5"/>
    <n v="116.7"/>
    <n v="116.7"/>
    <n v="112.5"/>
    <n v="112.5"/>
    <n v="113.2"/>
    <n v="113.2"/>
    <n v="112.9"/>
    <n v="112.9"/>
    <n v="110.9"/>
    <n v="110.9"/>
    <n v="110.8"/>
    <n v="110.8"/>
    <n v="109.9"/>
    <n v="109.9"/>
    <n v="112"/>
    <n v="112"/>
    <n v="108.7"/>
    <n v="108.7"/>
    <n v="110.9"/>
    <n v="110.9"/>
    <n v="114"/>
    <n v="114"/>
  </r>
  <r>
    <x v="0"/>
    <x v="1"/>
    <x v="2"/>
    <s v="March-2014"/>
    <n v="120.1"/>
    <n v="120.1"/>
    <n v="118.1"/>
    <n v="118.1"/>
    <n v="120.7"/>
    <n v="120.7"/>
    <n v="116.1"/>
    <n v="116.1"/>
    <n v="109.3"/>
    <n v="109.3"/>
    <n v="119.6"/>
    <n v="119.6"/>
    <n v="117.9"/>
    <n v="117.9"/>
    <n v="110.2"/>
    <n v="110.2"/>
    <n v="101.2"/>
    <n v="101.2"/>
    <n v="110.7"/>
    <n v="110.7"/>
    <n v="113"/>
    <n v="113"/>
    <n v="118.3"/>
    <n v="118.3"/>
    <n v="116.2"/>
    <n v="116.2"/>
    <n v="114.6"/>
    <n v="114.6"/>
    <n v="117.5"/>
    <n v="117.5"/>
    <n v="114.9"/>
    <n v="114.9"/>
    <n v="117.2"/>
    <n v="117.2"/>
    <n v="113.2"/>
    <n v="113.2"/>
    <n v="113.4"/>
    <n v="113.4"/>
    <n v="113.4"/>
    <n v="113.4"/>
    <n v="111.4"/>
    <n v="111.4"/>
    <n v="111.2"/>
    <n v="111.2"/>
    <n v="110.2"/>
    <n v="110.2"/>
    <n v="112.4"/>
    <n v="112.4"/>
    <n v="108.9"/>
    <n v="108.9"/>
    <n v="111.3"/>
    <n v="111.3"/>
    <n v="114.6"/>
    <n v="114.6"/>
  </r>
  <r>
    <x v="0"/>
    <x v="1"/>
    <x v="3"/>
    <s v="April-2014"/>
    <n v="120.2"/>
    <n v="120.2"/>
    <n v="118.9"/>
    <n v="118.9"/>
    <n v="118.1"/>
    <n v="118.1"/>
    <n v="117"/>
    <n v="117"/>
    <n v="109.7"/>
    <n v="109.7"/>
    <n v="125.5"/>
    <n v="125.5"/>
    <n v="120.5"/>
    <n v="120.5"/>
    <n v="111"/>
    <n v="111"/>
    <n v="102.6"/>
    <n v="102.6"/>
    <n v="111.2"/>
    <n v="111.2"/>
    <n v="113.5"/>
    <n v="113.5"/>
    <n v="118.7"/>
    <n v="118.7"/>
    <n v="117.2"/>
    <n v="117.2"/>
    <n v="115.4"/>
    <n v="115.4"/>
    <n v="118.1"/>
    <n v="118.1"/>
    <n v="116.1"/>
    <n v="116.1"/>
    <n v="117.8"/>
    <n v="117.8"/>
    <n v="113.9"/>
    <n v="113.9"/>
    <n v="113.4"/>
    <n v="113.4"/>
    <n v="113.7"/>
    <n v="113.7"/>
    <n v="111.8"/>
    <n v="111.8"/>
    <n v="111.2"/>
    <n v="111.2"/>
    <n v="110.5"/>
    <n v="110.5"/>
    <n v="113"/>
    <n v="113"/>
    <n v="108.9"/>
    <n v="108.9"/>
    <n v="111.5"/>
    <n v="111.5"/>
    <n v="115.4"/>
    <n v="115.4"/>
  </r>
  <r>
    <x v="0"/>
    <x v="1"/>
    <x v="4"/>
    <s v="May-2014"/>
    <n v="120.3"/>
    <n v="120.3"/>
    <n v="120.2"/>
    <n v="120.2"/>
    <n v="116.9"/>
    <n v="116.9"/>
    <n v="118"/>
    <n v="118"/>
    <n v="110.1"/>
    <n v="110.1"/>
    <n v="126.3"/>
    <n v="126.3"/>
    <n v="123.9"/>
    <n v="123.9"/>
    <n v="111.5"/>
    <n v="111.5"/>
    <n v="103.5"/>
    <n v="103.5"/>
    <n v="111.6"/>
    <n v="111.6"/>
    <n v="114.2"/>
    <n v="114.2"/>
    <n v="119.2"/>
    <n v="119.2"/>
    <n v="118.2"/>
    <n v="118.2"/>
    <n v="116.3"/>
    <n v="116.3"/>
    <n v="118.7"/>
    <n v="118.7"/>
    <n v="116.8"/>
    <n v="116.8"/>
    <n v="118.5"/>
    <n v="118.5"/>
    <n v="114.3"/>
    <n v="114.3"/>
    <n v="113.4"/>
    <n v="113.4"/>
    <n v="114.1"/>
    <n v="114.1"/>
    <n v="112.1"/>
    <n v="112.1"/>
    <n v="111.4"/>
    <n v="111.4"/>
    <n v="110.9"/>
    <n v="110.9"/>
    <n v="113.1"/>
    <n v="113.1"/>
    <n v="108.9"/>
    <n v="108.9"/>
    <n v="111.8"/>
    <n v="111.8"/>
    <n v="116"/>
    <n v="116"/>
  </r>
  <r>
    <x v="0"/>
    <x v="1"/>
    <x v="5"/>
    <s v="June-2014"/>
    <n v="120.7"/>
    <n v="120.7"/>
    <n v="121.6"/>
    <n v="121.6"/>
    <n v="116.1"/>
    <n v="116.1"/>
    <n v="119.3"/>
    <n v="119.3"/>
    <n v="110.3"/>
    <n v="110.3"/>
    <n v="125.8"/>
    <n v="125.8"/>
    <n v="129.30000000000001"/>
    <n v="129.30000000000001"/>
    <n v="112.2"/>
    <n v="112.2"/>
    <n v="103.6"/>
    <n v="103.6"/>
    <n v="112.3"/>
    <n v="112.3"/>
    <n v="114.9"/>
    <n v="114.9"/>
    <n v="120.1"/>
    <n v="120.1"/>
    <n v="119.5"/>
    <n v="119.5"/>
    <n v="117.3"/>
    <n v="117.3"/>
    <n v="119.7"/>
    <n v="119.7"/>
    <n v="117.3"/>
    <n v="117.3"/>
    <n v="119.3"/>
    <n v="119.3"/>
    <n v="113.9"/>
    <n v="113.9"/>
    <n v="114.4"/>
    <n v="114.4"/>
    <n v="114.9"/>
    <n v="114.9"/>
    <n v="112.8"/>
    <n v="112.8"/>
    <n v="112.2"/>
    <n v="112.2"/>
    <n v="111.4"/>
    <n v="111.4"/>
    <n v="114.3"/>
    <n v="114.3"/>
    <n v="108"/>
    <n v="108"/>
    <n v="112.3"/>
    <n v="112.3"/>
    <n v="117"/>
    <n v="117"/>
  </r>
  <r>
    <x v="0"/>
    <x v="1"/>
    <x v="6"/>
    <s v="July-2014"/>
    <n v="121.7"/>
    <n v="121.7"/>
    <n v="122.5"/>
    <n v="122.5"/>
    <n v="117.7"/>
    <n v="117.7"/>
    <n v="120.6"/>
    <n v="120.6"/>
    <n v="110.4"/>
    <n v="110.4"/>
    <n v="129.1"/>
    <n v="129.1"/>
    <n v="150.1"/>
    <n v="150.1"/>
    <n v="113.2"/>
    <n v="113.2"/>
    <n v="104.8"/>
    <n v="104.8"/>
    <n v="113.3"/>
    <n v="113.3"/>
    <n v="115.6"/>
    <n v="115.6"/>
    <n v="120.9"/>
    <n v="120.9"/>
    <n v="123.3"/>
    <n v="123.3"/>
    <n v="118"/>
    <n v="118"/>
    <n v="120.7"/>
    <n v="120.7"/>
    <n v="118.3"/>
    <n v="118.3"/>
    <n v="120.3"/>
    <n v="120.3"/>
    <n v="114.8"/>
    <n v="114.8"/>
    <n v="115.3"/>
    <n v="115.3"/>
    <n v="115.4"/>
    <n v="115.4"/>
    <n v="113.4"/>
    <n v="113.4"/>
    <n v="113.2"/>
    <n v="113.2"/>
    <n v="111.8"/>
    <n v="111.8"/>
    <n v="115.5"/>
    <n v="115.5"/>
    <n v="108.8"/>
    <n v="108.8"/>
    <n v="113.1"/>
    <n v="113.1"/>
    <n v="119.5"/>
    <n v="119.5"/>
  </r>
  <r>
    <x v="0"/>
    <x v="1"/>
    <x v="7"/>
    <s v="August-2014"/>
    <n v="121.8"/>
    <n v="121.8"/>
    <n v="122.8"/>
    <n v="122.8"/>
    <n v="117.8"/>
    <n v="117.8"/>
    <n v="121.9"/>
    <n v="121.9"/>
    <n v="110.6"/>
    <n v="110.6"/>
    <n v="129.69999999999999"/>
    <n v="129.69999999999999"/>
    <n v="161.1"/>
    <n v="161.1"/>
    <n v="114.1"/>
    <n v="114.1"/>
    <n v="105.1"/>
    <n v="105.1"/>
    <n v="114.6"/>
    <n v="114.6"/>
    <n v="115.8"/>
    <n v="115.8"/>
    <n v="121.7"/>
    <n v="121.7"/>
    <n v="125.3"/>
    <n v="125.3"/>
    <n v="118.8"/>
    <n v="118.8"/>
    <n v="120.9"/>
    <n v="120.9"/>
    <n v="118.8"/>
    <n v="118.8"/>
    <n v="120.7"/>
    <n v="120.7"/>
    <n v="115.5"/>
    <n v="115.5"/>
    <n v="115.4"/>
    <n v="115.4"/>
    <n v="115.9"/>
    <n v="115.9"/>
    <n v="114"/>
    <n v="114"/>
    <n v="113.2"/>
    <n v="113.2"/>
    <n v="112.2"/>
    <n v="112.2"/>
    <n v="116.2"/>
    <n v="116.2"/>
    <n v="109.4"/>
    <n v="109.4"/>
    <n v="113.5"/>
    <n v="113.5"/>
    <n v="120.7"/>
    <n v="120.7"/>
  </r>
  <r>
    <x v="0"/>
    <x v="1"/>
    <x v="8"/>
    <s v="September-2014"/>
    <n v="122.3"/>
    <n v="122.3"/>
    <n v="122.4"/>
    <n v="122.4"/>
    <n v="117.8"/>
    <n v="117.8"/>
    <n v="122.7"/>
    <n v="122.7"/>
    <n v="110.4"/>
    <n v="110.4"/>
    <n v="129.80000000000001"/>
    <n v="129.80000000000001"/>
    <n v="158.80000000000001"/>
    <n v="158.80000000000001"/>
    <n v="115"/>
    <n v="115"/>
    <n v="104.7"/>
    <n v="104.7"/>
    <n v="114.9"/>
    <n v="114.9"/>
    <n v="116.5"/>
    <n v="116.5"/>
    <n v="122.6"/>
    <n v="122.6"/>
    <n v="125.3"/>
    <n v="125.3"/>
    <n v="119.5"/>
    <n v="119.5"/>
    <n v="121.7"/>
    <n v="121.7"/>
    <n v="119.2"/>
    <n v="119.2"/>
    <n v="121.3"/>
    <n v="121.3"/>
    <n v="116.1"/>
    <n v="116.1"/>
    <n v="115.8"/>
    <n v="115.8"/>
    <n v="116.7"/>
    <n v="116.7"/>
    <n v="114.5"/>
    <n v="114.5"/>
    <n v="112.8"/>
    <n v="112.8"/>
    <n v="112.6"/>
    <n v="112.6"/>
    <n v="116.6"/>
    <n v="116.6"/>
    <n v="109.1"/>
    <n v="109.1"/>
    <n v="113.7"/>
    <n v="113.7"/>
    <n v="120.9"/>
    <n v="120.9"/>
  </r>
  <r>
    <x v="0"/>
    <x v="1"/>
    <x v="9"/>
    <s v="October-2014"/>
    <n v="122.6"/>
    <n v="122.6"/>
    <n v="122.5"/>
    <n v="122.5"/>
    <n v="118.3"/>
    <n v="118.3"/>
    <n v="123.2"/>
    <n v="123.2"/>
    <n v="110.5"/>
    <n v="110.5"/>
    <n v="128.9"/>
    <n v="128.9"/>
    <n v="155.30000000000001"/>
    <n v="155.30000000000001"/>
    <n v="115.5"/>
    <n v="115.5"/>
    <n v="104"/>
    <n v="104"/>
    <n v="115.3"/>
    <n v="115.3"/>
    <n v="116.8"/>
    <n v="116.8"/>
    <n v="123.2"/>
    <n v="123.2"/>
    <n v="125.1"/>
    <n v="125.1"/>
    <n v="120"/>
    <n v="120"/>
    <n v="122.7"/>
    <n v="122.7"/>
    <n v="120.3"/>
    <n v="120.3"/>
    <n v="122.3"/>
    <n v="122.3"/>
    <n v="116.7"/>
    <n v="116.7"/>
    <n v="116.4"/>
    <n v="116.4"/>
    <n v="117.5"/>
    <n v="117.5"/>
    <n v="115.3"/>
    <n v="115.3"/>
    <n v="112.6"/>
    <n v="112.6"/>
    <n v="113"/>
    <n v="113"/>
    <n v="116.9"/>
    <n v="116.9"/>
    <n v="109.3"/>
    <n v="109.3"/>
    <n v="114"/>
    <n v="114"/>
    <n v="121"/>
    <n v="121"/>
  </r>
  <r>
    <x v="0"/>
    <x v="1"/>
    <x v="10"/>
    <s v="November-2014"/>
    <n v="122.7"/>
    <n v="122.7"/>
    <n v="122.6"/>
    <n v="122.6"/>
    <n v="119.9"/>
    <n v="119.9"/>
    <n v="124"/>
    <n v="124"/>
    <n v="110.5"/>
    <n v="110.5"/>
    <n v="128.80000000000001"/>
    <n v="128.80000000000001"/>
    <n v="152"/>
    <n v="152"/>
    <n v="116.2"/>
    <n v="116.2"/>
    <n v="103.3"/>
    <n v="103.3"/>
    <n v="115.8"/>
    <n v="115.8"/>
    <n v="116.8"/>
    <n v="116.8"/>
    <n v="124.5"/>
    <n v="124.5"/>
    <n v="124.9"/>
    <n v="124.9"/>
    <n v="120.8"/>
    <n v="120.8"/>
    <n v="123.3"/>
    <n v="123.3"/>
    <n v="120.5"/>
    <n v="120.5"/>
    <n v="122.9"/>
    <n v="122.9"/>
    <n v="117.1"/>
    <n v="117.1"/>
    <n v="117.3"/>
    <n v="117.3"/>
    <n v="118.1"/>
    <n v="118.1"/>
    <n v="115.9"/>
    <n v="115.9"/>
    <n v="112"/>
    <n v="112"/>
    <n v="113.3"/>
    <n v="113.3"/>
    <n v="117.2"/>
    <n v="117.2"/>
    <n v="108.8"/>
    <n v="108.8"/>
    <n v="114.1"/>
    <n v="114.1"/>
    <n v="121.1"/>
    <n v="121.1"/>
  </r>
  <r>
    <x v="0"/>
    <x v="1"/>
    <x v="11"/>
    <s v="December-2014"/>
    <n v="122.4"/>
    <n v="122.4"/>
    <n v="122.4"/>
    <n v="122.4"/>
    <n v="121.8"/>
    <n v="121.8"/>
    <n v="124.2"/>
    <n v="124.2"/>
    <n v="110.2"/>
    <n v="110.2"/>
    <n v="128.6"/>
    <n v="128.6"/>
    <n v="140.30000000000001"/>
    <n v="140.30000000000001"/>
    <n v="116.3"/>
    <n v="116.3"/>
    <n v="102"/>
    <n v="102"/>
    <n v="116"/>
    <n v="116"/>
    <n v="117.3"/>
    <n v="117.3"/>
    <n v="124.8"/>
    <n v="124.8"/>
    <n v="123.3"/>
    <n v="123.3"/>
    <n v="121.7"/>
    <n v="121.7"/>
    <n v="123.8"/>
    <n v="123.8"/>
    <n v="120.6"/>
    <n v="120.6"/>
    <n v="123.3"/>
    <n v="123.3"/>
    <n v="116.5"/>
    <n v="116.5"/>
    <n v="117.4"/>
    <n v="117.4"/>
    <n v="118.2"/>
    <n v="118.2"/>
    <n v="116.2"/>
    <n v="116.2"/>
    <n v="111.5"/>
    <n v="111.5"/>
    <n v="113.3"/>
    <n v="113.3"/>
    <n v="117.7"/>
    <n v="117.7"/>
    <n v="109.4"/>
    <n v="109.4"/>
    <n v="114.2"/>
    <n v="114.2"/>
    <n v="120.3"/>
    <n v="120.3"/>
  </r>
  <r>
    <x v="0"/>
    <x v="2"/>
    <x v="0"/>
    <s v="January-2015"/>
    <n v="123.1"/>
    <n v="123.1"/>
    <n v="123.1"/>
    <n v="123.1"/>
    <n v="122.1"/>
    <n v="122.1"/>
    <n v="124.9"/>
    <n v="124.9"/>
    <n v="111"/>
    <n v="111"/>
    <n v="130.4"/>
    <n v="130.4"/>
    <n v="132.30000000000001"/>
    <n v="132.30000000000001"/>
    <n v="117.2"/>
    <n v="117.2"/>
    <n v="100.5"/>
    <n v="100.5"/>
    <n v="117.2"/>
    <n v="117.2"/>
    <n v="117.9"/>
    <n v="117.9"/>
    <n v="125.6"/>
    <n v="125.6"/>
    <n v="122.8"/>
    <n v="122.8"/>
    <n v="122.7"/>
    <n v="122.7"/>
    <n v="124.4"/>
    <n v="124.4"/>
    <n v="121.6"/>
    <n v="121.6"/>
    <n v="124"/>
    <n v="124"/>
    <n v="117.3"/>
    <n v="117.3"/>
    <n v="118.4"/>
    <n v="118.4"/>
    <n v="118.9"/>
    <n v="118.9"/>
    <n v="116.6"/>
    <n v="116.6"/>
    <n v="111"/>
    <n v="111"/>
    <n v="114"/>
    <n v="114"/>
    <n v="118.2"/>
    <n v="118.2"/>
    <n v="110.2"/>
    <n v="110.2"/>
    <n v="114.5"/>
    <n v="114.5"/>
    <n v="120.3"/>
    <n v="120.3"/>
  </r>
  <r>
    <x v="0"/>
    <x v="2"/>
    <x v="1"/>
    <s v="February-2015"/>
    <n v="123.4"/>
    <n v="123.4"/>
    <n v="124.4"/>
    <n v="124.4"/>
    <n v="122.1"/>
    <n v="122.1"/>
    <n v="125.8"/>
    <n v="125.8"/>
    <n v="111.5"/>
    <n v="111.5"/>
    <n v="129.4"/>
    <n v="129.4"/>
    <n v="128.19999999999999"/>
    <n v="128.19999999999999"/>
    <n v="118.8"/>
    <n v="118.8"/>
    <n v="100"/>
    <n v="100"/>
    <n v="118.6"/>
    <n v="118.6"/>
    <n v="118.8"/>
    <n v="118.8"/>
    <n v="126.8"/>
    <n v="126.8"/>
    <n v="122.8"/>
    <n v="122.8"/>
    <n v="124.2"/>
    <n v="124.2"/>
    <n v="125.4"/>
    <n v="125.4"/>
    <n v="122.7"/>
    <n v="122.7"/>
    <n v="125"/>
    <n v="125"/>
    <n v="118.1"/>
    <n v="118.1"/>
    <n v="120"/>
    <n v="120"/>
    <n v="119.6"/>
    <n v="119.6"/>
    <n v="117.7"/>
    <n v="117.7"/>
    <n v="110.9"/>
    <n v="110.9"/>
    <n v="114.8"/>
    <n v="114.8"/>
    <n v="118.7"/>
    <n v="118.7"/>
    <n v="110.8"/>
    <n v="110.8"/>
    <n v="115"/>
    <n v="115"/>
    <n v="120.6"/>
    <n v="120.6"/>
  </r>
  <r>
    <x v="0"/>
    <x v="2"/>
    <x v="2"/>
    <s v="March-2015"/>
    <n v="123.3"/>
    <n v="123.3"/>
    <n v="124.7"/>
    <n v="124.7"/>
    <n v="118.9"/>
    <n v="118.9"/>
    <n v="126"/>
    <n v="126"/>
    <n v="111.8"/>
    <n v="111.8"/>
    <n v="130.9"/>
    <n v="130.9"/>
    <n v="128"/>
    <n v="128"/>
    <n v="119.9"/>
    <n v="119.9"/>
    <n v="98.9"/>
    <n v="98.9"/>
    <n v="119.4"/>
    <n v="119.4"/>
    <n v="118.9"/>
    <n v="118.9"/>
    <n v="127.7"/>
    <n v="127.7"/>
    <n v="123.1"/>
    <n v="123.1"/>
    <n v="124.7"/>
    <n v="124.7"/>
    <n v="126"/>
    <n v="126"/>
    <n v="122.9"/>
    <n v="122.9"/>
    <n v="125.5"/>
    <n v="125.5"/>
    <n v="118.6"/>
    <n v="118.6"/>
    <n v="120.6"/>
    <n v="120.6"/>
    <n v="120.2"/>
    <n v="120.2"/>
    <n v="118.2"/>
    <n v="118.2"/>
    <n v="111.6"/>
    <n v="111.6"/>
    <n v="115.5"/>
    <n v="115.5"/>
    <n v="119.4"/>
    <n v="119.4"/>
    <n v="110.8"/>
    <n v="110.8"/>
    <n v="115.5"/>
    <n v="115.5"/>
    <n v="121.1"/>
    <n v="121.1"/>
  </r>
  <r>
    <x v="0"/>
    <x v="2"/>
    <x v="3"/>
    <s v="April-2015"/>
    <n v="123.3"/>
    <n v="123.3"/>
    <n v="125.5"/>
    <n v="125.5"/>
    <n v="117.2"/>
    <n v="117.2"/>
    <n v="126.8"/>
    <n v="126.8"/>
    <n v="111.9"/>
    <n v="111.9"/>
    <n v="134.19999999999999"/>
    <n v="134.19999999999999"/>
    <n v="127.5"/>
    <n v="127.5"/>
    <n v="121.5"/>
    <n v="121.5"/>
    <n v="97.8"/>
    <n v="97.8"/>
    <n v="119.8"/>
    <n v="119.8"/>
    <n v="119.4"/>
    <n v="119.4"/>
    <n v="128.69999999999999"/>
    <n v="128.69999999999999"/>
    <n v="123.6"/>
    <n v="123.6"/>
    <n v="125.7"/>
    <n v="125.7"/>
    <n v="126.4"/>
    <n v="126.4"/>
    <n v="123.3"/>
    <n v="123.3"/>
    <n v="126"/>
    <n v="126"/>
    <n v="119.2"/>
    <n v="119.2"/>
    <n v="121.2"/>
    <n v="121.2"/>
    <n v="120.9"/>
    <n v="120.9"/>
    <n v="118.6"/>
    <n v="118.6"/>
    <n v="111.9"/>
    <n v="111.9"/>
    <n v="116.2"/>
    <n v="116.2"/>
    <n v="119.9"/>
    <n v="119.9"/>
    <n v="111.6"/>
    <n v="111.6"/>
    <n v="116"/>
    <n v="116"/>
    <n v="121.5"/>
    <n v="121.5"/>
  </r>
  <r>
    <x v="0"/>
    <x v="2"/>
    <x v="4"/>
    <s v="May-2015"/>
    <n v="123.5"/>
    <n v="123.5"/>
    <n v="127.1"/>
    <n v="127.1"/>
    <n v="117.3"/>
    <n v="117.3"/>
    <n v="127.7"/>
    <n v="127.7"/>
    <n v="112.5"/>
    <n v="112.5"/>
    <n v="134.1"/>
    <n v="134.1"/>
    <n v="128.5"/>
    <n v="128.5"/>
    <n v="124.3"/>
    <n v="124.3"/>
    <n v="97.6"/>
    <n v="97.6"/>
    <n v="120.7"/>
    <n v="120.7"/>
    <n v="120.2"/>
    <n v="120.2"/>
    <n v="129.80000000000001"/>
    <n v="129.80000000000001"/>
    <n v="124.4"/>
    <n v="124.4"/>
    <n v="126.7"/>
    <n v="126.7"/>
    <n v="127.3"/>
    <n v="127.3"/>
    <n v="124.1"/>
    <n v="124.1"/>
    <n v="126.8"/>
    <n v="126.8"/>
    <n v="119.6"/>
    <n v="119.6"/>
    <n v="121.9"/>
    <n v="121.9"/>
    <n v="121.5"/>
    <n v="121.5"/>
    <n v="119.4"/>
    <n v="119.4"/>
    <n v="113.3"/>
    <n v="113.3"/>
    <n v="116.7"/>
    <n v="116.7"/>
    <n v="120.5"/>
    <n v="120.5"/>
    <n v="112.3"/>
    <n v="112.3"/>
    <n v="116.9"/>
    <n v="116.9"/>
    <n v="122.4"/>
    <n v="122.4"/>
  </r>
  <r>
    <x v="0"/>
    <x v="2"/>
    <x v="5"/>
    <s v="June-2015"/>
    <n v="124.1"/>
    <n v="124.1"/>
    <n v="130.4"/>
    <n v="130.4"/>
    <n v="122.1"/>
    <n v="122.1"/>
    <n v="128.69999999999999"/>
    <n v="128.69999999999999"/>
    <n v="114.1"/>
    <n v="114.1"/>
    <n v="133.19999999999999"/>
    <n v="133.19999999999999"/>
    <n v="135.19999999999999"/>
    <n v="135.19999999999999"/>
    <n v="131.9"/>
    <n v="131.9"/>
    <n v="96.3"/>
    <n v="96.3"/>
    <n v="123"/>
    <n v="123"/>
    <n v="121.1"/>
    <n v="121.1"/>
    <n v="131.19999999999999"/>
    <n v="131.19999999999999"/>
    <n v="126.6"/>
    <n v="126.6"/>
    <n v="128.19999999999999"/>
    <n v="128.19999999999999"/>
    <n v="128.4"/>
    <n v="128.4"/>
    <n v="125.1"/>
    <n v="125.1"/>
    <n v="128"/>
    <n v="128"/>
    <n v="119"/>
    <n v="119"/>
    <n v="122.6"/>
    <n v="122.6"/>
    <n v="122.8"/>
    <n v="122.8"/>
    <n v="120.4"/>
    <n v="120.4"/>
    <n v="114.2"/>
    <n v="114.2"/>
    <n v="117.9"/>
    <n v="117.9"/>
    <n v="122"/>
    <n v="122"/>
    <n v="113"/>
    <n v="113"/>
    <n v="117.9"/>
    <n v="117.9"/>
    <n v="124.1"/>
    <n v="124.1"/>
  </r>
  <r>
    <x v="0"/>
    <x v="2"/>
    <x v="6"/>
    <s v="July-2015"/>
    <n v="124"/>
    <n v="124"/>
    <n v="131.5"/>
    <n v="131.5"/>
    <n v="122"/>
    <n v="122"/>
    <n v="128.69999999999999"/>
    <n v="128.69999999999999"/>
    <n v="113.5"/>
    <n v="113.5"/>
    <n v="133.30000000000001"/>
    <n v="133.30000000000001"/>
    <n v="140.80000000000001"/>
    <n v="140.80000000000001"/>
    <n v="133.80000000000001"/>
    <n v="133.80000000000001"/>
    <n v="94.1"/>
    <n v="94.1"/>
    <n v="123.4"/>
    <n v="123.4"/>
    <n v="121"/>
    <n v="121"/>
    <n v="131.69999999999999"/>
    <n v="131.69999999999999"/>
    <n v="127.5"/>
    <n v="127.5"/>
    <n v="129.4"/>
    <n v="129.4"/>
    <n v="128.80000000000001"/>
    <n v="128.80000000000001"/>
    <n v="125.5"/>
    <n v="125.5"/>
    <n v="128.30000000000001"/>
    <n v="128.30000000000001"/>
    <n v="119.9"/>
    <n v="119.9"/>
    <n v="123"/>
    <n v="123"/>
    <n v="123"/>
    <n v="123"/>
    <n v="120.8"/>
    <n v="120.8"/>
    <n v="114.1"/>
    <n v="114.1"/>
    <n v="118"/>
    <n v="118"/>
    <n v="122.9"/>
    <n v="122.9"/>
    <n v="112.7"/>
    <n v="112.7"/>
    <n v="118.1"/>
    <n v="118.1"/>
    <n v="124.7"/>
    <n v="124.7"/>
  </r>
  <r>
    <x v="0"/>
    <x v="2"/>
    <x v="7"/>
    <s v="August-2015"/>
    <n v="124.7"/>
    <n v="124.7"/>
    <n v="131.30000000000001"/>
    <n v="131.30000000000001"/>
    <n v="121.3"/>
    <n v="121.3"/>
    <n v="128.80000000000001"/>
    <n v="128.80000000000001"/>
    <n v="114"/>
    <n v="114"/>
    <n v="134.19999999999999"/>
    <n v="134.19999999999999"/>
    <n v="153.6"/>
    <n v="153.6"/>
    <n v="137.9"/>
    <n v="137.9"/>
    <n v="93.1"/>
    <n v="93.1"/>
    <n v="123.9"/>
    <n v="123.9"/>
    <n v="121.5"/>
    <n v="121.5"/>
    <n v="132.5"/>
    <n v="132.5"/>
    <n v="129.80000000000001"/>
    <n v="129.80000000000001"/>
    <n v="130.1"/>
    <n v="130.1"/>
    <n v="129.5"/>
    <n v="129.5"/>
    <n v="126.3"/>
    <n v="126.3"/>
    <n v="129"/>
    <n v="129"/>
    <n v="120.9"/>
    <n v="120.9"/>
    <n v="123.8"/>
    <n v="123.8"/>
    <n v="123.7"/>
    <n v="123.7"/>
    <n v="121.1"/>
    <n v="121.1"/>
    <n v="113.6"/>
    <n v="113.6"/>
    <n v="118.5"/>
    <n v="118.5"/>
    <n v="123.6"/>
    <n v="123.6"/>
    <n v="112.5"/>
    <n v="112.5"/>
    <n v="118.2"/>
    <n v="118.2"/>
    <n v="126.1"/>
    <n v="126.1"/>
  </r>
  <r>
    <x v="0"/>
    <x v="2"/>
    <x v="8"/>
    <s v="September-2015"/>
    <n v="125.1"/>
    <n v="125.1"/>
    <n v="131.1"/>
    <n v="131.1"/>
    <n v="120.7"/>
    <n v="120.7"/>
    <n v="129.19999999999999"/>
    <n v="129.19999999999999"/>
    <n v="114.7"/>
    <n v="114.7"/>
    <n v="132.30000000000001"/>
    <n v="132.30000000000001"/>
    <n v="158.9"/>
    <n v="158.9"/>
    <n v="142.1"/>
    <n v="142.1"/>
    <n v="92.5"/>
    <n v="92.5"/>
    <n v="125.4"/>
    <n v="125.4"/>
    <n v="121.9"/>
    <n v="121.9"/>
    <n v="132.69999999999999"/>
    <n v="132.69999999999999"/>
    <n v="131"/>
    <n v="131"/>
    <n v="131"/>
    <n v="131"/>
    <n v="130.4"/>
    <n v="130.4"/>
    <n v="126.8"/>
    <n v="126.8"/>
    <n v="129.9"/>
    <n v="129.9"/>
    <n v="121.6"/>
    <n v="121.6"/>
    <n v="123.7"/>
    <n v="123.7"/>
    <n v="124.5"/>
    <n v="124.5"/>
    <n v="121.4"/>
    <n v="121.4"/>
    <n v="113.8"/>
    <n v="113.8"/>
    <n v="119.6"/>
    <n v="119.6"/>
    <n v="124.5"/>
    <n v="124.5"/>
    <n v="113.7"/>
    <n v="113.7"/>
    <n v="118.8"/>
    <n v="118.8"/>
    <n v="127"/>
    <n v="127"/>
  </r>
  <r>
    <x v="0"/>
    <x v="2"/>
    <x v="9"/>
    <s v="October-2015"/>
    <n v="125.6"/>
    <n v="125.6"/>
    <n v="130.4"/>
    <n v="130.4"/>
    <n v="120.8"/>
    <n v="120.8"/>
    <n v="129.4"/>
    <n v="129.4"/>
    <n v="115.8"/>
    <n v="115.8"/>
    <n v="133.19999999999999"/>
    <n v="133.19999999999999"/>
    <n v="157.69999999999999"/>
    <n v="157.69999999999999"/>
    <n v="154.19999999999999"/>
    <n v="154.19999999999999"/>
    <n v="93.7"/>
    <n v="93.7"/>
    <n v="126.6"/>
    <n v="126.6"/>
    <n v="122.3"/>
    <n v="122.3"/>
    <n v="133.1"/>
    <n v="133.1"/>
    <n v="131.80000000000001"/>
    <n v="131.80000000000001"/>
    <n v="131.5"/>
    <n v="131.5"/>
    <n v="131.1"/>
    <n v="131.1"/>
    <n v="127.3"/>
    <n v="127.3"/>
    <n v="130.6"/>
    <n v="130.6"/>
    <n v="122.4"/>
    <n v="122.4"/>
    <n v="124.4"/>
    <n v="124.4"/>
    <n v="125.1"/>
    <n v="125.1"/>
    <n v="122"/>
    <n v="122"/>
    <n v="113.8"/>
    <n v="113.8"/>
    <n v="120.1"/>
    <n v="120.1"/>
    <n v="125.1"/>
    <n v="125.1"/>
    <n v="114.2"/>
    <n v="114.2"/>
    <n v="119.2"/>
    <n v="119.2"/>
    <n v="127.7"/>
    <n v="127.7"/>
  </r>
  <r>
    <x v="0"/>
    <x v="2"/>
    <x v="10"/>
    <s v="November-2015"/>
    <n v="126.1"/>
    <n v="126.1"/>
    <n v="130.6"/>
    <n v="130.6"/>
    <n v="121.7"/>
    <n v="121.7"/>
    <n v="129.5"/>
    <n v="129.5"/>
    <n v="117.8"/>
    <n v="117.8"/>
    <n v="132.1"/>
    <n v="132.1"/>
    <n v="155.19999999999999"/>
    <n v="155.19999999999999"/>
    <n v="160.80000000000001"/>
    <n v="160.80000000000001"/>
    <n v="94.5"/>
    <n v="94.5"/>
    <n v="128.30000000000001"/>
    <n v="128.30000000000001"/>
    <n v="123.1"/>
    <n v="123.1"/>
    <n v="134.19999999999999"/>
    <n v="134.19999999999999"/>
    <n v="132.4"/>
    <n v="132.4"/>
    <n v="132.19999999999999"/>
    <n v="132.19999999999999"/>
    <n v="132.1"/>
    <n v="132.1"/>
    <n v="128.19999999999999"/>
    <n v="128.19999999999999"/>
    <n v="131.5"/>
    <n v="131.5"/>
    <n v="122.9"/>
    <n v="122.9"/>
    <n v="125.6"/>
    <n v="125.6"/>
    <n v="125.6"/>
    <n v="125.6"/>
    <n v="122.6"/>
    <n v="122.6"/>
    <n v="114"/>
    <n v="114"/>
    <n v="120.9"/>
    <n v="120.9"/>
    <n v="125.8"/>
    <n v="125.8"/>
    <n v="114.2"/>
    <n v="114.2"/>
    <n v="119.6"/>
    <n v="119.6"/>
    <n v="128.30000000000001"/>
    <n v="128.30000000000001"/>
  </r>
  <r>
    <x v="0"/>
    <x v="2"/>
    <x v="11"/>
    <s v="December-2015"/>
    <n v="126.3"/>
    <n v="126.3"/>
    <n v="131.30000000000001"/>
    <n v="131.30000000000001"/>
    <n v="123.3"/>
    <n v="123.3"/>
    <n v="129.80000000000001"/>
    <n v="129.80000000000001"/>
    <n v="118.3"/>
    <n v="118.3"/>
    <n v="131.6"/>
    <n v="131.6"/>
    <n v="145.5"/>
    <n v="145.5"/>
    <n v="162.1"/>
    <n v="162.1"/>
    <n v="95.4"/>
    <n v="95.4"/>
    <n v="128.9"/>
    <n v="128.9"/>
    <n v="123.3"/>
    <n v="123.3"/>
    <n v="135.1"/>
    <n v="135.1"/>
    <n v="131.4"/>
    <n v="131.4"/>
    <n v="133.1"/>
    <n v="133.1"/>
    <n v="132.5"/>
    <n v="132.5"/>
    <n v="128.5"/>
    <n v="128.5"/>
    <n v="131.9"/>
    <n v="131.9"/>
    <n v="122.4"/>
    <n v="122.4"/>
    <n v="125.7"/>
    <n v="125.7"/>
    <n v="126"/>
    <n v="126"/>
    <n v="123.1"/>
    <n v="123.1"/>
    <n v="114"/>
    <n v="114"/>
    <n v="121.6"/>
    <n v="121.6"/>
    <n v="125.6"/>
    <n v="125.6"/>
    <n v="114.1"/>
    <n v="114.1"/>
    <n v="119.8"/>
    <n v="119.8"/>
    <n v="127.9"/>
    <n v="127.9"/>
  </r>
  <r>
    <x v="0"/>
    <x v="3"/>
    <x v="0"/>
    <s v="January-2016"/>
    <n v="126.8"/>
    <n v="126.8"/>
    <n v="133.19999999999999"/>
    <n v="133.19999999999999"/>
    <n v="126.5"/>
    <n v="126.5"/>
    <n v="130.30000000000001"/>
    <n v="130.30000000000001"/>
    <n v="118.9"/>
    <n v="118.9"/>
    <n v="131.6"/>
    <n v="131.6"/>
    <n v="140.1"/>
    <n v="140.1"/>
    <n v="163.80000000000001"/>
    <n v="163.80000000000001"/>
    <n v="97.7"/>
    <n v="97.7"/>
    <n v="129.6"/>
    <n v="129.6"/>
    <n v="124.3"/>
    <n v="124.3"/>
    <n v="135.9"/>
    <n v="135.9"/>
    <n v="131.4"/>
    <n v="131.4"/>
    <n v="133.6"/>
    <n v="133.6"/>
    <n v="133.19999999999999"/>
    <n v="133.19999999999999"/>
    <n v="128.9"/>
    <n v="128.9"/>
    <n v="132.6"/>
    <n v="132.6"/>
    <n v="123.4"/>
    <n v="123.4"/>
    <n v="126.2"/>
    <n v="126.2"/>
    <n v="126.6"/>
    <n v="126.6"/>
    <n v="123.7"/>
    <n v="123.7"/>
    <n v="113.6"/>
    <n v="113.6"/>
    <n v="121.4"/>
    <n v="121.4"/>
    <n v="126.2"/>
    <n v="126.2"/>
    <n v="114.9"/>
    <n v="114.9"/>
    <n v="120.1"/>
    <n v="120.1"/>
    <n v="128.1"/>
    <n v="128.1"/>
  </r>
  <r>
    <x v="0"/>
    <x v="3"/>
    <x v="1"/>
    <s v="February-2016"/>
    <n v="127.1"/>
    <n v="127.1"/>
    <n v="133.69999999999999"/>
    <n v="133.69999999999999"/>
    <n v="127.7"/>
    <n v="127.7"/>
    <n v="130.69999999999999"/>
    <n v="130.69999999999999"/>
    <n v="118.5"/>
    <n v="118.5"/>
    <n v="130.4"/>
    <n v="130.4"/>
    <n v="130.9"/>
    <n v="130.9"/>
    <n v="162.80000000000001"/>
    <n v="162.80000000000001"/>
    <n v="98.7"/>
    <n v="98.7"/>
    <n v="130.6"/>
    <n v="130.6"/>
    <n v="124.8"/>
    <n v="124.8"/>
    <n v="136.4"/>
    <n v="136.4"/>
    <n v="130.30000000000001"/>
    <n v="130.30000000000001"/>
    <n v="134.4"/>
    <n v="134.4"/>
    <n v="133.9"/>
    <n v="133.9"/>
    <n v="129.80000000000001"/>
    <n v="129.80000000000001"/>
    <n v="133.4"/>
    <n v="133.4"/>
    <n v="124.4"/>
    <n v="124.4"/>
    <n v="127.5"/>
    <n v="127.5"/>
    <n v="127.1"/>
    <n v="127.1"/>
    <n v="124.3"/>
    <n v="124.3"/>
    <n v="113.9"/>
    <n v="113.9"/>
    <n v="122.3"/>
    <n v="122.3"/>
    <n v="127.1"/>
    <n v="127.1"/>
    <n v="116.8"/>
    <n v="116.8"/>
    <n v="120.9"/>
    <n v="120.9"/>
    <n v="127.9"/>
    <n v="127.9"/>
  </r>
  <r>
    <x v="0"/>
    <x v="3"/>
    <x v="2"/>
    <s v="March-2016"/>
    <n v="127.3"/>
    <n v="127.3"/>
    <n v="134.4"/>
    <n v="134.4"/>
    <n v="125.1"/>
    <n v="125.1"/>
    <n v="130.5"/>
    <n v="130.5"/>
    <n v="118.3"/>
    <n v="118.3"/>
    <n v="131.69999999999999"/>
    <n v="131.69999999999999"/>
    <n v="130.69999999999999"/>
    <n v="130.69999999999999"/>
    <n v="161.19999999999999"/>
    <n v="161.19999999999999"/>
    <n v="100.4"/>
    <n v="100.4"/>
    <n v="130.80000000000001"/>
    <n v="130.80000000000001"/>
    <n v="124.9"/>
    <n v="124.9"/>
    <n v="137"/>
    <n v="137"/>
    <n v="130.4"/>
    <n v="130.4"/>
    <n v="135"/>
    <n v="135"/>
    <n v="134.4"/>
    <n v="134.4"/>
    <n v="130.19999999999999"/>
    <n v="130.19999999999999"/>
    <n v="133.80000000000001"/>
    <n v="133.80000000000001"/>
    <n v="124.9"/>
    <n v="124.9"/>
    <n v="127"/>
    <n v="127"/>
    <n v="127.7"/>
    <n v="127.7"/>
    <n v="124.8"/>
    <n v="124.8"/>
    <n v="113.6"/>
    <n v="113.6"/>
    <n v="122.5"/>
    <n v="122.5"/>
    <n v="127.5"/>
    <n v="127.5"/>
    <n v="117.4"/>
    <n v="117.4"/>
    <n v="121.1"/>
    <n v="121.1"/>
    <n v="128"/>
    <n v="128"/>
  </r>
  <r>
    <x v="0"/>
    <x v="3"/>
    <x v="3"/>
    <s v="April-2016"/>
    <n v="127.4"/>
    <n v="127.4"/>
    <n v="135.4"/>
    <n v="135.4"/>
    <n v="123.4"/>
    <n v="123.4"/>
    <n v="131.30000000000001"/>
    <n v="131.30000000000001"/>
    <n v="118.2"/>
    <n v="118.2"/>
    <n v="138.1"/>
    <n v="138.1"/>
    <n v="134.1"/>
    <n v="134.1"/>
    <n v="162.69999999999999"/>
    <n v="162.69999999999999"/>
    <n v="105"/>
    <n v="105"/>
    <n v="131.4"/>
    <n v="131.4"/>
    <n v="125.4"/>
    <n v="125.4"/>
    <n v="137.4"/>
    <n v="137.4"/>
    <n v="131.80000000000001"/>
    <n v="131.80000000000001"/>
    <n v="135.5"/>
    <n v="135.5"/>
    <n v="135"/>
    <n v="135"/>
    <n v="130.6"/>
    <n v="130.6"/>
    <n v="134.4"/>
    <n v="134.4"/>
    <n v="125.6"/>
    <n v="125.6"/>
    <n v="127"/>
    <n v="127"/>
    <n v="128"/>
    <n v="128"/>
    <n v="125.2"/>
    <n v="125.2"/>
    <n v="114.4"/>
    <n v="114.4"/>
    <n v="123.2"/>
    <n v="123.2"/>
    <n v="127.9"/>
    <n v="127.9"/>
    <n v="118.4"/>
    <n v="118.4"/>
    <n v="121.7"/>
    <n v="121.7"/>
    <n v="129"/>
    <n v="129"/>
  </r>
  <r>
    <x v="0"/>
    <x v="3"/>
    <x v="4"/>
    <s v="May-2016"/>
    <n v="127.6"/>
    <n v="127.6"/>
    <n v="137.5"/>
    <n v="137.5"/>
    <n v="124.4"/>
    <n v="124.4"/>
    <n v="132.4"/>
    <n v="132.4"/>
    <n v="118.2"/>
    <n v="118.2"/>
    <n v="138.1"/>
    <n v="138.1"/>
    <n v="141.80000000000001"/>
    <n v="141.80000000000001"/>
    <n v="166"/>
    <n v="166"/>
    <n v="107.5"/>
    <n v="107.5"/>
    <n v="132.19999999999999"/>
    <n v="132.19999999999999"/>
    <n v="126.1"/>
    <n v="126.1"/>
    <n v="138.30000000000001"/>
    <n v="138.30000000000001"/>
    <n v="133.6"/>
    <n v="133.6"/>
    <n v="136"/>
    <n v="136"/>
    <n v="135.4"/>
    <n v="135.4"/>
    <n v="131.1"/>
    <n v="131.1"/>
    <n v="134.80000000000001"/>
    <n v="134.80000000000001"/>
    <n v="126"/>
    <n v="126"/>
    <n v="127.4"/>
    <n v="127.4"/>
    <n v="128.5"/>
    <n v="128.5"/>
    <n v="125.8"/>
    <n v="125.8"/>
    <n v="115.1"/>
    <n v="115.1"/>
    <n v="123.6"/>
    <n v="123.6"/>
    <n v="129.1"/>
    <n v="129.1"/>
    <n v="119.7"/>
    <n v="119.7"/>
    <n v="122.5"/>
    <n v="122.5"/>
    <n v="130.30000000000001"/>
    <n v="130.30000000000001"/>
  </r>
  <r>
    <x v="0"/>
    <x v="3"/>
    <x v="5"/>
    <s v="June-2016"/>
    <n v="128.6"/>
    <n v="128.6"/>
    <n v="138.6"/>
    <n v="138.6"/>
    <n v="126.6"/>
    <n v="126.6"/>
    <n v="133.6"/>
    <n v="133.6"/>
    <n v="118.6"/>
    <n v="118.6"/>
    <n v="137.4"/>
    <n v="137.4"/>
    <n v="152.5"/>
    <n v="152.5"/>
    <n v="169.2"/>
    <n v="169.2"/>
    <n v="108.8"/>
    <n v="108.8"/>
    <n v="133.1"/>
    <n v="133.1"/>
    <n v="126.4"/>
    <n v="126.4"/>
    <n v="139.19999999999999"/>
    <n v="139.19999999999999"/>
    <n v="136"/>
    <n v="136"/>
    <n v="137.19999999999999"/>
    <n v="137.19999999999999"/>
    <n v="136.30000000000001"/>
    <n v="136.30000000000001"/>
    <n v="131.6"/>
    <n v="131.6"/>
    <n v="135.6"/>
    <n v="135.6"/>
    <n v="125.5"/>
    <n v="125.5"/>
    <n v="128"/>
    <n v="128"/>
    <n v="129.30000000000001"/>
    <n v="129.30000000000001"/>
    <n v="126.2"/>
    <n v="126.2"/>
    <n v="116.3"/>
    <n v="116.3"/>
    <n v="124.1"/>
    <n v="124.1"/>
    <n v="130.19999999999999"/>
    <n v="130.19999999999999"/>
    <n v="119.9"/>
    <n v="119.9"/>
    <n v="123.3"/>
    <n v="123.3"/>
    <n v="131.9"/>
    <n v="131.9"/>
  </r>
  <r>
    <x v="0"/>
    <x v="3"/>
    <x v="6"/>
    <s v="July-2016"/>
    <n v="129.30000000000001"/>
    <n v="129.30000000000001"/>
    <n v="139.5"/>
    <n v="139.5"/>
    <n v="129.6"/>
    <n v="129.6"/>
    <n v="134.5"/>
    <n v="134.5"/>
    <n v="119.5"/>
    <n v="119.5"/>
    <n v="138.5"/>
    <n v="138.5"/>
    <n v="158.19999999999999"/>
    <n v="158.19999999999999"/>
    <n v="171.8"/>
    <n v="171.8"/>
    <n v="110.3"/>
    <n v="110.3"/>
    <n v="134.30000000000001"/>
    <n v="134.30000000000001"/>
    <n v="127.3"/>
    <n v="127.3"/>
    <n v="139.9"/>
    <n v="139.9"/>
    <n v="137.6"/>
    <n v="137.6"/>
    <n v="138"/>
    <n v="138"/>
    <n v="137.19999999999999"/>
    <n v="137.19999999999999"/>
    <n v="132.19999999999999"/>
    <n v="132.19999999999999"/>
    <n v="136.5"/>
    <n v="136.5"/>
    <n v="126.4"/>
    <n v="126.4"/>
    <n v="128.19999999999999"/>
    <n v="128.19999999999999"/>
    <n v="130"/>
    <n v="130"/>
    <n v="126.7"/>
    <n v="126.7"/>
    <n v="116.4"/>
    <n v="116.4"/>
    <n v="125.2"/>
    <n v="125.2"/>
    <n v="130.80000000000001"/>
    <n v="130.80000000000001"/>
    <n v="120.9"/>
    <n v="120.9"/>
    <n v="123.8"/>
    <n v="123.8"/>
    <n v="133"/>
    <n v="133"/>
  </r>
  <r>
    <x v="0"/>
    <x v="3"/>
    <x v="7"/>
    <s v="August-2016"/>
    <n v="130.1"/>
    <n v="130.1"/>
    <n v="138.80000000000001"/>
    <n v="138.80000000000001"/>
    <n v="130.30000000000001"/>
    <n v="130.30000000000001"/>
    <n v="135.30000000000001"/>
    <n v="135.30000000000001"/>
    <n v="119.9"/>
    <n v="119.9"/>
    <n v="140.19999999999999"/>
    <n v="140.19999999999999"/>
    <n v="156.9"/>
    <n v="156.9"/>
    <n v="172.2"/>
    <n v="172.2"/>
    <n v="112.1"/>
    <n v="112.1"/>
    <n v="134.9"/>
    <n v="134.9"/>
    <n v="128.1"/>
    <n v="128.1"/>
    <n v="140.69999999999999"/>
    <n v="140.69999999999999"/>
    <n v="138"/>
    <n v="138"/>
    <n v="138.9"/>
    <n v="138.9"/>
    <n v="137.80000000000001"/>
    <n v="137.80000000000001"/>
    <n v="133"/>
    <n v="133"/>
    <n v="137.1"/>
    <n v="137.1"/>
    <n v="127.3"/>
    <n v="127.3"/>
    <n v="129.1"/>
    <n v="129.1"/>
    <n v="130.6"/>
    <n v="130.6"/>
    <n v="127"/>
    <n v="127"/>
    <n v="116"/>
    <n v="116"/>
    <n v="125.5"/>
    <n v="125.5"/>
    <n v="131.9"/>
    <n v="131.9"/>
    <n v="122"/>
    <n v="122"/>
    <n v="124.2"/>
    <n v="124.2"/>
    <n v="133.5"/>
    <n v="133.5"/>
  </r>
  <r>
    <x v="0"/>
    <x v="3"/>
    <x v="8"/>
    <s v="September-2016"/>
    <n v="130.80000000000001"/>
    <n v="130.80000000000001"/>
    <n v="138.19999999999999"/>
    <n v="138.19999999999999"/>
    <n v="130.5"/>
    <n v="130.5"/>
    <n v="135.5"/>
    <n v="135.5"/>
    <n v="120.2"/>
    <n v="120.2"/>
    <n v="139.19999999999999"/>
    <n v="139.19999999999999"/>
    <n v="149.5"/>
    <n v="149.5"/>
    <n v="170.4"/>
    <n v="170.4"/>
    <n v="113.1"/>
    <n v="113.1"/>
    <n v="135.80000000000001"/>
    <n v="135.80000000000001"/>
    <n v="128.80000000000001"/>
    <n v="128.80000000000001"/>
    <n v="141.5"/>
    <n v="141.5"/>
    <n v="137.19999999999999"/>
    <n v="137.19999999999999"/>
    <n v="139.9"/>
    <n v="139.9"/>
    <n v="138.5"/>
    <n v="138.5"/>
    <n v="133.5"/>
    <n v="133.5"/>
    <n v="137.80000000000001"/>
    <n v="137.80000000000001"/>
    <n v="127.9"/>
    <n v="127.9"/>
    <n v="129.69999999999999"/>
    <n v="129.69999999999999"/>
    <n v="131.1"/>
    <n v="131.1"/>
    <n v="127.8"/>
    <n v="127.8"/>
    <n v="117"/>
    <n v="117"/>
    <n v="125.7"/>
    <n v="125.7"/>
    <n v="132.19999999999999"/>
    <n v="132.19999999999999"/>
    <n v="122.8"/>
    <n v="122.8"/>
    <n v="124.9"/>
    <n v="124.9"/>
    <n v="133.4"/>
    <n v="133.4"/>
  </r>
  <r>
    <x v="0"/>
    <x v="3"/>
    <x v="9"/>
    <s v="October-2016"/>
    <n v="131.30000000000001"/>
    <n v="131.30000000000001"/>
    <n v="137.6"/>
    <n v="137.6"/>
    <n v="130.1"/>
    <n v="130.1"/>
    <n v="136"/>
    <n v="136"/>
    <n v="120.8"/>
    <n v="120.8"/>
    <n v="138.4"/>
    <n v="138.4"/>
    <n v="149.19999999999999"/>
    <n v="149.19999999999999"/>
    <n v="170.2"/>
    <n v="170.2"/>
    <n v="113.4"/>
    <n v="113.4"/>
    <n v="136.30000000000001"/>
    <n v="136.30000000000001"/>
    <n v="128.69999999999999"/>
    <n v="128.69999999999999"/>
    <n v="142.4"/>
    <n v="142.4"/>
    <n v="137.4"/>
    <n v="137.4"/>
    <n v="140.9"/>
    <n v="140.9"/>
    <n v="139.6"/>
    <n v="139.6"/>
    <n v="134.30000000000001"/>
    <n v="134.30000000000001"/>
    <n v="138.80000000000001"/>
    <n v="138.80000000000001"/>
    <n v="128.69999999999999"/>
    <n v="128.69999999999999"/>
    <n v="129.80000000000001"/>
    <n v="129.80000000000001"/>
    <n v="131.80000000000001"/>
    <n v="131.80000000000001"/>
    <n v="128.69999999999999"/>
    <n v="128.69999999999999"/>
    <n v="117.8"/>
    <n v="117.8"/>
    <n v="126.5"/>
    <n v="126.5"/>
    <n v="133"/>
    <n v="133"/>
    <n v="123"/>
    <n v="123"/>
    <n v="125.7"/>
    <n v="125.7"/>
    <n v="133.80000000000001"/>
    <n v="133.80000000000001"/>
  </r>
  <r>
    <x v="0"/>
    <x v="3"/>
    <x v="10"/>
    <s v="November-2016"/>
    <n v="132"/>
    <n v="132"/>
    <n v="137.4"/>
    <n v="137.4"/>
    <n v="130.6"/>
    <n v="130.6"/>
    <n v="136.19999999999999"/>
    <n v="136.19999999999999"/>
    <n v="121.1"/>
    <n v="121.1"/>
    <n v="136.9"/>
    <n v="136.9"/>
    <n v="141.80000000000001"/>
    <n v="141.80000000000001"/>
    <n v="170"/>
    <n v="170"/>
    <n v="113.4"/>
    <n v="113.4"/>
    <n v="136.80000000000001"/>
    <n v="136.80000000000001"/>
    <n v="128.69999999999999"/>
    <n v="128.69999999999999"/>
    <n v="143.1"/>
    <n v="143.1"/>
    <n v="136.6"/>
    <n v="136.6"/>
    <n v="141.19999999999999"/>
    <n v="141.19999999999999"/>
    <n v="139.9"/>
    <n v="139.9"/>
    <n v="134.5"/>
    <n v="134.5"/>
    <n v="139.19999999999999"/>
    <n v="139.19999999999999"/>
    <n v="129.1"/>
    <n v="129.1"/>
    <n v="130.30000000000001"/>
    <n v="130.30000000000001"/>
    <n v="132.1"/>
    <n v="132.1"/>
    <n v="129.1"/>
    <n v="129.1"/>
    <n v="118.2"/>
    <n v="118.2"/>
    <n v="126.9"/>
    <n v="126.9"/>
    <n v="133.69999999999999"/>
    <n v="133.69999999999999"/>
    <n v="123.5"/>
    <n v="123.5"/>
    <n v="126.1"/>
    <n v="126.1"/>
    <n v="133.6"/>
    <n v="133.6"/>
  </r>
  <r>
    <x v="0"/>
    <x v="3"/>
    <x v="11"/>
    <s v="December-2016"/>
    <n v="132.6"/>
    <n v="132.6"/>
    <n v="137.30000000000001"/>
    <n v="137.30000000000001"/>
    <n v="131.6"/>
    <n v="131.6"/>
    <n v="136.30000000000001"/>
    <n v="136.30000000000001"/>
    <n v="121.6"/>
    <n v="121.6"/>
    <n v="135.6"/>
    <n v="135.6"/>
    <n v="127.5"/>
    <n v="127.5"/>
    <n v="167.9"/>
    <n v="167.9"/>
    <n v="113.8"/>
    <n v="113.8"/>
    <n v="137.5"/>
    <n v="137.5"/>
    <n v="129.1"/>
    <n v="129.1"/>
    <n v="143.6"/>
    <n v="143.6"/>
    <n v="134.69999999999999"/>
    <n v="134.69999999999999"/>
    <n v="142.4"/>
    <n v="142.4"/>
    <n v="140.4"/>
    <n v="140.4"/>
    <n v="135.19999999999999"/>
    <n v="135.19999999999999"/>
    <n v="139.69999999999999"/>
    <n v="139.69999999999999"/>
    <n v="128.5"/>
    <n v="128.5"/>
    <n v="132"/>
    <n v="132"/>
    <n v="132.9"/>
    <n v="132.9"/>
    <n v="129.69999999999999"/>
    <n v="129.69999999999999"/>
    <n v="118.6"/>
    <n v="118.6"/>
    <n v="127.3"/>
    <n v="127.3"/>
    <n v="134.19999999999999"/>
    <n v="134.19999999999999"/>
    <n v="121.9"/>
    <n v="121.9"/>
    <n v="126.3"/>
    <n v="126.3"/>
    <n v="132.80000000000001"/>
    <n v="132.80000000000001"/>
  </r>
  <r>
    <x v="0"/>
    <x v="4"/>
    <x v="0"/>
    <s v="January-2017"/>
    <n v="133.1"/>
    <n v="133.1"/>
    <n v="137.80000000000001"/>
    <n v="137.80000000000001"/>
    <n v="131.9"/>
    <n v="131.9"/>
    <n v="136.69999999999999"/>
    <n v="136.69999999999999"/>
    <n v="122"/>
    <n v="122"/>
    <n v="136"/>
    <n v="136"/>
    <n v="119.8"/>
    <n v="119.8"/>
    <n v="161.69999999999999"/>
    <n v="161.69999999999999"/>
    <n v="114.8"/>
    <n v="114.8"/>
    <n v="136.9"/>
    <n v="136.9"/>
    <n v="129"/>
    <n v="129"/>
    <n v="143.9"/>
    <n v="143.9"/>
    <n v="133.69999999999999"/>
    <n v="133.69999999999999"/>
    <n v="143.1"/>
    <n v="143.1"/>
    <n v="140.69999999999999"/>
    <n v="140.69999999999999"/>
    <n v="135.80000000000001"/>
    <n v="135.80000000000001"/>
    <n v="140"/>
    <n v="140"/>
    <n v="129.6"/>
    <n v="129.6"/>
    <n v="132.1"/>
    <n v="132.1"/>
    <n v="133.19999999999999"/>
    <n v="133.19999999999999"/>
    <n v="129.9"/>
    <n v="129.9"/>
    <n v="119.1"/>
    <n v="119.1"/>
    <n v="127"/>
    <n v="127"/>
    <n v="134.6"/>
    <n v="134.6"/>
    <n v="122.3"/>
    <n v="122.3"/>
    <n v="126.6"/>
    <n v="126.6"/>
    <n v="132.4"/>
    <n v="132.4"/>
  </r>
  <r>
    <x v="0"/>
    <x v="4"/>
    <x v="1"/>
    <s v="February-2017"/>
    <n v="133.30000000000001"/>
    <n v="133.30000000000001"/>
    <n v="138.30000000000001"/>
    <n v="138.30000000000001"/>
    <n v="129.30000000000001"/>
    <n v="129.30000000000001"/>
    <n v="137.19999999999999"/>
    <n v="137.19999999999999"/>
    <n v="122.1"/>
    <n v="122.1"/>
    <n v="138.69999999999999"/>
    <n v="138.69999999999999"/>
    <n v="119.1"/>
    <n v="119.1"/>
    <n v="156.9"/>
    <n v="156.9"/>
    <n v="116.2"/>
    <n v="116.2"/>
    <n v="136"/>
    <n v="136"/>
    <n v="129.4"/>
    <n v="129.4"/>
    <n v="144.4"/>
    <n v="144.4"/>
    <n v="133.6"/>
    <n v="133.6"/>
    <n v="143.69999999999999"/>
    <n v="143.69999999999999"/>
    <n v="140.9"/>
    <n v="140.9"/>
    <n v="135.80000000000001"/>
    <n v="135.80000000000001"/>
    <n v="140.19999999999999"/>
    <n v="140.19999999999999"/>
    <n v="130.5"/>
    <n v="130.5"/>
    <n v="133.19999999999999"/>
    <n v="133.19999999999999"/>
    <n v="133.6"/>
    <n v="133.6"/>
    <n v="130.1"/>
    <n v="130.1"/>
    <n v="119.5"/>
    <n v="119.5"/>
    <n v="127.7"/>
    <n v="127.7"/>
    <n v="134.9"/>
    <n v="134.9"/>
    <n v="123.2"/>
    <n v="123.2"/>
    <n v="127"/>
    <n v="127"/>
    <n v="132.6"/>
    <n v="132.6"/>
  </r>
  <r>
    <x v="0"/>
    <x v="4"/>
    <x v="2"/>
    <s v="March-2017"/>
    <n v="133.6"/>
    <n v="133.6"/>
    <n v="138.80000000000001"/>
    <n v="138.80000000000001"/>
    <n v="128.80000000000001"/>
    <n v="128.80000000000001"/>
    <n v="137.19999999999999"/>
    <n v="137.19999999999999"/>
    <n v="121.6"/>
    <n v="121.6"/>
    <n v="139.69999999999999"/>
    <n v="139.69999999999999"/>
    <n v="119.7"/>
    <n v="119.7"/>
    <n v="148"/>
    <n v="148"/>
    <n v="116.9"/>
    <n v="116.9"/>
    <n v="135.6"/>
    <n v="135.6"/>
    <n v="129.80000000000001"/>
    <n v="129.80000000000001"/>
    <n v="145.4"/>
    <n v="145.4"/>
    <n v="133.4"/>
    <n v="133.4"/>
    <n v="144.19999999999999"/>
    <n v="144.19999999999999"/>
    <n v="141.6"/>
    <n v="141.6"/>
    <n v="136.19999999999999"/>
    <n v="136.19999999999999"/>
    <n v="140.80000000000001"/>
    <n v="140.80000000000001"/>
    <n v="131.1"/>
    <n v="131.1"/>
    <n v="134.19999999999999"/>
    <n v="134.19999999999999"/>
    <n v="134.1"/>
    <n v="134.1"/>
    <n v="130.6"/>
    <n v="130.6"/>
    <n v="119.8"/>
    <n v="119.8"/>
    <n v="128.30000000000001"/>
    <n v="128.30000000000001"/>
    <n v="135.19999999999999"/>
    <n v="135.19999999999999"/>
    <n v="123.3"/>
    <n v="123.3"/>
    <n v="127.4"/>
    <n v="127.4"/>
    <n v="132.80000000000001"/>
    <n v="132.80000000000001"/>
  </r>
  <r>
    <x v="0"/>
    <x v="4"/>
    <x v="3"/>
    <s v="April-2017"/>
    <n v="133.19999999999999"/>
    <n v="133.19999999999999"/>
    <n v="138.69999999999999"/>
    <n v="138.69999999999999"/>
    <n v="127.1"/>
    <n v="127.1"/>
    <n v="137.69999999999999"/>
    <n v="137.69999999999999"/>
    <n v="121.3"/>
    <n v="121.3"/>
    <n v="141.80000000000001"/>
    <n v="141.80000000000001"/>
    <n v="121.5"/>
    <n v="121.5"/>
    <n v="144.5"/>
    <n v="144.5"/>
    <n v="117.4"/>
    <n v="117.4"/>
    <n v="134.1"/>
    <n v="134.1"/>
    <n v="130"/>
    <n v="130"/>
    <n v="145.5"/>
    <n v="145.5"/>
    <n v="133.5"/>
    <n v="133.5"/>
    <n v="144.4"/>
    <n v="144.4"/>
    <n v="142.4"/>
    <n v="142.4"/>
    <n v="136.80000000000001"/>
    <n v="136.80000000000001"/>
    <n v="141.6"/>
    <n v="141.6"/>
    <n v="131.69999999999999"/>
    <n v="131.69999999999999"/>
    <n v="135"/>
    <n v="135"/>
    <n v="134.30000000000001"/>
    <n v="134.30000000000001"/>
    <n v="131"/>
    <n v="131"/>
    <n v="119.2"/>
    <n v="119.2"/>
    <n v="128.30000000000001"/>
    <n v="128.30000000000001"/>
    <n v="135.69999999999999"/>
    <n v="135.69999999999999"/>
    <n v="123.7"/>
    <n v="123.7"/>
    <n v="127.5"/>
    <n v="127.5"/>
    <n v="132.9"/>
    <n v="132.9"/>
  </r>
  <r>
    <x v="0"/>
    <x v="4"/>
    <x v="4"/>
    <s v="May-2017"/>
    <n v="133.1"/>
    <n v="133.1"/>
    <n v="140.30000000000001"/>
    <n v="140.30000000000001"/>
    <n v="126.8"/>
    <n v="126.8"/>
    <n v="138.19999999999999"/>
    <n v="138.19999999999999"/>
    <n v="120.8"/>
    <n v="120.8"/>
    <n v="140.19999999999999"/>
    <n v="140.19999999999999"/>
    <n v="123.8"/>
    <n v="123.8"/>
    <n v="141.80000000000001"/>
    <n v="141.80000000000001"/>
    <n v="118.6"/>
    <n v="118.6"/>
    <n v="134"/>
    <n v="134"/>
    <n v="130.30000000000001"/>
    <n v="130.30000000000001"/>
    <n v="145.80000000000001"/>
    <n v="145.80000000000001"/>
    <n v="133.80000000000001"/>
    <n v="133.80000000000001"/>
    <n v="145.5"/>
    <n v="145.5"/>
    <n v="142.5"/>
    <n v="142.5"/>
    <n v="137.30000000000001"/>
    <n v="137.30000000000001"/>
    <n v="141.80000000000001"/>
    <n v="141.80000000000001"/>
    <n v="132.1"/>
    <n v="132.1"/>
    <n v="135"/>
    <n v="135"/>
    <n v="134.9"/>
    <n v="134.9"/>
    <n v="131.4"/>
    <n v="131.4"/>
    <n v="119.4"/>
    <n v="119.4"/>
    <n v="129.4"/>
    <n v="129.4"/>
    <n v="136.30000000000001"/>
    <n v="136.30000000000001"/>
    <n v="123.7"/>
    <n v="123.7"/>
    <n v="127.9"/>
    <n v="127.9"/>
    <n v="133.30000000000001"/>
    <n v="133.30000000000001"/>
  </r>
  <r>
    <x v="0"/>
    <x v="4"/>
    <x v="5"/>
    <s v="June-2017"/>
    <n v="133.5"/>
    <n v="133.5"/>
    <n v="143.69999999999999"/>
    <n v="143.69999999999999"/>
    <n v="128"/>
    <n v="128"/>
    <n v="138.6"/>
    <n v="138.6"/>
    <n v="120.9"/>
    <n v="120.9"/>
    <n v="140.9"/>
    <n v="140.9"/>
    <n v="128.80000000000001"/>
    <n v="128.80000000000001"/>
    <n v="140.19999999999999"/>
    <n v="140.19999999999999"/>
    <n v="118.9"/>
    <n v="118.9"/>
    <n v="133.5"/>
    <n v="133.5"/>
    <n v="130.4"/>
    <n v="130.4"/>
    <n v="146.5"/>
    <n v="146.5"/>
    <n v="134.9"/>
    <n v="134.9"/>
    <n v="145.80000000000001"/>
    <n v="145.80000000000001"/>
    <n v="143.1"/>
    <n v="143.1"/>
    <n v="137.69999999999999"/>
    <n v="137.69999999999999"/>
    <n v="142.30000000000001"/>
    <n v="142.30000000000001"/>
    <n v="131.4"/>
    <n v="131.4"/>
    <n v="134.80000000000001"/>
    <n v="134.80000000000001"/>
    <n v="135.19999999999999"/>
    <n v="135.19999999999999"/>
    <n v="131.30000000000001"/>
    <n v="131.30000000000001"/>
    <n v="119.4"/>
    <n v="119.4"/>
    <n v="129.80000000000001"/>
    <n v="129.80000000000001"/>
    <n v="136.9"/>
    <n v="136.9"/>
    <n v="124.1"/>
    <n v="124.1"/>
    <n v="128.1"/>
    <n v="128.1"/>
    <n v="133.9"/>
    <n v="133.9"/>
  </r>
  <r>
    <x v="0"/>
    <x v="4"/>
    <x v="6"/>
    <s v="July-2017"/>
    <n v="134"/>
    <n v="134"/>
    <n v="144.19999999999999"/>
    <n v="144.19999999999999"/>
    <n v="129.80000000000001"/>
    <n v="129.80000000000001"/>
    <n v="139"/>
    <n v="139"/>
    <n v="120.9"/>
    <n v="120.9"/>
    <n v="143.9"/>
    <n v="143.9"/>
    <n v="151.5"/>
    <n v="151.5"/>
    <n v="138.1"/>
    <n v="138.1"/>
    <n v="120"/>
    <n v="120"/>
    <n v="133.9"/>
    <n v="133.9"/>
    <n v="131.4"/>
    <n v="131.4"/>
    <n v="147.69999999999999"/>
    <n v="147.69999999999999"/>
    <n v="138.5"/>
    <n v="138.5"/>
    <n v="147.4"/>
    <n v="147.4"/>
    <n v="144.30000000000001"/>
    <n v="144.30000000000001"/>
    <n v="138.1"/>
    <n v="138.1"/>
    <n v="143.5"/>
    <n v="143.5"/>
    <n v="132.6"/>
    <n v="132.6"/>
    <n v="135.30000000000001"/>
    <n v="135.30000000000001"/>
    <n v="136.1"/>
    <n v="136.1"/>
    <n v="132.1"/>
    <n v="132.1"/>
    <n v="119.1"/>
    <n v="119.1"/>
    <n v="130.6"/>
    <n v="130.6"/>
    <n v="138.6"/>
    <n v="138.6"/>
    <n v="124.4"/>
    <n v="124.4"/>
    <n v="128.6"/>
    <n v="128.6"/>
    <n v="136.19999999999999"/>
    <n v="136.19999999999999"/>
  </r>
  <r>
    <x v="0"/>
    <x v="4"/>
    <x v="7"/>
    <s v="August-2017"/>
    <n v="134.80000000000001"/>
    <n v="134.80000000000001"/>
    <n v="143.1"/>
    <n v="143.1"/>
    <n v="130"/>
    <n v="130"/>
    <n v="139.4"/>
    <n v="139.4"/>
    <n v="120.5"/>
    <n v="120.5"/>
    <n v="148"/>
    <n v="148"/>
    <n v="162.9"/>
    <n v="162.9"/>
    <n v="137.4"/>
    <n v="137.4"/>
    <n v="120.8"/>
    <n v="120.8"/>
    <n v="134.69999999999999"/>
    <n v="134.69999999999999"/>
    <n v="131.6"/>
    <n v="131.6"/>
    <n v="148.69999999999999"/>
    <n v="148.69999999999999"/>
    <n v="140.6"/>
    <n v="140.6"/>
    <n v="149"/>
    <n v="149"/>
    <n v="145.30000000000001"/>
    <n v="145.30000000000001"/>
    <n v="139.19999999999999"/>
    <n v="139.19999999999999"/>
    <n v="144.5"/>
    <n v="144.5"/>
    <n v="134.4"/>
    <n v="134.4"/>
    <n v="136.4"/>
    <n v="136.4"/>
    <n v="137.30000000000001"/>
    <n v="137.30000000000001"/>
    <n v="133"/>
    <n v="133"/>
    <n v="120.3"/>
    <n v="120.3"/>
    <n v="131.5"/>
    <n v="131.5"/>
    <n v="140.19999999999999"/>
    <n v="140.19999999999999"/>
    <n v="125.4"/>
    <n v="125.4"/>
    <n v="129.69999999999999"/>
    <n v="129.69999999999999"/>
    <n v="137.80000000000001"/>
    <n v="137.80000000000001"/>
  </r>
  <r>
    <x v="0"/>
    <x v="4"/>
    <x v="8"/>
    <s v="September-2017"/>
    <n v="135.19999999999999"/>
    <n v="135.19999999999999"/>
    <n v="142"/>
    <n v="142"/>
    <n v="130.5"/>
    <n v="130.5"/>
    <n v="140.19999999999999"/>
    <n v="140.19999999999999"/>
    <n v="120.7"/>
    <n v="120.7"/>
    <n v="147.80000000000001"/>
    <n v="147.80000000000001"/>
    <n v="154.5"/>
    <n v="154.5"/>
    <n v="137.1"/>
    <n v="137.1"/>
    <n v="121"/>
    <n v="121"/>
    <n v="134.69999999999999"/>
    <n v="134.69999999999999"/>
    <n v="131.69999999999999"/>
    <n v="131.69999999999999"/>
    <n v="149.30000000000001"/>
    <n v="149.30000000000001"/>
    <n v="139.6"/>
    <n v="139.6"/>
    <n v="149.80000000000001"/>
    <n v="149.80000000000001"/>
    <n v="146.1"/>
    <n v="146.1"/>
    <n v="139.69999999999999"/>
    <n v="139.69999999999999"/>
    <n v="145.19999999999999"/>
    <n v="145.19999999999999"/>
    <n v="135.69999999999999"/>
    <n v="135.69999999999999"/>
    <n v="137.4"/>
    <n v="137.4"/>
    <n v="137.9"/>
    <n v="137.9"/>
    <n v="133.4"/>
    <n v="133.4"/>
    <n v="121.2"/>
    <n v="121.2"/>
    <n v="132.30000000000001"/>
    <n v="132.30000000000001"/>
    <n v="139.6"/>
    <n v="139.6"/>
    <n v="126.7"/>
    <n v="126.7"/>
    <n v="130.30000000000001"/>
    <n v="130.30000000000001"/>
    <n v="137.6"/>
    <n v="137.6"/>
  </r>
  <r>
    <x v="0"/>
    <x v="4"/>
    <x v="9"/>
    <s v="October-2017"/>
    <n v="135.9"/>
    <n v="135.9"/>
    <n v="141.9"/>
    <n v="141.9"/>
    <n v="131"/>
    <n v="131"/>
    <n v="141.5"/>
    <n v="141.5"/>
    <n v="121.4"/>
    <n v="121.4"/>
    <n v="146.69999999999999"/>
    <n v="146.69999999999999"/>
    <n v="157.1"/>
    <n v="157.1"/>
    <n v="136.4"/>
    <n v="136.4"/>
    <n v="121.4"/>
    <n v="121.4"/>
    <n v="135.6"/>
    <n v="135.6"/>
    <n v="131.30000000000001"/>
    <n v="131.30000000000001"/>
    <n v="150.30000000000001"/>
    <n v="150.30000000000001"/>
    <n v="140.4"/>
    <n v="140.4"/>
    <n v="150.5"/>
    <n v="150.5"/>
    <n v="147.19999999999999"/>
    <n v="147.19999999999999"/>
    <n v="140.6"/>
    <n v="140.6"/>
    <n v="146.19999999999999"/>
    <n v="146.19999999999999"/>
    <n v="137.30000000000001"/>
    <n v="137.30000000000001"/>
    <n v="138.1"/>
    <n v="138.1"/>
    <n v="138.4"/>
    <n v="138.4"/>
    <n v="134.19999999999999"/>
    <n v="134.19999999999999"/>
    <n v="121"/>
    <n v="121"/>
    <n v="133"/>
    <n v="133"/>
    <n v="140.1"/>
    <n v="140.1"/>
    <n v="127.4"/>
    <n v="127.4"/>
    <n v="130.69999999999999"/>
    <n v="130.69999999999999"/>
    <n v="138.30000000000001"/>
    <n v="138.30000000000001"/>
  </r>
  <r>
    <x v="0"/>
    <x v="4"/>
    <x v="10"/>
    <s v="November-2017"/>
    <n v="136.30000000000001"/>
    <n v="136.30000000000001"/>
    <n v="142.5"/>
    <n v="142.5"/>
    <n v="140.5"/>
    <n v="140.5"/>
    <n v="141.5"/>
    <n v="141.5"/>
    <n v="121.6"/>
    <n v="121.6"/>
    <n v="147.30000000000001"/>
    <n v="147.30000000000001"/>
    <n v="168"/>
    <n v="168"/>
    <n v="135.80000000000001"/>
    <n v="135.80000000000001"/>
    <n v="122.5"/>
    <n v="122.5"/>
    <n v="136"/>
    <n v="136"/>
    <n v="131.9"/>
    <n v="131.9"/>
    <n v="151.4"/>
    <n v="151.4"/>
    <n v="142.4"/>
    <n v="142.4"/>
    <n v="152.1"/>
    <n v="152.1"/>
    <n v="148.19999999999999"/>
    <n v="148.19999999999999"/>
    <n v="141.5"/>
    <n v="141.5"/>
    <n v="147.30000000000001"/>
    <n v="147.30000000000001"/>
    <n v="138.6"/>
    <n v="138.6"/>
    <n v="141.1"/>
    <n v="141.1"/>
    <n v="139.4"/>
    <n v="139.4"/>
    <n v="135.80000000000001"/>
    <n v="135.80000000000001"/>
    <n v="121.6"/>
    <n v="121.6"/>
    <n v="133.69999999999999"/>
    <n v="133.69999999999999"/>
    <n v="141.5"/>
    <n v="141.5"/>
    <n v="128.1"/>
    <n v="128.1"/>
    <n v="131.69999999999999"/>
    <n v="131.69999999999999"/>
    <n v="140"/>
    <n v="140"/>
  </r>
  <r>
    <x v="0"/>
    <x v="4"/>
    <x v="11"/>
    <s v="December-2017"/>
    <n v="136.4"/>
    <n v="136.4"/>
    <n v="143.69999999999999"/>
    <n v="143.69999999999999"/>
    <n v="144.80000000000001"/>
    <n v="144.80000000000001"/>
    <n v="141.9"/>
    <n v="141.9"/>
    <n v="123.1"/>
    <n v="123.1"/>
    <n v="147.19999999999999"/>
    <n v="147.19999999999999"/>
    <n v="161"/>
    <n v="161"/>
    <n v="133.80000000000001"/>
    <n v="133.80000000000001"/>
    <n v="121.9"/>
    <n v="121.9"/>
    <n v="135.80000000000001"/>
    <n v="135.80000000000001"/>
    <n v="131.1"/>
    <n v="131.1"/>
    <n v="151.4"/>
    <n v="151.4"/>
    <n v="141.5"/>
    <n v="141.5"/>
    <n v="153.19999999999999"/>
    <n v="153.19999999999999"/>
    <n v="148"/>
    <n v="148"/>
    <n v="141.9"/>
    <n v="141.9"/>
    <n v="147.19999999999999"/>
    <n v="147.19999999999999"/>
    <n v="139.1"/>
    <n v="139.1"/>
    <n v="142.6"/>
    <n v="142.6"/>
    <n v="139.5"/>
    <n v="139.5"/>
    <n v="136.1"/>
    <n v="136.1"/>
    <n v="122"/>
    <n v="122"/>
    <n v="133.4"/>
    <n v="133.4"/>
    <n v="141.1"/>
    <n v="141.1"/>
    <n v="127.8"/>
    <n v="127.8"/>
    <n v="131.9"/>
    <n v="131.9"/>
    <n v="139.80000000000001"/>
    <n v="139.80000000000001"/>
  </r>
  <r>
    <x v="0"/>
    <x v="5"/>
    <x v="0"/>
    <s v="January-2018"/>
    <n v="136.6"/>
    <n v="136.6"/>
    <n v="144.4"/>
    <n v="144.4"/>
    <n v="143.80000000000001"/>
    <n v="143.80000000000001"/>
    <n v="142"/>
    <n v="142"/>
    <n v="123.2"/>
    <n v="123.2"/>
    <n v="147.9"/>
    <n v="147.9"/>
    <n v="152.1"/>
    <n v="152.1"/>
    <n v="131.80000000000001"/>
    <n v="131.80000000000001"/>
    <n v="119.5"/>
    <n v="119.5"/>
    <n v="136"/>
    <n v="136"/>
    <n v="131.19999999999999"/>
    <n v="131.19999999999999"/>
    <n v="151.80000000000001"/>
    <n v="151.80000000000001"/>
    <n v="140.4"/>
    <n v="140.4"/>
    <n v="153.6"/>
    <n v="153.6"/>
    <n v="148.30000000000001"/>
    <n v="148.30000000000001"/>
    <n v="142.30000000000001"/>
    <n v="142.30000000000001"/>
    <n v="147.5"/>
    <n v="147.5"/>
    <n v="140.4"/>
    <n v="140.4"/>
    <n v="142.30000000000001"/>
    <n v="142.30000000000001"/>
    <n v="139.80000000000001"/>
    <n v="139.80000000000001"/>
    <n v="136"/>
    <n v="136"/>
    <n v="122.7"/>
    <n v="122.7"/>
    <n v="134.30000000000001"/>
    <n v="134.30000000000001"/>
    <n v="141.6"/>
    <n v="141.6"/>
    <n v="128.6"/>
    <n v="128.6"/>
    <n v="132.30000000000001"/>
    <n v="132.30000000000001"/>
    <n v="139.30000000000001"/>
    <n v="139.30000000000001"/>
  </r>
  <r>
    <x v="0"/>
    <x v="5"/>
    <x v="1"/>
    <s v="February-2018"/>
    <n v="136.4"/>
    <n v="136.4"/>
    <n v="143.69999999999999"/>
    <n v="143.69999999999999"/>
    <n v="140.6"/>
    <n v="140.6"/>
    <n v="141.5"/>
    <n v="141.5"/>
    <n v="122.9"/>
    <n v="122.9"/>
    <n v="149.4"/>
    <n v="149.4"/>
    <n v="142.4"/>
    <n v="142.4"/>
    <n v="130.19999999999999"/>
    <n v="130.19999999999999"/>
    <n v="117.9"/>
    <n v="117.9"/>
    <n v="135.6"/>
    <n v="135.6"/>
    <n v="130.5"/>
    <n v="130.5"/>
    <n v="151.69999999999999"/>
    <n v="151.69999999999999"/>
    <n v="138.69999999999999"/>
    <n v="138.69999999999999"/>
    <n v="153.30000000000001"/>
    <n v="153.30000000000001"/>
    <n v="148.69999999999999"/>
    <n v="148.69999999999999"/>
    <n v="142.4"/>
    <n v="142.4"/>
    <n v="147.80000000000001"/>
    <n v="147.80000000000001"/>
    <n v="141.30000000000001"/>
    <n v="141.30000000000001"/>
    <n v="142.4"/>
    <n v="142.4"/>
    <n v="139.9"/>
    <n v="139.9"/>
    <n v="136.19999999999999"/>
    <n v="136.19999999999999"/>
    <n v="123.3"/>
    <n v="123.3"/>
    <n v="134.30000000000001"/>
    <n v="134.30000000000001"/>
    <n v="141.5"/>
    <n v="141.5"/>
    <n v="128.80000000000001"/>
    <n v="128.80000000000001"/>
    <n v="132.5"/>
    <n v="132.5"/>
    <n v="138.5"/>
    <n v="138.5"/>
  </r>
  <r>
    <x v="0"/>
    <x v="5"/>
    <x v="2"/>
    <s v="March-2018"/>
    <n v="136.80000000000001"/>
    <n v="136.80000000000001"/>
    <n v="143.80000000000001"/>
    <n v="143.80000000000001"/>
    <n v="140"/>
    <n v="140"/>
    <n v="142"/>
    <n v="142"/>
    <n v="123.2"/>
    <n v="123.2"/>
    <n v="152.9"/>
    <n v="152.9"/>
    <n v="138"/>
    <n v="138"/>
    <n v="129.30000000000001"/>
    <n v="129.30000000000001"/>
    <n v="117.1"/>
    <n v="117.1"/>
    <n v="136.30000000000001"/>
    <n v="136.30000000000001"/>
    <n v="131.19999999999999"/>
    <n v="131.19999999999999"/>
    <n v="152.80000000000001"/>
    <n v="152.80000000000001"/>
    <n v="138.6"/>
    <n v="138.6"/>
    <n v="155.1"/>
    <n v="155.1"/>
    <n v="149.19999999999999"/>
    <n v="149.19999999999999"/>
    <n v="143"/>
    <n v="143"/>
    <n v="148.30000000000001"/>
    <n v="148.30000000000001"/>
    <n v="142"/>
    <n v="142"/>
    <n v="142.6"/>
    <n v="142.6"/>
    <n v="139.9"/>
    <n v="139.9"/>
    <n v="136.69999999999999"/>
    <n v="136.69999999999999"/>
    <n v="124.6"/>
    <n v="124.6"/>
    <n v="135.1"/>
    <n v="135.1"/>
    <n v="142.69999999999999"/>
    <n v="142.69999999999999"/>
    <n v="129.30000000000001"/>
    <n v="129.30000000000001"/>
    <n v="133.30000000000001"/>
    <n v="133.30000000000001"/>
    <n v="138.69999999999999"/>
    <n v="138.69999999999999"/>
  </r>
  <r>
    <x v="0"/>
    <x v="5"/>
    <x v="3"/>
    <s v="April-2018"/>
    <n v="137.1"/>
    <n v="137.1"/>
    <n v="144.5"/>
    <n v="144.5"/>
    <n v="135.9"/>
    <n v="135.9"/>
    <n v="142.4"/>
    <n v="142.4"/>
    <n v="123.5"/>
    <n v="123.5"/>
    <n v="156.4"/>
    <n v="156.4"/>
    <n v="135.1"/>
    <n v="135.1"/>
    <n v="128.4"/>
    <n v="128.4"/>
    <n v="115.2"/>
    <n v="115.2"/>
    <n v="137.19999999999999"/>
    <n v="137.19999999999999"/>
    <n v="131.9"/>
    <n v="131.9"/>
    <n v="153.80000000000001"/>
    <n v="153.80000000000001"/>
    <n v="138.6"/>
    <n v="138.6"/>
    <n v="156.1"/>
    <n v="156.1"/>
    <n v="150.1"/>
    <n v="150.1"/>
    <n v="143.30000000000001"/>
    <n v="143.30000000000001"/>
    <n v="149.1"/>
    <n v="149.1"/>
    <n v="142.9"/>
    <n v="142.9"/>
    <n v="143.80000000000001"/>
    <n v="143.80000000000001"/>
    <n v="140.9"/>
    <n v="140.9"/>
    <n v="137.6"/>
    <n v="137.6"/>
    <n v="125.3"/>
    <n v="125.3"/>
    <n v="136"/>
    <n v="136"/>
    <n v="143.69999999999999"/>
    <n v="143.69999999999999"/>
    <n v="130.4"/>
    <n v="130.4"/>
    <n v="134.19999999999999"/>
    <n v="134.19999999999999"/>
    <n v="139.1"/>
    <n v="139.1"/>
  </r>
  <r>
    <x v="0"/>
    <x v="5"/>
    <x v="4"/>
    <s v="May-2018"/>
    <n v="137.4"/>
    <n v="137.4"/>
    <n v="145.69999999999999"/>
    <n v="145.69999999999999"/>
    <n v="135.5"/>
    <n v="135.5"/>
    <n v="142.9"/>
    <n v="142.9"/>
    <n v="123.6"/>
    <n v="123.6"/>
    <n v="157.5"/>
    <n v="157.5"/>
    <n v="137.80000000000001"/>
    <n v="137.80000000000001"/>
    <n v="127.2"/>
    <n v="127.2"/>
    <n v="111.8"/>
    <n v="111.8"/>
    <n v="137.4"/>
    <n v="137.4"/>
    <n v="132.19999999999999"/>
    <n v="132.19999999999999"/>
    <n v="154.30000000000001"/>
    <n v="154.30000000000001"/>
    <n v="139.1"/>
    <n v="139.1"/>
    <n v="157"/>
    <n v="157"/>
    <n v="150.80000000000001"/>
    <n v="150.80000000000001"/>
    <n v="144.1"/>
    <n v="144.1"/>
    <n v="149.80000000000001"/>
    <n v="149.80000000000001"/>
    <n v="143.19999999999999"/>
    <n v="143.19999999999999"/>
    <n v="144.30000000000001"/>
    <n v="144.30000000000001"/>
    <n v="141.80000000000001"/>
    <n v="141.80000000000001"/>
    <n v="138.4"/>
    <n v="138.4"/>
    <n v="126.4"/>
    <n v="126.4"/>
    <n v="136.80000000000001"/>
    <n v="136.80000000000001"/>
    <n v="144.4"/>
    <n v="144.4"/>
    <n v="131.19999999999999"/>
    <n v="131.19999999999999"/>
    <n v="135.1"/>
    <n v="135.1"/>
    <n v="139.80000000000001"/>
    <n v="139.80000000000001"/>
  </r>
  <r>
    <x v="0"/>
    <x v="5"/>
    <x v="5"/>
    <s v="June-2018"/>
    <n v="137.6"/>
    <n v="137.6"/>
    <n v="148.1"/>
    <n v="148.1"/>
    <n v="136.69999999999999"/>
    <n v="136.69999999999999"/>
    <n v="143.19999999999999"/>
    <n v="143.19999999999999"/>
    <n v="124"/>
    <n v="124"/>
    <n v="154.1"/>
    <n v="154.1"/>
    <n v="143.5"/>
    <n v="143.5"/>
    <n v="126"/>
    <n v="126"/>
    <n v="112.4"/>
    <n v="112.4"/>
    <n v="137.6"/>
    <n v="137.6"/>
    <n v="132.80000000000001"/>
    <n v="132.80000000000001"/>
    <n v="154.30000000000001"/>
    <n v="154.30000000000001"/>
    <n v="140"/>
    <n v="140"/>
    <n v="157.30000000000001"/>
    <n v="157.30000000000001"/>
    <n v="151.30000000000001"/>
    <n v="151.30000000000001"/>
    <n v="144.69999999999999"/>
    <n v="144.69999999999999"/>
    <n v="150.30000000000001"/>
    <n v="150.30000000000001"/>
    <n v="142.5"/>
    <n v="142.5"/>
    <n v="145.1"/>
    <n v="145.1"/>
    <n v="142.19999999999999"/>
    <n v="142.19999999999999"/>
    <n v="138.4"/>
    <n v="138.4"/>
    <n v="127.4"/>
    <n v="127.4"/>
    <n v="137.80000000000001"/>
    <n v="137.80000000000001"/>
    <n v="145.1"/>
    <n v="145.1"/>
    <n v="131.4"/>
    <n v="131.4"/>
    <n v="135.6"/>
    <n v="135.6"/>
    <n v="140.5"/>
    <n v="140.5"/>
  </r>
  <r>
    <x v="0"/>
    <x v="5"/>
    <x v="6"/>
    <s v="July-2018"/>
    <n v="138.4"/>
    <n v="138.4"/>
    <n v="149.30000000000001"/>
    <n v="149.30000000000001"/>
    <n v="139.30000000000001"/>
    <n v="139.30000000000001"/>
    <n v="143.4"/>
    <n v="143.4"/>
    <n v="124.1"/>
    <n v="124.1"/>
    <n v="153.30000000000001"/>
    <n v="153.30000000000001"/>
    <n v="154.19999999999999"/>
    <n v="154.19999999999999"/>
    <n v="126.4"/>
    <n v="126.4"/>
    <n v="114.3"/>
    <n v="114.3"/>
    <n v="138.19999999999999"/>
    <n v="138.19999999999999"/>
    <n v="132.80000000000001"/>
    <n v="132.80000000000001"/>
    <n v="154.80000000000001"/>
    <n v="154.80000000000001"/>
    <n v="142"/>
    <n v="142"/>
    <n v="156.1"/>
    <n v="156.1"/>
    <n v="151.5"/>
    <n v="151.5"/>
    <n v="145.1"/>
    <n v="145.1"/>
    <n v="150.6"/>
    <n v="150.6"/>
    <n v="143.6"/>
    <n v="143.6"/>
    <n v="146.80000000000001"/>
    <n v="146.80000000000001"/>
    <n v="143.1"/>
    <n v="143.1"/>
    <n v="139"/>
    <n v="139"/>
    <n v="127.5"/>
    <n v="127.5"/>
    <n v="138.4"/>
    <n v="138.4"/>
    <n v="145.80000000000001"/>
    <n v="145.80000000000001"/>
    <n v="131.4"/>
    <n v="131.4"/>
    <n v="136"/>
    <n v="136"/>
    <n v="141.80000000000001"/>
    <n v="141.80000000000001"/>
  </r>
  <r>
    <x v="0"/>
    <x v="5"/>
    <x v="7"/>
    <s v="August-2018"/>
    <n v="139.19999999999999"/>
    <n v="139.19999999999999"/>
    <n v="148.80000000000001"/>
    <n v="148.80000000000001"/>
    <n v="139.1"/>
    <n v="139.1"/>
    <n v="143.5"/>
    <n v="143.5"/>
    <n v="125"/>
    <n v="125"/>
    <n v="154.4"/>
    <n v="154.4"/>
    <n v="156.30000000000001"/>
    <n v="156.30000000000001"/>
    <n v="126.8"/>
    <n v="126.8"/>
    <n v="115.4"/>
    <n v="115.4"/>
    <n v="138.6"/>
    <n v="138.6"/>
    <n v="133.80000000000001"/>
    <n v="133.80000000000001"/>
    <n v="155.19999999999999"/>
    <n v="155.19999999999999"/>
    <n v="142.69999999999999"/>
    <n v="142.69999999999999"/>
    <n v="156.4"/>
    <n v="156.4"/>
    <n v="152.1"/>
    <n v="152.1"/>
    <n v="145.80000000000001"/>
    <n v="145.80000000000001"/>
    <n v="151.30000000000001"/>
    <n v="151.30000000000001"/>
    <n v="144.6"/>
    <n v="144.6"/>
    <n v="147.69999999999999"/>
    <n v="147.69999999999999"/>
    <n v="143.80000000000001"/>
    <n v="143.80000000000001"/>
    <n v="139.4"/>
    <n v="139.4"/>
    <n v="128.30000000000001"/>
    <n v="128.30000000000001"/>
    <n v="138.6"/>
    <n v="138.6"/>
    <n v="146.9"/>
    <n v="146.9"/>
    <n v="131.30000000000001"/>
    <n v="131.30000000000001"/>
    <n v="136.6"/>
    <n v="136.6"/>
    <n v="142.5"/>
    <n v="142.5"/>
  </r>
  <r>
    <x v="0"/>
    <x v="5"/>
    <x v="8"/>
    <s v="September-2018"/>
    <n v="139.4"/>
    <n v="139.4"/>
    <n v="147.19999999999999"/>
    <n v="147.19999999999999"/>
    <n v="136.6"/>
    <n v="136.6"/>
    <n v="143.69999999999999"/>
    <n v="143.69999999999999"/>
    <n v="124.6"/>
    <n v="124.6"/>
    <n v="150.1"/>
    <n v="150.1"/>
    <n v="149.4"/>
    <n v="149.4"/>
    <n v="125.4"/>
    <n v="125.4"/>
    <n v="114.4"/>
    <n v="114.4"/>
    <n v="138.69999999999999"/>
    <n v="138.69999999999999"/>
    <n v="133.1"/>
    <n v="133.1"/>
    <n v="155.9"/>
    <n v="155.9"/>
    <n v="141.30000000000001"/>
    <n v="141.30000000000001"/>
    <n v="157.69999999999999"/>
    <n v="157.69999999999999"/>
    <n v="152.1"/>
    <n v="152.1"/>
    <n v="146.1"/>
    <n v="146.1"/>
    <n v="151.30000000000001"/>
    <n v="151.30000000000001"/>
    <n v="145.30000000000001"/>
    <n v="145.30000000000001"/>
    <n v="149"/>
    <n v="149"/>
    <n v="144"/>
    <n v="144"/>
    <n v="140"/>
    <n v="140"/>
    <n v="129.9"/>
    <n v="129.9"/>
    <n v="140"/>
    <n v="140"/>
    <n v="147.6"/>
    <n v="147.6"/>
    <n v="132"/>
    <n v="132"/>
    <n v="137.4"/>
    <n v="137.4"/>
    <n v="142.1"/>
    <n v="142.1"/>
  </r>
  <r>
    <x v="0"/>
    <x v="5"/>
    <x v="9"/>
    <s v="October-2018"/>
    <n v="139.30000000000001"/>
    <n v="139.30000000000001"/>
    <n v="147.6"/>
    <n v="147.6"/>
    <n v="134.6"/>
    <n v="134.6"/>
    <n v="141.9"/>
    <n v="141.9"/>
    <n v="123.5"/>
    <n v="123.5"/>
    <n v="144.5"/>
    <n v="144.5"/>
    <n v="147.6"/>
    <n v="147.6"/>
    <n v="121.4"/>
    <n v="121.4"/>
    <n v="112.3"/>
    <n v="112.3"/>
    <n v="139.5"/>
    <n v="139.5"/>
    <n v="134.6"/>
    <n v="134.6"/>
    <n v="155.19999999999999"/>
    <n v="155.19999999999999"/>
    <n v="140.19999999999999"/>
    <n v="140.19999999999999"/>
    <n v="159.6"/>
    <n v="159.6"/>
    <n v="150.69999999999999"/>
    <n v="150.69999999999999"/>
    <n v="144.5"/>
    <n v="144.5"/>
    <n v="149.80000000000001"/>
    <n v="149.80000000000001"/>
    <n v="146.30000000000001"/>
    <n v="146.30000000000001"/>
    <n v="149.69999999999999"/>
    <n v="149.69999999999999"/>
    <n v="147.5"/>
    <n v="147.5"/>
    <n v="144.80000000000001"/>
    <n v="144.80000000000001"/>
    <n v="130.80000000000001"/>
    <n v="130.80000000000001"/>
    <n v="140.1"/>
    <n v="140.1"/>
    <n v="148"/>
    <n v="148"/>
    <n v="134.4"/>
    <n v="134.4"/>
    <n v="139.80000000000001"/>
    <n v="139.80000000000001"/>
    <n v="142.19999999999999"/>
    <n v="142.19999999999999"/>
  </r>
  <r>
    <x v="0"/>
    <x v="5"/>
    <x v="10"/>
    <s v="November-2018"/>
    <n v="137.1"/>
    <n v="137.1"/>
    <n v="150.80000000000001"/>
    <n v="150.80000000000001"/>
    <n v="136.69999999999999"/>
    <n v="136.69999999999999"/>
    <n v="141.9"/>
    <n v="141.9"/>
    <n v="122.8"/>
    <n v="122.8"/>
    <n v="143.9"/>
    <n v="143.9"/>
    <n v="147.5"/>
    <n v="147.5"/>
    <n v="121"/>
    <n v="121"/>
    <n v="111.6"/>
    <n v="111.6"/>
    <n v="140.6"/>
    <n v="140.6"/>
    <n v="137.5"/>
    <n v="137.5"/>
    <n v="156.1"/>
    <n v="156.1"/>
    <n v="140"/>
    <n v="140"/>
    <n v="161.9"/>
    <n v="161.9"/>
    <n v="151.69999999999999"/>
    <n v="151.69999999999999"/>
    <n v="145.5"/>
    <n v="145.5"/>
    <n v="150.80000000000001"/>
    <n v="150.80000000000001"/>
    <n v="146.9"/>
    <n v="146.9"/>
    <n v="150.30000000000001"/>
    <n v="150.30000000000001"/>
    <n v="148"/>
    <n v="148"/>
    <n v="145.4"/>
    <n v="145.4"/>
    <n v="130.30000000000001"/>
    <n v="130.30000000000001"/>
    <n v="143.1"/>
    <n v="143.1"/>
    <n v="150.19999999999999"/>
    <n v="150.19999999999999"/>
    <n v="133.1"/>
    <n v="133.1"/>
    <n v="140.1"/>
    <n v="140.1"/>
    <n v="142.4"/>
    <n v="142.4"/>
  </r>
  <r>
    <x v="0"/>
    <x v="5"/>
    <x v="11"/>
    <s v="December-2018"/>
    <n v="137.1"/>
    <n v="137.1"/>
    <n v="151.9"/>
    <n v="151.9"/>
    <n v="137.4"/>
    <n v="137.4"/>
    <n v="142.4"/>
    <n v="142.4"/>
    <n v="124.2"/>
    <n v="124.2"/>
    <n v="140.19999999999999"/>
    <n v="140.19999999999999"/>
    <n v="136.6"/>
    <n v="136.6"/>
    <n v="120.9"/>
    <n v="120.9"/>
    <n v="109.9"/>
    <n v="109.9"/>
    <n v="140.19999999999999"/>
    <n v="140.19999999999999"/>
    <n v="137.80000000000001"/>
    <n v="137.80000000000001"/>
    <n v="156"/>
    <n v="156"/>
    <n v="138.5"/>
    <n v="138.5"/>
    <n v="162.4"/>
    <n v="162.4"/>
    <n v="151.6"/>
    <n v="151.6"/>
    <n v="145.9"/>
    <n v="145.9"/>
    <n v="150.80000000000001"/>
    <n v="150.80000000000001"/>
    <n v="146.5"/>
    <n v="146.5"/>
    <n v="149"/>
    <n v="149"/>
    <n v="149.5"/>
    <n v="149.5"/>
    <n v="149.6"/>
    <n v="149.6"/>
    <n v="128.9"/>
    <n v="128.9"/>
    <n v="143.30000000000001"/>
    <n v="143.30000000000001"/>
    <n v="155.1"/>
    <n v="155.1"/>
    <n v="133.19999999999999"/>
    <n v="133.19999999999999"/>
    <n v="141.6"/>
    <n v="141.6"/>
    <n v="141.9"/>
    <n v="141.9"/>
  </r>
  <r>
    <x v="0"/>
    <x v="6"/>
    <x v="0"/>
    <s v="January-2019"/>
    <n v="136.6"/>
    <n v="136.6"/>
    <n v="152.5"/>
    <n v="152.5"/>
    <n v="138.19999999999999"/>
    <n v="138.19999999999999"/>
    <n v="142.4"/>
    <n v="142.4"/>
    <n v="123.9"/>
    <n v="123.9"/>
    <n v="135.5"/>
    <n v="135.5"/>
    <n v="131.69999999999999"/>
    <n v="131.69999999999999"/>
    <n v="121.3"/>
    <n v="121.3"/>
    <n v="108.4"/>
    <n v="108.4"/>
    <n v="138.9"/>
    <n v="138.9"/>
    <n v="137"/>
    <n v="137"/>
    <n v="155.80000000000001"/>
    <n v="155.80000000000001"/>
    <n v="137.4"/>
    <n v="137.4"/>
    <n v="162.69999999999999"/>
    <n v="162.69999999999999"/>
    <n v="150.6"/>
    <n v="150.6"/>
    <n v="145.1"/>
    <n v="145.1"/>
    <n v="149.9"/>
    <n v="149.9"/>
    <n v="147.69999999999999"/>
    <n v="147.69999999999999"/>
    <n v="146.19999999999999"/>
    <n v="146.19999999999999"/>
    <n v="150.1"/>
    <n v="150.1"/>
    <n v="149.6"/>
    <n v="149.6"/>
    <n v="128.6"/>
    <n v="128.6"/>
    <n v="142.9"/>
    <n v="142.9"/>
    <n v="155.19999999999999"/>
    <n v="155.19999999999999"/>
    <n v="133.5"/>
    <n v="133.5"/>
    <n v="141.69999999999999"/>
    <n v="141.69999999999999"/>
    <n v="141"/>
    <n v="141"/>
  </r>
  <r>
    <x v="0"/>
    <x v="6"/>
    <x v="1"/>
    <s v="February-2019"/>
    <n v="136.80000000000001"/>
    <n v="136.80000000000001"/>
    <n v="153"/>
    <n v="153"/>
    <n v="139.1"/>
    <n v="139.1"/>
    <n v="142.5"/>
    <n v="142.5"/>
    <n v="124.1"/>
    <n v="124.1"/>
    <n v="135.80000000000001"/>
    <n v="135.80000000000001"/>
    <n v="128.69999999999999"/>
    <n v="128.69999999999999"/>
    <n v="121.5"/>
    <n v="121.5"/>
    <n v="108.3"/>
    <n v="108.3"/>
    <n v="139.19999999999999"/>
    <n v="139.19999999999999"/>
    <n v="137.4"/>
    <n v="137.4"/>
    <n v="156.19999999999999"/>
    <n v="156.19999999999999"/>
    <n v="137.19999999999999"/>
    <n v="137.19999999999999"/>
    <n v="162.80000000000001"/>
    <n v="162.80000000000001"/>
    <n v="150.5"/>
    <n v="150.5"/>
    <n v="146.1"/>
    <n v="146.1"/>
    <n v="149.9"/>
    <n v="149.9"/>
    <n v="148.5"/>
    <n v="148.5"/>
    <n v="145.30000000000001"/>
    <n v="145.30000000000001"/>
    <n v="150.1"/>
    <n v="150.1"/>
    <n v="149.9"/>
    <n v="149.9"/>
    <n v="129.19999999999999"/>
    <n v="129.19999999999999"/>
    <n v="143.4"/>
    <n v="143.4"/>
    <n v="155.5"/>
    <n v="155.5"/>
    <n v="134.9"/>
    <n v="134.9"/>
    <n v="142.19999999999999"/>
    <n v="142.19999999999999"/>
    <n v="141"/>
    <n v="141"/>
  </r>
  <r>
    <x v="0"/>
    <x v="6"/>
    <x v="2"/>
    <s v="March-2019"/>
    <n v="136.9"/>
    <n v="136.9"/>
    <n v="154.1"/>
    <n v="154.1"/>
    <n v="138.69999999999999"/>
    <n v="138.69999999999999"/>
    <n v="142.5"/>
    <n v="142.5"/>
    <n v="124.1"/>
    <n v="124.1"/>
    <n v="136.1"/>
    <n v="136.1"/>
    <n v="128.19999999999999"/>
    <n v="128.19999999999999"/>
    <n v="122.3"/>
    <n v="122.3"/>
    <n v="108.3"/>
    <n v="108.3"/>
    <n v="138.9"/>
    <n v="138.9"/>
    <n v="137.4"/>
    <n v="137.4"/>
    <n v="156.4"/>
    <n v="156.4"/>
    <n v="137.30000000000001"/>
    <n v="137.30000000000001"/>
    <n v="162.9"/>
    <n v="162.9"/>
    <n v="150.80000000000001"/>
    <n v="150.80000000000001"/>
    <n v="146.1"/>
    <n v="146.1"/>
    <n v="150.1"/>
    <n v="150.1"/>
    <n v="149"/>
    <n v="149"/>
    <n v="146.4"/>
    <n v="146.4"/>
    <n v="150"/>
    <n v="150"/>
    <n v="150.4"/>
    <n v="150.4"/>
    <n v="129.9"/>
    <n v="129.9"/>
    <n v="143.80000000000001"/>
    <n v="143.80000000000001"/>
    <n v="155.5"/>
    <n v="155.5"/>
    <n v="134"/>
    <n v="134"/>
    <n v="142.4"/>
    <n v="142.4"/>
    <n v="141.19999999999999"/>
    <n v="141.19999999999999"/>
  </r>
  <r>
    <x v="0"/>
    <x v="6"/>
    <x v="4"/>
    <s v="May-2019"/>
    <n v="137.4"/>
    <n v="137.4"/>
    <n v="159.5"/>
    <n v="159.5"/>
    <n v="134.5"/>
    <n v="134.5"/>
    <n v="142.6"/>
    <n v="142.6"/>
    <n v="124"/>
    <n v="124"/>
    <n v="143.69999999999999"/>
    <n v="143.69999999999999"/>
    <n v="133.4"/>
    <n v="133.4"/>
    <n v="125.1"/>
    <n v="125.1"/>
    <n v="109.3"/>
    <n v="109.3"/>
    <n v="139.30000000000001"/>
    <n v="139.30000000000001"/>
    <n v="137.69999999999999"/>
    <n v="137.69999999999999"/>
    <n v="156.4"/>
    <n v="156.4"/>
    <n v="139.19999999999999"/>
    <n v="139.19999999999999"/>
    <n v="163.30000000000001"/>
    <n v="163.30000000000001"/>
    <n v="151.30000000000001"/>
    <n v="151.30000000000001"/>
    <n v="146.6"/>
    <n v="146.6"/>
    <n v="150.69999999999999"/>
    <n v="150.69999999999999"/>
    <n v="150.1"/>
    <n v="150.1"/>
    <n v="146.9"/>
    <n v="146.9"/>
    <n v="149.5"/>
    <n v="149.5"/>
    <n v="151.30000000000001"/>
    <n v="151.30000000000001"/>
    <n v="130.19999999999999"/>
    <n v="130.19999999999999"/>
    <n v="145.9"/>
    <n v="145.9"/>
    <n v="156.69999999999999"/>
    <n v="156.69999999999999"/>
    <n v="133.9"/>
    <n v="133.9"/>
    <n v="142.9"/>
    <n v="142.9"/>
    <n v="142.4"/>
    <n v="142.4"/>
  </r>
  <r>
    <x v="0"/>
    <x v="6"/>
    <x v="5"/>
    <s v="June-2019"/>
    <n v="137.80000000000001"/>
    <n v="137.80000000000001"/>
    <n v="163.5"/>
    <n v="163.5"/>
    <n v="136.19999999999999"/>
    <n v="136.19999999999999"/>
    <n v="143.19999999999999"/>
    <n v="143.19999999999999"/>
    <n v="124.3"/>
    <n v="124.3"/>
    <n v="143.30000000000001"/>
    <n v="143.30000000000001"/>
    <n v="140.6"/>
    <n v="140.6"/>
    <n v="128.69999999999999"/>
    <n v="128.69999999999999"/>
    <n v="110.6"/>
    <n v="110.6"/>
    <n v="140.4"/>
    <n v="140.4"/>
    <n v="138"/>
    <n v="138"/>
    <n v="156.6"/>
    <n v="156.6"/>
    <n v="141"/>
    <n v="141"/>
    <n v="164.2"/>
    <n v="164.2"/>
    <n v="151.4"/>
    <n v="151.4"/>
    <n v="146.5"/>
    <n v="146.5"/>
    <n v="150.69999999999999"/>
    <n v="150.69999999999999"/>
    <n v="149.4"/>
    <n v="149.4"/>
    <n v="147.80000000000001"/>
    <n v="147.80000000000001"/>
    <n v="149.6"/>
    <n v="149.6"/>
    <n v="151.69999999999999"/>
    <n v="151.69999999999999"/>
    <n v="130.19999999999999"/>
    <n v="130.19999999999999"/>
    <n v="146.4"/>
    <n v="146.4"/>
    <n v="157.69999999999999"/>
    <n v="157.69999999999999"/>
    <n v="134.80000000000001"/>
    <n v="134.80000000000001"/>
    <n v="143.30000000000001"/>
    <n v="143.30000000000001"/>
    <n v="143.6"/>
    <n v="143.6"/>
  </r>
  <r>
    <x v="0"/>
    <x v="6"/>
    <x v="6"/>
    <s v="July-2019"/>
    <n v="138.4"/>
    <n v="138.4"/>
    <n v="164"/>
    <n v="164"/>
    <n v="138.4"/>
    <n v="138.4"/>
    <n v="143.9"/>
    <n v="143.9"/>
    <n v="124.4"/>
    <n v="124.4"/>
    <n v="146.4"/>
    <n v="146.4"/>
    <n v="150.1"/>
    <n v="150.1"/>
    <n v="130.6"/>
    <n v="130.6"/>
    <n v="110.8"/>
    <n v="110.8"/>
    <n v="141.69999999999999"/>
    <n v="141.69999999999999"/>
    <n v="138.5"/>
    <n v="138.5"/>
    <n v="156.69999999999999"/>
    <n v="156.69999999999999"/>
    <n v="143"/>
    <n v="143"/>
    <n v="164.5"/>
    <n v="164.5"/>
    <n v="151.6"/>
    <n v="151.6"/>
    <n v="146.6"/>
    <n v="146.6"/>
    <n v="150.9"/>
    <n v="150.9"/>
    <n v="150.6"/>
    <n v="150.6"/>
    <n v="146.80000000000001"/>
    <n v="146.80000000000001"/>
    <n v="150"/>
    <n v="150"/>
    <n v="152.19999999999999"/>
    <n v="152.19999999999999"/>
    <n v="131.19999999999999"/>
    <n v="131.19999999999999"/>
    <n v="147.5"/>
    <n v="147.5"/>
    <n v="159.1"/>
    <n v="159.1"/>
    <n v="136.1"/>
    <n v="136.1"/>
    <n v="144.19999999999999"/>
    <n v="144.19999999999999"/>
    <n v="144.9"/>
    <n v="144.9"/>
  </r>
  <r>
    <x v="0"/>
    <x v="6"/>
    <x v="7"/>
    <s v="August-2019"/>
    <n v="139.19999999999999"/>
    <n v="139.19999999999999"/>
    <n v="161.9"/>
    <n v="161.9"/>
    <n v="137.1"/>
    <n v="137.1"/>
    <n v="144.6"/>
    <n v="144.6"/>
    <n v="124.7"/>
    <n v="124.7"/>
    <n v="145.5"/>
    <n v="145.5"/>
    <n v="156.19999999999999"/>
    <n v="156.19999999999999"/>
    <n v="131.5"/>
    <n v="131.5"/>
    <n v="111.7"/>
    <n v="111.7"/>
    <n v="142.69999999999999"/>
    <n v="142.69999999999999"/>
    <n v="138.5"/>
    <n v="138.5"/>
    <n v="156.9"/>
    <n v="156.9"/>
    <n v="144"/>
    <n v="144"/>
    <n v="165.1"/>
    <n v="165.1"/>
    <n v="151.80000000000001"/>
    <n v="151.80000000000001"/>
    <n v="146.6"/>
    <n v="146.6"/>
    <n v="151.1"/>
    <n v="151.1"/>
    <n v="151.6"/>
    <n v="151.6"/>
    <n v="146.4"/>
    <n v="146.4"/>
    <n v="150.19999999999999"/>
    <n v="150.19999999999999"/>
    <n v="152.69999999999999"/>
    <n v="152.69999999999999"/>
    <n v="131.4"/>
    <n v="131.4"/>
    <n v="148"/>
    <n v="148"/>
    <n v="159.69999999999999"/>
    <n v="159.69999999999999"/>
    <n v="138.80000000000001"/>
    <n v="138.80000000000001"/>
    <n v="144.9"/>
    <n v="144.9"/>
    <n v="145.69999999999999"/>
    <n v="145.69999999999999"/>
  </r>
  <r>
    <x v="0"/>
    <x v="6"/>
    <x v="8"/>
    <s v="September-2019"/>
    <n v="140.1"/>
    <n v="140.1"/>
    <n v="161.9"/>
    <n v="161.9"/>
    <n v="138.30000000000001"/>
    <n v="138.30000000000001"/>
    <n v="145.69999999999999"/>
    <n v="145.69999999999999"/>
    <n v="125.1"/>
    <n v="125.1"/>
    <n v="143.80000000000001"/>
    <n v="143.80000000000001"/>
    <n v="163.4"/>
    <n v="163.4"/>
    <n v="132.19999999999999"/>
    <n v="132.19999999999999"/>
    <n v="112.8"/>
    <n v="112.8"/>
    <n v="144.19999999999999"/>
    <n v="144.19999999999999"/>
    <n v="138.5"/>
    <n v="138.5"/>
    <n v="157.19999999999999"/>
    <n v="157.19999999999999"/>
    <n v="145.5"/>
    <n v="145.5"/>
    <n v="165.7"/>
    <n v="165.7"/>
    <n v="151.69999999999999"/>
    <n v="151.69999999999999"/>
    <n v="146.6"/>
    <n v="146.6"/>
    <n v="151"/>
    <n v="151"/>
    <n v="152.19999999999999"/>
    <n v="152.19999999999999"/>
    <n v="146.9"/>
    <n v="146.9"/>
    <n v="150.30000000000001"/>
    <n v="150.30000000000001"/>
    <n v="153.4"/>
    <n v="153.4"/>
    <n v="131.6"/>
    <n v="131.6"/>
    <n v="148.30000000000001"/>
    <n v="148.30000000000001"/>
    <n v="160.19999999999999"/>
    <n v="160.19999999999999"/>
    <n v="140.19999999999999"/>
    <n v="140.19999999999999"/>
    <n v="145.4"/>
    <n v="145.4"/>
    <n v="146.69999999999999"/>
    <n v="146.69999999999999"/>
  </r>
  <r>
    <x v="0"/>
    <x v="6"/>
    <x v="9"/>
    <s v="October-2019"/>
    <n v="141"/>
    <n v="141"/>
    <n v="161.6"/>
    <n v="161.6"/>
    <n v="141.19999999999999"/>
    <n v="141.19999999999999"/>
    <n v="146.5"/>
    <n v="146.5"/>
    <n v="125.6"/>
    <n v="125.6"/>
    <n v="145.69999999999999"/>
    <n v="145.69999999999999"/>
    <n v="178.8"/>
    <n v="178.8"/>
    <n v="133.1"/>
    <n v="133.1"/>
    <n v="113.6"/>
    <n v="113.6"/>
    <n v="145.5"/>
    <n v="145.5"/>
    <n v="138.6"/>
    <n v="138.6"/>
    <n v="157.4"/>
    <n v="157.4"/>
    <n v="148.30000000000001"/>
    <n v="148.30000000000001"/>
    <n v="166.3"/>
    <n v="166.3"/>
    <n v="151.69999999999999"/>
    <n v="151.69999999999999"/>
    <n v="146.69999999999999"/>
    <n v="146.69999999999999"/>
    <n v="151"/>
    <n v="151"/>
    <n v="153"/>
    <n v="153"/>
    <n v="147.69999999999999"/>
    <n v="147.69999999999999"/>
    <n v="150.6"/>
    <n v="150.6"/>
    <n v="153.69999999999999"/>
    <n v="153.69999999999999"/>
    <n v="131.69999999999999"/>
    <n v="131.69999999999999"/>
    <n v="148.69999999999999"/>
    <n v="148.69999999999999"/>
    <n v="160.69999999999999"/>
    <n v="160.69999999999999"/>
    <n v="140.30000000000001"/>
    <n v="140.30000000000001"/>
    <n v="145.69999999999999"/>
    <n v="145.69999999999999"/>
    <n v="148.30000000000001"/>
    <n v="148.30000000000001"/>
  </r>
  <r>
    <x v="0"/>
    <x v="6"/>
    <x v="10"/>
    <s v="November-2019"/>
    <n v="141.80000000000001"/>
    <n v="141.80000000000001"/>
    <n v="163.69999999999999"/>
    <n v="163.69999999999999"/>
    <n v="143.80000000000001"/>
    <n v="143.80000000000001"/>
    <n v="147.1"/>
    <n v="147.1"/>
    <n v="126"/>
    <n v="126"/>
    <n v="146.19999999999999"/>
    <n v="146.19999999999999"/>
    <n v="191.4"/>
    <n v="191.4"/>
    <n v="136.19999999999999"/>
    <n v="136.19999999999999"/>
    <n v="113.8"/>
    <n v="113.8"/>
    <n v="147.30000000000001"/>
    <n v="147.30000000000001"/>
    <n v="138.69999999999999"/>
    <n v="138.69999999999999"/>
    <n v="157.69999999999999"/>
    <n v="157.69999999999999"/>
    <n v="150.9"/>
    <n v="150.9"/>
    <n v="167.2"/>
    <n v="167.2"/>
    <n v="152.30000000000001"/>
    <n v="152.30000000000001"/>
    <n v="147"/>
    <n v="147"/>
    <n v="151.5"/>
    <n v="151.5"/>
    <n v="153.5"/>
    <n v="153.5"/>
    <n v="148.4"/>
    <n v="148.4"/>
    <n v="150.9"/>
    <n v="150.9"/>
    <n v="154.30000000000001"/>
    <n v="154.30000000000001"/>
    <n v="132.1"/>
    <n v="132.1"/>
    <n v="149.1"/>
    <n v="149.1"/>
    <n v="160.80000000000001"/>
    <n v="160.80000000000001"/>
    <n v="140.6"/>
    <n v="140.6"/>
    <n v="146.1"/>
    <n v="146.1"/>
    <n v="149.9"/>
    <n v="149.9"/>
  </r>
  <r>
    <x v="0"/>
    <x v="6"/>
    <x v="11"/>
    <s v="December-2019"/>
    <n v="142.80000000000001"/>
    <n v="142.80000000000001"/>
    <n v="165.3"/>
    <n v="165.3"/>
    <n v="149.5"/>
    <n v="149.5"/>
    <n v="148.69999999999999"/>
    <n v="148.69999999999999"/>
    <n v="127.5"/>
    <n v="127.5"/>
    <n v="144.30000000000001"/>
    <n v="144.30000000000001"/>
    <n v="209.5"/>
    <n v="209.5"/>
    <n v="138.80000000000001"/>
    <n v="138.80000000000001"/>
    <n v="113.6"/>
    <n v="113.6"/>
    <n v="149.1"/>
    <n v="149.1"/>
    <n v="139.30000000000001"/>
    <n v="139.30000000000001"/>
    <n v="158.30000000000001"/>
    <n v="158.30000000000001"/>
    <n v="154.30000000000001"/>
    <n v="154.30000000000001"/>
    <n v="167.8"/>
    <n v="167.8"/>
    <n v="152.6"/>
    <n v="152.6"/>
    <n v="147.30000000000001"/>
    <n v="147.30000000000001"/>
    <n v="151.9"/>
    <n v="151.9"/>
    <n v="152.80000000000001"/>
    <n v="152.80000000000001"/>
    <n v="149.9"/>
    <n v="149.9"/>
    <n v="151.19999999999999"/>
    <n v="151.19999999999999"/>
    <n v="154.80000000000001"/>
    <n v="154.80000000000001"/>
    <n v="135"/>
    <n v="135"/>
    <n v="149.5"/>
    <n v="149.5"/>
    <n v="161.1"/>
    <n v="161.1"/>
    <n v="140.6"/>
    <n v="140.6"/>
    <n v="147.1"/>
    <n v="147.1"/>
    <n v="152.30000000000001"/>
    <n v="152.30000000000001"/>
  </r>
  <r>
    <x v="0"/>
    <x v="7"/>
    <x v="0"/>
    <s v="January-2020"/>
    <n v="143.69999999999999"/>
    <n v="143.69999999999999"/>
    <n v="167.3"/>
    <n v="167.3"/>
    <n v="153.5"/>
    <n v="153.5"/>
    <n v="150.5"/>
    <n v="150.5"/>
    <n v="132"/>
    <n v="132"/>
    <n v="142.19999999999999"/>
    <n v="142.19999999999999"/>
    <n v="191.5"/>
    <n v="191.5"/>
    <n v="141.1"/>
    <n v="141.1"/>
    <n v="113.8"/>
    <n v="113.8"/>
    <n v="151.6"/>
    <n v="151.6"/>
    <n v="139.69999999999999"/>
    <n v="139.69999999999999"/>
    <n v="158.69999999999999"/>
    <n v="158.69999999999999"/>
    <n v="153"/>
    <n v="153"/>
    <n v="168.6"/>
    <n v="168.6"/>
    <n v="152.80000000000001"/>
    <n v="152.80000000000001"/>
    <n v="147.4"/>
    <n v="147.4"/>
    <n v="152.1"/>
    <n v="152.1"/>
    <n v="153.9"/>
    <n v="153.9"/>
    <n v="150.4"/>
    <n v="150.4"/>
    <n v="151.69999999999999"/>
    <n v="151.69999999999999"/>
    <n v="155.69999999999999"/>
    <n v="155.69999999999999"/>
    <n v="136.30000000000001"/>
    <n v="136.30000000000001"/>
    <n v="150.1"/>
    <n v="150.1"/>
    <n v="161.69999999999999"/>
    <n v="161.69999999999999"/>
    <n v="142.5"/>
    <n v="142.5"/>
    <n v="148.1"/>
    <n v="148.1"/>
    <n v="151.9"/>
    <n v="151.9"/>
  </r>
  <r>
    <x v="0"/>
    <x v="7"/>
    <x v="1"/>
    <s v="February-2020"/>
    <n v="144.19999999999999"/>
    <n v="144.19999999999999"/>
    <n v="167.5"/>
    <n v="167.5"/>
    <n v="150.9"/>
    <n v="150.9"/>
    <n v="150.9"/>
    <n v="150.9"/>
    <n v="133.69999999999999"/>
    <n v="133.69999999999999"/>
    <n v="140.69999999999999"/>
    <n v="140.69999999999999"/>
    <n v="165.1"/>
    <n v="165.1"/>
    <n v="141.80000000000001"/>
    <n v="141.80000000000001"/>
    <n v="113.1"/>
    <n v="113.1"/>
    <n v="152.80000000000001"/>
    <n v="152.80000000000001"/>
    <n v="140.1"/>
    <n v="140.1"/>
    <n v="159.19999999999999"/>
    <n v="159.19999999999999"/>
    <n v="149.80000000000001"/>
    <n v="149.80000000000001"/>
    <n v="169.4"/>
    <n v="169.4"/>
    <n v="153"/>
    <n v="153"/>
    <n v="147.5"/>
    <n v="147.5"/>
    <n v="152.30000000000001"/>
    <n v="152.30000000000001"/>
    <n v="154.80000000000001"/>
    <n v="154.80000000000001"/>
    <n v="152.30000000000001"/>
    <n v="152.30000000000001"/>
    <n v="151.80000000000001"/>
    <n v="151.80000000000001"/>
    <n v="156.19999999999999"/>
    <n v="156.19999999999999"/>
    <n v="136"/>
    <n v="136"/>
    <n v="150.4"/>
    <n v="150.4"/>
    <n v="161.9"/>
    <n v="161.9"/>
    <n v="143.4"/>
    <n v="143.4"/>
    <n v="148.4"/>
    <n v="148.4"/>
    <n v="150.4"/>
    <n v="150.4"/>
  </r>
  <r>
    <x v="0"/>
    <x v="7"/>
    <x v="2"/>
    <s v="March-2020"/>
    <n v="144.4"/>
    <n v="144.4"/>
    <n v="166.8"/>
    <n v="166.8"/>
    <n v="147.6"/>
    <n v="147.6"/>
    <n v="151.69999999999999"/>
    <n v="151.69999999999999"/>
    <n v="133.30000000000001"/>
    <n v="133.30000000000001"/>
    <n v="141.80000000000001"/>
    <n v="141.80000000000001"/>
    <n v="152.30000000000001"/>
    <n v="152.30000000000001"/>
    <n v="141.80000000000001"/>
    <n v="141.80000000000001"/>
    <n v="112.6"/>
    <n v="112.6"/>
    <n v="154"/>
    <n v="154"/>
    <n v="140.1"/>
    <n v="140.1"/>
    <n v="160"/>
    <n v="160"/>
    <n v="148.19999999999999"/>
    <n v="148.19999999999999"/>
    <n v="170.5"/>
    <n v="170.5"/>
    <n v="153.4"/>
    <n v="153.4"/>
    <n v="147.6"/>
    <n v="147.6"/>
    <n v="152.5"/>
    <n v="152.5"/>
    <n v="154.5"/>
    <n v="154.5"/>
    <n v="153.4"/>
    <n v="153.4"/>
    <n v="151.5"/>
    <n v="151.5"/>
    <n v="156.69999999999999"/>
    <n v="156.69999999999999"/>
    <n v="135.80000000000001"/>
    <n v="135.80000000000001"/>
    <n v="151.19999999999999"/>
    <n v="151.19999999999999"/>
    <n v="161.19999999999999"/>
    <n v="161.19999999999999"/>
    <n v="145.1"/>
    <n v="145.1"/>
    <n v="148.6"/>
    <n v="148.6"/>
    <n v="149.80000000000001"/>
    <n v="149.80000000000001"/>
  </r>
  <r>
    <x v="0"/>
    <x v="7"/>
    <x v="3"/>
    <s v="April-2020"/>
    <n v="147.19999999999999"/>
    <n v="147.19999999999999"/>
    <m/>
    <n v="166.8"/>
    <n v="146.9"/>
    <n v="146.9"/>
    <n v="155.6"/>
    <n v="155.6"/>
    <n v="137.1"/>
    <n v="137.1"/>
    <n v="147.30000000000001"/>
    <n v="147.30000000000001"/>
    <n v="162.69999999999999"/>
    <n v="162.69999999999999"/>
    <n v="150.19999999999999"/>
    <n v="150.19999999999999"/>
    <n v="119.8"/>
    <n v="119.8"/>
    <n v="158.69999999999999"/>
    <n v="158.69999999999999"/>
    <n v="139.19999999999999"/>
    <n v="139.19999999999999"/>
    <m/>
    <n v="160"/>
    <n v="150.1"/>
    <n v="150.1"/>
    <m/>
    <n v="170.5"/>
    <m/>
    <n v="153.4"/>
    <m/>
    <n v="147.6"/>
    <m/>
    <n v="152.5"/>
    <n v="155.6"/>
    <n v="155.6"/>
    <n v="148.4"/>
    <n v="148.4"/>
    <m/>
    <n v="151.5"/>
    <n v="154.30000000000001"/>
    <n v="154.30000000000001"/>
    <m/>
    <n v="135.80000000000001"/>
    <m/>
    <n v="151.19999999999999"/>
    <m/>
    <n v="161.19999999999999"/>
    <m/>
    <n v="145.1"/>
    <m/>
    <n v="148.6"/>
    <m/>
    <n v="149.80000000000001"/>
  </r>
  <r>
    <x v="0"/>
    <x v="7"/>
    <x v="4"/>
    <s v="May-2020"/>
    <m/>
    <n v="147.69999999999999"/>
    <m/>
    <n v="190.3"/>
    <m/>
    <n v="148.15"/>
    <m/>
    <n v="154.44999999999999"/>
    <m/>
    <n v="137.64999999999998"/>
    <m/>
    <n v="145.25"/>
    <m/>
    <n v="155.80000000000001"/>
    <m/>
    <n v="150.25"/>
    <m/>
    <n v="116.5"/>
    <m/>
    <n v="159.25"/>
    <m/>
    <n v="140.64999999999998"/>
    <m/>
    <n v="161.80000000000001"/>
    <m/>
    <n v="151.19999999999999"/>
    <m/>
    <n v="182.4"/>
    <m/>
    <n v="154.69999999999999"/>
    <m/>
    <n v="150"/>
    <m/>
    <n v="154.1"/>
    <m/>
    <n v="155.14999999999998"/>
    <m/>
    <n v="146.65"/>
    <m/>
    <n v="151.69999999999999"/>
    <m/>
    <n v="156.25"/>
    <m/>
    <n v="141.4"/>
    <m/>
    <n v="153.19999999999999"/>
    <m/>
    <n v="161.80000000000001"/>
    <m/>
    <n v="151.19999999999999"/>
    <m/>
    <n v="151.69999999999999"/>
    <m/>
    <n v="152.69999999999999"/>
  </r>
  <r>
    <x v="0"/>
    <x v="7"/>
    <x v="5"/>
    <s v="June-2020"/>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n v="182.4"/>
    <n v="182.4"/>
    <n v="154.69999999999999"/>
    <n v="154.69999999999999"/>
    <n v="150"/>
    <n v="150"/>
    <n v="154.1"/>
    <n v="154.1"/>
    <n v="154.69999999999999"/>
    <n v="154.69999999999999"/>
    <n v="144.9"/>
    <n v="144.9"/>
    <n v="151.69999999999999"/>
    <n v="151.69999999999999"/>
    <n v="158.19999999999999"/>
    <n v="158.19999999999999"/>
    <n v="141.4"/>
    <n v="141.4"/>
    <n v="153.19999999999999"/>
    <n v="153.19999999999999"/>
    <n v="161.80000000000001"/>
    <n v="161.80000000000001"/>
    <n v="151.19999999999999"/>
    <n v="151.19999999999999"/>
    <n v="151.69999999999999"/>
    <n v="151.69999999999999"/>
    <n v="152.69999999999999"/>
    <n v="152.69999999999999"/>
  </r>
  <r>
    <x v="0"/>
    <x v="7"/>
    <x v="6"/>
    <s v="July-2020"/>
    <n v="148.19999999999999"/>
    <n v="148.19999999999999"/>
    <n v="190.3"/>
    <n v="190.3"/>
    <n v="149.4"/>
    <n v="149.4"/>
    <n v="153.30000000000001"/>
    <n v="153.30000000000001"/>
    <n v="138.19999999999999"/>
    <n v="138.19999999999999"/>
    <n v="143.19999999999999"/>
    <n v="143.19999999999999"/>
    <n v="148.9"/>
    <n v="148.9"/>
    <n v="150.30000000000001"/>
    <n v="150.30000000000001"/>
    <n v="113.2"/>
    <n v="113.2"/>
    <n v="159.80000000000001"/>
    <n v="159.80000000000001"/>
    <n v="142.1"/>
    <n v="142.1"/>
    <n v="161.80000000000001"/>
    <n v="161.80000000000001"/>
    <n v="152.30000000000001"/>
    <n v="152.30000000000001"/>
    <n v="182.4"/>
    <n v="182.4"/>
    <n v="154.69999999999999"/>
    <n v="154.69999999999999"/>
    <n v="150"/>
    <n v="150"/>
    <n v="154.1"/>
    <n v="154.1"/>
    <n v="154.69999999999999"/>
    <n v="154.69999999999999"/>
    <n v="144.9"/>
    <n v="144.9"/>
    <n v="151.69999999999999"/>
    <n v="151.69999999999999"/>
    <n v="158.19999999999999"/>
    <n v="158.19999999999999"/>
    <n v="141.4"/>
    <n v="141.4"/>
    <n v="153.19999999999999"/>
    <n v="153.19999999999999"/>
    <n v="161.80000000000001"/>
    <n v="161.80000000000001"/>
    <n v="151.19999999999999"/>
    <n v="151.19999999999999"/>
    <n v="151.69999999999999"/>
    <n v="151.69999999999999"/>
    <n v="152.69999999999999"/>
    <n v="152.69999999999999"/>
  </r>
  <r>
    <x v="0"/>
    <x v="7"/>
    <x v="7"/>
    <s v="August-2020"/>
    <n v="147.6"/>
    <n v="147.6"/>
    <n v="187.2"/>
    <n v="187.2"/>
    <n v="148.4"/>
    <n v="148.4"/>
    <n v="153.30000000000001"/>
    <n v="153.30000000000001"/>
    <n v="139.80000000000001"/>
    <n v="139.80000000000001"/>
    <n v="146.9"/>
    <n v="146.9"/>
    <n v="171"/>
    <n v="171"/>
    <n v="149.9"/>
    <n v="149.9"/>
    <n v="114.2"/>
    <n v="114.2"/>
    <n v="160"/>
    <n v="160"/>
    <n v="143.5"/>
    <n v="143.5"/>
    <n v="161.5"/>
    <n v="161.5"/>
    <n v="155.30000000000001"/>
    <n v="155.30000000000001"/>
    <n v="180.9"/>
    <n v="180.9"/>
    <n v="155.1"/>
    <n v="155.1"/>
    <n v="149.30000000000001"/>
    <n v="149.30000000000001"/>
    <n v="154.30000000000001"/>
    <n v="154.30000000000001"/>
    <n v="155.5"/>
    <n v="155.5"/>
    <n v="145.80000000000001"/>
    <n v="145.80000000000001"/>
    <n v="151.9"/>
    <n v="151.9"/>
    <n v="158.80000000000001"/>
    <n v="158.80000000000001"/>
    <n v="143.6"/>
    <n v="143.6"/>
    <n v="152.19999999999999"/>
    <n v="152.19999999999999"/>
    <n v="162.69999999999999"/>
    <n v="162.69999999999999"/>
    <n v="153.6"/>
    <n v="153.6"/>
    <n v="153"/>
    <n v="153"/>
    <n v="154.69999999999999"/>
    <n v="154.69999999999999"/>
  </r>
  <r>
    <x v="0"/>
    <x v="7"/>
    <x v="8"/>
    <s v="September-2020"/>
    <n v="146.9"/>
    <n v="146.9"/>
    <n v="183.9"/>
    <n v="183.9"/>
    <n v="149.5"/>
    <n v="149.5"/>
    <n v="153.4"/>
    <n v="153.4"/>
    <n v="140.4"/>
    <n v="140.4"/>
    <n v="147"/>
    <n v="147"/>
    <n v="178.8"/>
    <n v="178.8"/>
    <n v="149.30000000000001"/>
    <n v="149.30000000000001"/>
    <n v="115.1"/>
    <n v="115.1"/>
    <n v="160"/>
    <n v="160"/>
    <n v="145.4"/>
    <n v="145.4"/>
    <n v="161.6"/>
    <n v="161.6"/>
    <n v="156.1"/>
    <n v="156.1"/>
    <n v="182.9"/>
    <n v="182.9"/>
    <n v="155.4"/>
    <n v="155.4"/>
    <n v="149.9"/>
    <n v="149.9"/>
    <n v="154.6"/>
    <n v="154.6"/>
    <n v="156.30000000000001"/>
    <n v="156.30000000000001"/>
    <n v="146.4"/>
    <n v="146.4"/>
    <n v="151.6"/>
    <n v="151.6"/>
    <n v="159.1"/>
    <n v="159.1"/>
    <n v="144.6"/>
    <n v="144.6"/>
    <n v="152.80000000000001"/>
    <n v="152.80000000000001"/>
    <n v="161.1"/>
    <n v="161.1"/>
    <n v="157.4"/>
    <n v="157.4"/>
    <n v="153.69999999999999"/>
    <n v="153.69999999999999"/>
    <n v="155.4"/>
    <n v="155.4"/>
  </r>
  <r>
    <x v="0"/>
    <x v="7"/>
    <x v="9"/>
    <s v="October-2020"/>
    <n v="146"/>
    <n v="146"/>
    <n v="186.3"/>
    <n v="186.3"/>
    <n v="159.19999999999999"/>
    <n v="159.19999999999999"/>
    <n v="153.6"/>
    <n v="153.6"/>
    <n v="142.6"/>
    <n v="142.6"/>
    <n v="147.19999999999999"/>
    <n v="147.19999999999999"/>
    <n v="200.6"/>
    <n v="200.6"/>
    <n v="150.30000000000001"/>
    <n v="150.30000000000001"/>
    <n v="115.3"/>
    <n v="115.3"/>
    <n v="160.9"/>
    <n v="160.9"/>
    <n v="147.4"/>
    <n v="147.4"/>
    <n v="161.9"/>
    <n v="161.9"/>
    <n v="159.6"/>
    <n v="159.6"/>
    <n v="182.7"/>
    <n v="182.7"/>
    <n v="155.69999999999999"/>
    <n v="155.69999999999999"/>
    <n v="150.6"/>
    <n v="150.6"/>
    <n v="155"/>
    <n v="155"/>
    <n v="156.5"/>
    <n v="156.5"/>
    <n v="146.80000000000001"/>
    <n v="146.80000000000001"/>
    <n v="152"/>
    <n v="152"/>
    <n v="159.5"/>
    <n v="159.5"/>
    <n v="146.4"/>
    <n v="146.4"/>
    <n v="152.4"/>
    <n v="152.4"/>
    <n v="162.5"/>
    <n v="162.5"/>
    <n v="156.19999999999999"/>
    <n v="156.19999999999999"/>
    <n v="154.30000000000001"/>
    <n v="154.30000000000001"/>
    <n v="157.5"/>
    <n v="157.5"/>
  </r>
  <r>
    <x v="0"/>
    <x v="7"/>
    <x v="10"/>
    <s v="November-2020"/>
    <n v="145.4"/>
    <n v="145.4"/>
    <n v="188.6"/>
    <n v="188.6"/>
    <n v="171.6"/>
    <n v="171.6"/>
    <n v="153.80000000000001"/>
    <n v="153.80000000000001"/>
    <n v="145.4"/>
    <n v="145.4"/>
    <n v="146.5"/>
    <n v="146.5"/>
    <n v="222.2"/>
    <n v="222.2"/>
    <n v="155.9"/>
    <n v="155.9"/>
    <n v="114.9"/>
    <n v="114.9"/>
    <n v="162"/>
    <n v="162"/>
    <n v="150"/>
    <n v="150"/>
    <n v="162.69999999999999"/>
    <n v="162.69999999999999"/>
    <n v="163.4"/>
    <n v="163.4"/>
    <n v="183.4"/>
    <n v="183.4"/>
    <n v="156.30000000000001"/>
    <n v="156.30000000000001"/>
    <n v="151"/>
    <n v="151"/>
    <n v="155.5"/>
    <n v="155.5"/>
    <n v="158"/>
    <n v="158"/>
    <n v="147.5"/>
    <n v="147.5"/>
    <n v="152.80000000000001"/>
    <n v="152.80000000000001"/>
    <n v="160.4"/>
    <n v="160.4"/>
    <n v="146.1"/>
    <n v="146.1"/>
    <n v="153.6"/>
    <n v="153.6"/>
    <n v="161.6"/>
    <n v="161.6"/>
    <n v="156.19999999999999"/>
    <n v="156.19999999999999"/>
    <n v="154.5"/>
    <n v="154.5"/>
    <n v="159.80000000000001"/>
    <n v="159.80000000000001"/>
  </r>
  <r>
    <x v="0"/>
    <x v="7"/>
    <x v="11"/>
    <s v="December-2020"/>
    <n v="144.6"/>
    <n v="144.6"/>
    <n v="188.5"/>
    <n v="188.5"/>
    <n v="173.4"/>
    <n v="173.4"/>
    <n v="154"/>
    <n v="154"/>
    <n v="150"/>
    <n v="150"/>
    <n v="145.9"/>
    <n v="145.9"/>
    <n v="225.2"/>
    <n v="225.2"/>
    <n v="159.5"/>
    <n v="159.5"/>
    <n v="114.4"/>
    <n v="114.4"/>
    <n v="163.5"/>
    <n v="163.5"/>
    <n v="153.4"/>
    <n v="153.4"/>
    <n v="163.6"/>
    <n v="163.6"/>
    <n v="164.5"/>
    <n v="164.5"/>
    <n v="183.6"/>
    <n v="183.6"/>
    <n v="157"/>
    <n v="157"/>
    <n v="151.6"/>
    <n v="151.6"/>
    <n v="156.30000000000001"/>
    <n v="156.30000000000001"/>
    <n v="158.4"/>
    <n v="158.4"/>
    <n v="148.69999999999999"/>
    <n v="148.69999999999999"/>
    <n v="153.4"/>
    <n v="153.4"/>
    <n v="161.6"/>
    <n v="161.6"/>
    <n v="146.4"/>
    <n v="146.4"/>
    <n v="153.9"/>
    <n v="153.9"/>
    <n v="162.9"/>
    <n v="162.9"/>
    <n v="156.6"/>
    <n v="156.6"/>
    <n v="155.19999999999999"/>
    <n v="155.19999999999999"/>
    <n v="160.69999999999999"/>
    <n v="160.69999999999999"/>
  </r>
  <r>
    <x v="0"/>
    <x v="8"/>
    <x v="0"/>
    <s v="January-2021"/>
    <n v="143.4"/>
    <n v="143.4"/>
    <n v="187.5"/>
    <n v="187.5"/>
    <n v="173.4"/>
    <n v="173.4"/>
    <n v="154"/>
    <n v="154"/>
    <n v="154.80000000000001"/>
    <n v="154.80000000000001"/>
    <n v="147"/>
    <n v="147"/>
    <n v="187.8"/>
    <n v="187.8"/>
    <n v="159.5"/>
    <n v="159.5"/>
    <n v="113.8"/>
    <n v="113.8"/>
    <n v="164.5"/>
    <n v="164.5"/>
    <n v="156.1"/>
    <n v="156.1"/>
    <n v="164.3"/>
    <n v="164.3"/>
    <n v="159.6"/>
    <n v="159.6"/>
    <n v="184.6"/>
    <n v="184.6"/>
    <n v="157.5"/>
    <n v="157.5"/>
    <n v="152.4"/>
    <n v="152.4"/>
    <n v="156.80000000000001"/>
    <n v="156.80000000000001"/>
    <n v="157.69999999999999"/>
    <n v="157.69999999999999"/>
    <n v="150.9"/>
    <n v="150.9"/>
    <n v="153.9"/>
    <n v="153.9"/>
    <n v="162.5"/>
    <n v="162.5"/>
    <n v="147.5"/>
    <n v="147.5"/>
    <n v="155.1"/>
    <n v="155.1"/>
    <n v="163.5"/>
    <n v="163.5"/>
    <n v="156.19999999999999"/>
    <n v="156.19999999999999"/>
    <n v="155.9"/>
    <n v="155.9"/>
    <n v="158.5"/>
    <n v="158.5"/>
  </r>
  <r>
    <x v="0"/>
    <x v="8"/>
    <x v="1"/>
    <s v="February-2021"/>
    <n v="142.80000000000001"/>
    <n v="142.80000000000001"/>
    <n v="184"/>
    <n v="184"/>
    <n v="168"/>
    <n v="168"/>
    <n v="154.4"/>
    <n v="154.4"/>
    <n v="163"/>
    <n v="163"/>
    <n v="147.80000000000001"/>
    <n v="147.80000000000001"/>
    <n v="149.69999999999999"/>
    <n v="149.69999999999999"/>
    <n v="158.30000000000001"/>
    <n v="158.30000000000001"/>
    <n v="111.8"/>
    <n v="111.8"/>
    <n v="165"/>
    <n v="165"/>
    <n v="160"/>
    <n v="160"/>
    <n v="165.8"/>
    <n v="165.8"/>
    <n v="154.69999999999999"/>
    <n v="154.69999999999999"/>
    <n v="186.5"/>
    <n v="186.5"/>
    <n v="159.1"/>
    <n v="159.1"/>
    <n v="153.9"/>
    <n v="153.9"/>
    <n v="158.4"/>
    <n v="158.4"/>
    <n v="159.80000000000001"/>
    <n v="159.80000000000001"/>
    <n v="154.4"/>
    <n v="154.4"/>
    <n v="154.80000000000001"/>
    <n v="154.80000000000001"/>
    <n v="164.3"/>
    <n v="164.3"/>
    <n v="150.19999999999999"/>
    <n v="150.19999999999999"/>
    <n v="157"/>
    <n v="157"/>
    <n v="163.6"/>
    <n v="163.6"/>
    <n v="155.19999999999999"/>
    <n v="155.19999999999999"/>
    <n v="157.19999999999999"/>
    <n v="157.19999999999999"/>
    <n v="156.69999999999999"/>
    <n v="156.69999999999999"/>
  </r>
  <r>
    <x v="0"/>
    <x v="8"/>
    <x v="2"/>
    <s v="March-2021"/>
    <n v="142.5"/>
    <n v="142.5"/>
    <n v="189.4"/>
    <n v="189.4"/>
    <n v="163.19999999999999"/>
    <n v="163.19999999999999"/>
    <n v="154.5"/>
    <n v="154.5"/>
    <n v="168.2"/>
    <n v="168.2"/>
    <n v="150.5"/>
    <n v="150.5"/>
    <n v="141"/>
    <n v="141"/>
    <n v="159.19999999999999"/>
    <n v="159.19999999999999"/>
    <n v="111.7"/>
    <n v="111.7"/>
    <n v="164"/>
    <n v="164"/>
    <n v="160.6"/>
    <n v="160.6"/>
    <n v="166.4"/>
    <n v="166.4"/>
    <n v="154.5"/>
    <n v="154.5"/>
    <n v="186.1"/>
    <n v="186.1"/>
    <n v="159.6"/>
    <n v="159.6"/>
    <n v="154.4"/>
    <n v="154.4"/>
    <n v="158.9"/>
    <n v="158.9"/>
    <n v="159.9"/>
    <n v="159.9"/>
    <n v="156"/>
    <n v="156"/>
    <n v="154.80000000000001"/>
    <n v="154.80000000000001"/>
    <n v="164.6"/>
    <n v="164.6"/>
    <n v="151.30000000000001"/>
    <n v="151.30000000000001"/>
    <n v="157.80000000000001"/>
    <n v="157.80000000000001"/>
    <n v="163.80000000000001"/>
    <n v="163.80000000000001"/>
    <n v="153.1"/>
    <n v="153.1"/>
    <n v="157.30000000000001"/>
    <n v="157.30000000000001"/>
    <n v="156.69999999999999"/>
    <n v="156.69999999999999"/>
  </r>
  <r>
    <x v="0"/>
    <x v="8"/>
    <x v="3"/>
    <s v="April-2021"/>
    <n v="142.69999999999999"/>
    <n v="142.69999999999999"/>
    <n v="195.5"/>
    <n v="195.5"/>
    <n v="163.4"/>
    <n v="163.4"/>
    <n v="155"/>
    <n v="155"/>
    <n v="175.2"/>
    <n v="175.2"/>
    <n v="160.6"/>
    <n v="160.6"/>
    <n v="135.1"/>
    <n v="135.1"/>
    <n v="161.1"/>
    <n v="161.1"/>
    <n v="112.2"/>
    <n v="112.2"/>
    <n v="164.4"/>
    <n v="164.4"/>
    <n v="161.9"/>
    <n v="161.9"/>
    <n v="166.8"/>
    <n v="166.8"/>
    <n v="155.6"/>
    <n v="155.6"/>
    <n v="186.8"/>
    <n v="186.8"/>
    <n v="160.69999999999999"/>
    <n v="160.69999999999999"/>
    <n v="155.1"/>
    <n v="155.1"/>
    <n v="159.9"/>
    <n v="159.9"/>
    <n v="161.4"/>
    <n v="161.4"/>
    <n v="156"/>
    <n v="156"/>
    <n v="155.5"/>
    <n v="155.5"/>
    <n v="165.3"/>
    <n v="165.3"/>
    <n v="151.69999999999999"/>
    <n v="151.69999999999999"/>
    <n v="158.6"/>
    <n v="158.6"/>
    <n v="164.1"/>
    <n v="164.1"/>
    <n v="154.6"/>
    <n v="154.6"/>
    <n v="158"/>
    <n v="158"/>
    <n v="157.6"/>
    <n v="157.6"/>
  </r>
  <r>
    <x v="0"/>
    <x v="8"/>
    <x v="4"/>
    <s v="May-2021"/>
    <n v="145.1"/>
    <n v="145.1"/>
    <n v="198.5"/>
    <n v="198.5"/>
    <n v="168.6"/>
    <n v="168.6"/>
    <n v="155.80000000000001"/>
    <n v="155.80000000000001"/>
    <n v="184.4"/>
    <n v="184.4"/>
    <n v="162.30000000000001"/>
    <n v="162.30000000000001"/>
    <n v="138.4"/>
    <n v="138.4"/>
    <n v="165.1"/>
    <n v="165.1"/>
    <n v="114.3"/>
    <n v="114.3"/>
    <n v="169.7"/>
    <n v="169.7"/>
    <n v="164.6"/>
    <n v="164.6"/>
    <n v="169.8"/>
    <n v="169.8"/>
    <n v="158.69999999999999"/>
    <n v="158.69999999999999"/>
    <n v="189.6"/>
    <n v="189.6"/>
    <n v="165.3"/>
    <n v="165.3"/>
    <n v="160.6"/>
    <n v="160.6"/>
    <n v="164.5"/>
    <n v="164.5"/>
    <n v="161.6"/>
    <n v="161.6"/>
    <n v="161.69999999999999"/>
    <n v="161.69999999999999"/>
    <n v="158.80000000000001"/>
    <n v="158.80000000000001"/>
    <n v="169.1"/>
    <n v="169.1"/>
    <n v="153.19999999999999"/>
    <n v="153.19999999999999"/>
    <n v="160"/>
    <n v="160"/>
    <n v="167.6"/>
    <n v="167.6"/>
    <n v="159.30000000000001"/>
    <n v="159.30000000000001"/>
    <n v="161.1"/>
    <n v="161.1"/>
    <n v="161.1"/>
    <n v="161.1"/>
  </r>
  <r>
    <x v="0"/>
    <x v="8"/>
    <x v="5"/>
    <s v="June-2021"/>
    <n v="145.6"/>
    <n v="145.6"/>
    <n v="200.1"/>
    <n v="200.1"/>
    <n v="179.3"/>
    <n v="179.3"/>
    <n v="156.1"/>
    <n v="156.1"/>
    <n v="190.4"/>
    <n v="190.4"/>
    <n v="158.6"/>
    <n v="158.6"/>
    <n v="144.69999999999999"/>
    <n v="144.69999999999999"/>
    <n v="165.5"/>
    <n v="165.5"/>
    <n v="114.6"/>
    <n v="114.6"/>
    <n v="170"/>
    <n v="170"/>
    <n v="165.5"/>
    <n v="165.5"/>
    <n v="171.7"/>
    <n v="171.7"/>
    <n v="160.5"/>
    <n v="160.5"/>
    <n v="189.1"/>
    <n v="189.1"/>
    <n v="165.3"/>
    <n v="165.3"/>
    <n v="159.9"/>
    <n v="159.9"/>
    <n v="164.6"/>
    <n v="164.6"/>
    <n v="160.5"/>
    <n v="160.5"/>
    <n v="162.1"/>
    <n v="162.1"/>
    <n v="159.19999999999999"/>
    <n v="159.19999999999999"/>
    <n v="169.7"/>
    <n v="169.7"/>
    <n v="154.19999999999999"/>
    <n v="154.19999999999999"/>
    <n v="160.4"/>
    <n v="160.4"/>
    <n v="166.8"/>
    <n v="166.8"/>
    <n v="159.4"/>
    <n v="159.4"/>
    <n v="161.5"/>
    <n v="161.5"/>
    <n v="162.1"/>
    <n v="162.1"/>
  </r>
  <r>
    <x v="0"/>
    <x v="8"/>
    <x v="6"/>
    <s v="July-2021"/>
    <n v="145.1"/>
    <n v="145.1"/>
    <n v="204.5"/>
    <n v="204.5"/>
    <n v="180.4"/>
    <n v="180.4"/>
    <n v="157.1"/>
    <n v="157.1"/>
    <n v="188.7"/>
    <n v="188.7"/>
    <n v="157.69999999999999"/>
    <n v="157.69999999999999"/>
    <n v="152.80000000000001"/>
    <n v="152.80000000000001"/>
    <n v="163.6"/>
    <n v="163.6"/>
    <n v="113.9"/>
    <n v="113.9"/>
    <n v="169.7"/>
    <n v="169.7"/>
    <n v="166.2"/>
    <n v="166.2"/>
    <n v="171"/>
    <n v="171"/>
    <n v="161.69999999999999"/>
    <n v="161.69999999999999"/>
    <n v="189.7"/>
    <n v="189.7"/>
    <n v="166"/>
    <n v="166"/>
    <n v="161.1"/>
    <n v="161.1"/>
    <n v="165.3"/>
    <n v="165.3"/>
    <n v="161.5"/>
    <n v="161.5"/>
    <n v="162.5"/>
    <n v="162.5"/>
    <n v="160.30000000000001"/>
    <n v="160.30000000000001"/>
    <n v="170.4"/>
    <n v="170.4"/>
    <n v="157.1"/>
    <n v="157.1"/>
    <n v="160.69999999999999"/>
    <n v="160.69999999999999"/>
    <n v="167.2"/>
    <n v="167.2"/>
    <n v="160.4"/>
    <n v="160.4"/>
    <n v="162.80000000000001"/>
    <n v="162.80000000000001"/>
    <n v="163.19999999999999"/>
    <n v="163.19999999999999"/>
  </r>
  <r>
    <x v="0"/>
    <x v="8"/>
    <x v="7"/>
    <s v="August-2021"/>
    <n v="144.9"/>
    <n v="144.9"/>
    <n v="202.3"/>
    <n v="202.3"/>
    <n v="176.5"/>
    <n v="176.5"/>
    <n v="157.5"/>
    <n v="157.5"/>
    <n v="190.9"/>
    <n v="190.9"/>
    <n v="155.69999999999999"/>
    <n v="155.69999999999999"/>
    <n v="153.9"/>
    <n v="153.9"/>
    <n v="162.80000000000001"/>
    <n v="162.80000000000001"/>
    <n v="115.2"/>
    <n v="115.2"/>
    <n v="169.8"/>
    <n v="169.8"/>
    <n v="167.6"/>
    <n v="167.6"/>
    <n v="171.9"/>
    <n v="171.9"/>
    <n v="161.80000000000001"/>
    <n v="161.80000000000001"/>
    <n v="190.2"/>
    <n v="190.2"/>
    <n v="167"/>
    <n v="167"/>
    <n v="162.6"/>
    <n v="162.6"/>
    <n v="166.3"/>
    <n v="166.3"/>
    <n v="162.1"/>
    <n v="162.1"/>
    <n v="163.1"/>
    <n v="163.1"/>
    <n v="160.9"/>
    <n v="160.9"/>
    <n v="171.1"/>
    <n v="171.1"/>
    <n v="157.69999999999999"/>
    <n v="157.69999999999999"/>
    <n v="161.1"/>
    <n v="161.1"/>
    <n v="167.5"/>
    <n v="167.5"/>
    <n v="160.30000000000001"/>
    <n v="160.30000000000001"/>
    <n v="163.30000000000001"/>
    <n v="163.30000000000001"/>
    <n v="163.6"/>
    <n v="163.6"/>
  </r>
  <r>
    <x v="0"/>
    <x v="8"/>
    <x v="8"/>
    <s v="September-2021"/>
    <n v="145.4"/>
    <n v="145.4"/>
    <n v="202.1"/>
    <n v="202.1"/>
    <n v="172"/>
    <n v="172"/>
    <n v="158"/>
    <n v="158"/>
    <n v="195.5"/>
    <n v="195.5"/>
    <n v="152.69999999999999"/>
    <n v="152.69999999999999"/>
    <n v="151.4"/>
    <n v="151.4"/>
    <n v="163.9"/>
    <n v="163.9"/>
    <n v="119.3"/>
    <n v="119.3"/>
    <n v="170.1"/>
    <n v="170.1"/>
    <n v="168.3"/>
    <n v="168.3"/>
    <n v="172.8"/>
    <n v="172.8"/>
    <n v="162.1"/>
    <n v="162.1"/>
    <n v="190.5"/>
    <n v="190.5"/>
    <n v="167.7"/>
    <n v="167.7"/>
    <n v="163.6"/>
    <n v="163.6"/>
    <n v="167.1"/>
    <n v="167.1"/>
    <n v="162.1"/>
    <n v="162.1"/>
    <n v="163.69999999999999"/>
    <n v="163.69999999999999"/>
    <n v="161.30000000000001"/>
    <n v="161.30000000000001"/>
    <n v="171.9"/>
    <n v="171.9"/>
    <n v="157.80000000000001"/>
    <n v="157.80000000000001"/>
    <n v="162.69999999999999"/>
    <n v="162.69999999999999"/>
    <n v="168.5"/>
    <n v="168.5"/>
    <n v="160.19999999999999"/>
    <n v="160.19999999999999"/>
    <n v="163.80000000000001"/>
    <n v="163.80000000000001"/>
    <n v="164"/>
    <n v="164"/>
  </r>
  <r>
    <x v="0"/>
    <x v="8"/>
    <x v="9"/>
    <s v="October-2021"/>
    <n v="146.1"/>
    <n v="146.1"/>
    <n v="202.5"/>
    <n v="202.5"/>
    <n v="170.1"/>
    <n v="170.1"/>
    <n v="158.4"/>
    <n v="158.4"/>
    <n v="198.8"/>
    <n v="198.8"/>
    <n v="152.6"/>
    <n v="152.6"/>
    <n v="170.4"/>
    <n v="170.4"/>
    <n v="165.2"/>
    <n v="165.2"/>
    <n v="121.6"/>
    <n v="121.6"/>
    <n v="170.6"/>
    <n v="170.6"/>
    <n v="168.8"/>
    <n v="168.8"/>
    <n v="173.6"/>
    <n v="173.6"/>
    <n v="165.5"/>
    <n v="165.5"/>
    <n v="191.2"/>
    <n v="191.2"/>
    <n v="168.9"/>
    <n v="168.9"/>
    <n v="164.8"/>
    <n v="164.8"/>
    <n v="168.3"/>
    <n v="168.3"/>
    <n v="163.6"/>
    <n v="163.6"/>
    <n v="165.5"/>
    <n v="165.5"/>
    <n v="162"/>
    <n v="162"/>
    <n v="172.5"/>
    <n v="172.5"/>
    <n v="159.5"/>
    <n v="159.5"/>
    <n v="163.19999999999999"/>
    <n v="163.19999999999999"/>
    <n v="169"/>
    <n v="169"/>
    <n v="161.1"/>
    <n v="161.1"/>
    <n v="164.7"/>
    <n v="164.7"/>
    <n v="166.3"/>
    <n v="166.3"/>
  </r>
  <r>
    <x v="0"/>
    <x v="8"/>
    <x v="10"/>
    <s v="November-2021"/>
    <n v="146.9"/>
    <n v="146.9"/>
    <n v="199.8"/>
    <n v="199.8"/>
    <n v="171.5"/>
    <n v="171.5"/>
    <n v="159.1"/>
    <n v="159.1"/>
    <n v="198.4"/>
    <n v="198.4"/>
    <n v="153.19999999999999"/>
    <n v="153.19999999999999"/>
    <n v="183.9"/>
    <n v="183.9"/>
    <n v="165.4"/>
    <n v="165.4"/>
    <n v="122.1"/>
    <n v="122.1"/>
    <n v="170.8"/>
    <n v="170.8"/>
    <n v="169.1"/>
    <n v="169.1"/>
    <n v="174.3"/>
    <n v="174.3"/>
    <n v="167.5"/>
    <n v="167.5"/>
    <n v="191.4"/>
    <n v="191.4"/>
    <n v="170.4"/>
    <n v="170.4"/>
    <n v="166"/>
    <n v="166"/>
    <n v="169.8"/>
    <n v="169.8"/>
    <n v="164.2"/>
    <n v="164.2"/>
    <n v="165.3"/>
    <n v="165.3"/>
    <n v="162.9"/>
    <n v="162.9"/>
    <n v="173.4"/>
    <n v="173.4"/>
    <n v="158.9"/>
    <n v="158.9"/>
    <n v="163.80000000000001"/>
    <n v="163.80000000000001"/>
    <n v="169.3"/>
    <n v="169.3"/>
    <n v="162.4"/>
    <n v="162.4"/>
    <n v="165.2"/>
    <n v="165.2"/>
    <n v="167.6"/>
    <n v="167.6"/>
  </r>
  <r>
    <x v="0"/>
    <x v="8"/>
    <x v="11"/>
    <s v="December-2021"/>
    <n v="147.4"/>
    <n v="147.4"/>
    <n v="197"/>
    <n v="197"/>
    <n v="176.5"/>
    <n v="176.5"/>
    <n v="159.80000000000001"/>
    <n v="159.80000000000001"/>
    <n v="195.8"/>
    <n v="195.8"/>
    <n v="152"/>
    <n v="152"/>
    <n v="172.3"/>
    <n v="172.3"/>
    <n v="164.5"/>
    <n v="164.5"/>
    <n v="120.6"/>
    <n v="120.6"/>
    <n v="171.7"/>
    <n v="171.7"/>
    <n v="169.7"/>
    <n v="169.7"/>
    <n v="175.1"/>
    <n v="175.1"/>
    <n v="165.8"/>
    <n v="165.8"/>
    <n v="190.8"/>
    <n v="190.8"/>
    <n v="171.8"/>
    <n v="171.8"/>
    <n v="167.3"/>
    <n v="167.3"/>
    <n v="171.2"/>
    <n v="171.2"/>
    <n v="163.4"/>
    <n v="163.4"/>
    <n v="165.6"/>
    <n v="165.6"/>
    <n v="163.9"/>
    <n v="163.9"/>
    <n v="174"/>
    <n v="174"/>
    <n v="160.1"/>
    <n v="160.1"/>
    <n v="164.5"/>
    <n v="164.5"/>
    <n v="169.7"/>
    <n v="169.7"/>
    <n v="162.80000000000001"/>
    <n v="162.80000000000001"/>
    <n v="166"/>
    <n v="166"/>
    <n v="167"/>
    <n v="167"/>
  </r>
  <r>
    <x v="0"/>
    <x v="9"/>
    <x v="0"/>
    <s v="January-2022"/>
    <n v="148.30000000000001"/>
    <n v="148.30000000000001"/>
    <n v="196.9"/>
    <n v="196.9"/>
    <n v="178"/>
    <n v="178"/>
    <n v="160.5"/>
    <n v="160.5"/>
    <n v="192.6"/>
    <n v="192.6"/>
    <n v="151.19999999999999"/>
    <n v="151.19999999999999"/>
    <n v="159.19999999999999"/>
    <n v="159.19999999999999"/>
    <n v="164"/>
    <n v="164"/>
    <n v="119.3"/>
    <n v="119.3"/>
    <n v="173.3"/>
    <n v="173.3"/>
    <n v="169.8"/>
    <n v="169.8"/>
    <n v="175.8"/>
    <n v="175.8"/>
    <n v="164.1"/>
    <n v="164.1"/>
    <n v="190.7"/>
    <n v="190.7"/>
    <n v="173.2"/>
    <n v="173.2"/>
    <n v="169.3"/>
    <n v="169.3"/>
    <n v="172.7"/>
    <n v="172.7"/>
    <n v="164.5"/>
    <n v="164.5"/>
    <n v="165.8"/>
    <n v="165.8"/>
    <n v="164.9"/>
    <n v="164.9"/>
    <n v="174.7"/>
    <n v="174.7"/>
    <n v="160.80000000000001"/>
    <n v="160.80000000000001"/>
    <n v="164.9"/>
    <n v="164.9"/>
    <n v="169.9"/>
    <n v="169.9"/>
    <n v="163.19999999999999"/>
    <n v="163.19999999999999"/>
    <n v="166.6"/>
    <n v="166.6"/>
    <n v="166.4"/>
    <n v="166.4"/>
  </r>
  <r>
    <x v="0"/>
    <x v="9"/>
    <x v="1"/>
    <s v="February-2022"/>
    <n v="148.80000000000001"/>
    <n v="148.80000000000001"/>
    <n v="198.1"/>
    <n v="198.1"/>
    <n v="175.5"/>
    <n v="175.5"/>
    <n v="160.69999999999999"/>
    <n v="160.69999999999999"/>
    <n v="192.6"/>
    <n v="192.6"/>
    <n v="151.4"/>
    <n v="151.4"/>
    <n v="155.19999999999999"/>
    <n v="155.19999999999999"/>
    <n v="163.9"/>
    <n v="163.9"/>
    <n v="118.1"/>
    <n v="118.1"/>
    <n v="175.4"/>
    <n v="175.4"/>
    <n v="170.5"/>
    <n v="170.5"/>
    <n v="176.3"/>
    <n v="176.3"/>
    <n v="163.9"/>
    <n v="163.9"/>
    <n v="191.5"/>
    <n v="191.5"/>
    <n v="174.1"/>
    <n v="174.1"/>
    <n v="171"/>
    <n v="171"/>
    <n v="173.7"/>
    <n v="173.7"/>
    <n v="165.5"/>
    <n v="165.5"/>
    <n v="167.4"/>
    <n v="167.4"/>
    <n v="165.7"/>
    <n v="165.7"/>
    <n v="175.3"/>
    <n v="175.3"/>
    <n v="161.19999999999999"/>
    <n v="161.19999999999999"/>
    <n v="165.5"/>
    <n v="165.5"/>
    <n v="170.3"/>
    <n v="170.3"/>
    <n v="164.5"/>
    <n v="164.5"/>
    <n v="167.3"/>
    <n v="167.3"/>
    <n v="166.7"/>
    <n v="166.7"/>
  </r>
  <r>
    <x v="0"/>
    <x v="9"/>
    <x v="2"/>
    <s v="March-2022"/>
    <n v="150.19999999999999"/>
    <n v="150.19999999999999"/>
    <n v="208"/>
    <n v="208"/>
    <n v="167.9"/>
    <n v="167.9"/>
    <n v="162"/>
    <n v="162"/>
    <n v="203.1"/>
    <n v="203.1"/>
    <n v="155.9"/>
    <n v="155.9"/>
    <n v="155.80000000000001"/>
    <n v="155.80000000000001"/>
    <n v="164.2"/>
    <n v="164.2"/>
    <n v="118.1"/>
    <n v="118.1"/>
    <n v="178.7"/>
    <n v="178.7"/>
    <n v="171.2"/>
    <n v="171.2"/>
    <n v="177.4"/>
    <n v="177.4"/>
    <n v="166.6"/>
    <n v="166.6"/>
    <n v="192.3"/>
    <n v="192.3"/>
    <n v="175.4"/>
    <n v="175.4"/>
    <n v="173.2"/>
    <n v="173.2"/>
    <n v="175.1"/>
    <n v="175.1"/>
    <n v="165.3"/>
    <n v="165.3"/>
    <n v="168.9"/>
    <n v="168.9"/>
    <n v="166.5"/>
    <n v="166.5"/>
    <n v="176"/>
    <n v="176"/>
    <n v="162"/>
    <n v="162"/>
    <n v="166.6"/>
    <n v="166.6"/>
    <n v="170.6"/>
    <n v="170.6"/>
    <n v="167.4"/>
    <n v="167.4"/>
    <n v="168.3"/>
    <n v="168.3"/>
    <n v="168.7"/>
    <n v="168.7"/>
  </r>
  <r>
    <x v="0"/>
    <x v="9"/>
    <x v="3"/>
    <s v="April-2022"/>
    <n v="151.80000000000001"/>
    <n v="151.80000000000001"/>
    <n v="209.7"/>
    <n v="209.7"/>
    <n v="164.5"/>
    <n v="164.5"/>
    <n v="163.80000000000001"/>
    <n v="163.80000000000001"/>
    <n v="207.4"/>
    <n v="207.4"/>
    <n v="169.7"/>
    <n v="169.7"/>
    <n v="153.6"/>
    <n v="153.6"/>
    <n v="165.1"/>
    <n v="165.1"/>
    <n v="118.2"/>
    <n v="118.2"/>
    <n v="182.9"/>
    <n v="182.9"/>
    <n v="172.4"/>
    <n v="172.4"/>
    <n v="178.9"/>
    <n v="178.9"/>
    <n v="168.6"/>
    <n v="168.6"/>
    <n v="192.8"/>
    <n v="192.8"/>
    <n v="177.5"/>
    <n v="177.5"/>
    <n v="175.1"/>
    <n v="175.1"/>
    <n v="177.1"/>
    <n v="177.1"/>
    <n v="167"/>
    <n v="167"/>
    <n v="173.3"/>
    <n v="173.3"/>
    <n v="167.7"/>
    <n v="167.7"/>
    <n v="177"/>
    <n v="177"/>
    <n v="166.2"/>
    <n v="166.2"/>
    <n v="167.2"/>
    <n v="167.2"/>
    <n v="170.9"/>
    <n v="170.9"/>
    <n v="169"/>
    <n v="169"/>
    <n v="170.2"/>
    <n v="170.2"/>
    <n v="170.8"/>
    <n v="170.8"/>
  </r>
  <r>
    <x v="0"/>
    <x v="9"/>
    <x v="4"/>
    <s v="May-2022"/>
    <n v="152.9"/>
    <n v="152.9"/>
    <n v="214.7"/>
    <n v="214.7"/>
    <n v="161.4"/>
    <n v="161.4"/>
    <n v="164.6"/>
    <n v="164.6"/>
    <n v="209.9"/>
    <n v="209.9"/>
    <n v="168"/>
    <n v="168"/>
    <n v="160.4"/>
    <n v="160.4"/>
    <n v="165"/>
    <n v="165"/>
    <n v="118.9"/>
    <n v="118.9"/>
    <n v="186.6"/>
    <n v="186.6"/>
    <n v="173.2"/>
    <n v="173.2"/>
    <n v="180.4"/>
    <n v="180.4"/>
    <n v="170.8"/>
    <n v="170.8"/>
    <n v="192.9"/>
    <n v="192.9"/>
    <n v="179.3"/>
    <n v="179.3"/>
    <n v="177.2"/>
    <n v="177.2"/>
    <n v="179"/>
    <n v="179"/>
    <n v="167.5"/>
    <n v="167.5"/>
    <n v="175.3"/>
    <n v="175.3"/>
    <n v="168.9"/>
    <n v="168.9"/>
    <n v="177.7"/>
    <n v="177.7"/>
    <n v="167.1"/>
    <n v="167.1"/>
    <n v="167.6"/>
    <n v="167.6"/>
    <n v="171.8"/>
    <n v="171.8"/>
    <n v="168.5"/>
    <n v="168.5"/>
    <n v="170.9"/>
    <n v="170.9"/>
    <n v="172.5"/>
    <n v="172.5"/>
  </r>
  <r>
    <x v="0"/>
    <x v="9"/>
    <x v="5"/>
    <s v="June-2022"/>
    <n v="153.80000000000001"/>
    <n v="153.80000000000001"/>
    <n v="217.2"/>
    <n v="217.2"/>
    <n v="169.6"/>
    <n v="169.6"/>
    <n v="165.4"/>
    <n v="165.4"/>
    <n v="208.1"/>
    <n v="208.1"/>
    <n v="165.8"/>
    <n v="165.8"/>
    <n v="167.3"/>
    <n v="167.3"/>
    <n v="164.6"/>
    <n v="164.6"/>
    <n v="119.1"/>
    <n v="119.1"/>
    <n v="188.9"/>
    <n v="188.9"/>
    <n v="174.2"/>
    <n v="174.2"/>
    <n v="181.9"/>
    <n v="181.9"/>
    <n v="172.4"/>
    <n v="172.4"/>
    <n v="192.9"/>
    <n v="192.9"/>
    <n v="180.7"/>
    <n v="180.7"/>
    <n v="178.7"/>
    <n v="178.7"/>
    <n v="180.4"/>
    <n v="180.4"/>
    <n v="166.8"/>
    <n v="166.8"/>
    <n v="176.7"/>
    <n v="176.7"/>
    <n v="170.3"/>
    <n v="170.3"/>
    <n v="178.2"/>
    <n v="178.2"/>
    <n v="165.5"/>
    <n v="165.5"/>
    <n v="168"/>
    <n v="168"/>
    <n v="172.6"/>
    <n v="172.6"/>
    <n v="169.5"/>
    <n v="169.5"/>
    <n v="171"/>
    <n v="171"/>
    <n v="173.6"/>
    <n v="173.6"/>
  </r>
  <r>
    <x v="0"/>
    <x v="9"/>
    <x v="6"/>
    <s v="July-2022"/>
    <n v="155.19999999999999"/>
    <n v="155.19999999999999"/>
    <n v="210.8"/>
    <n v="210.8"/>
    <n v="174.3"/>
    <n v="174.3"/>
    <n v="166.3"/>
    <n v="166.3"/>
    <n v="202.2"/>
    <n v="202.2"/>
    <n v="169.6"/>
    <n v="169.6"/>
    <n v="168.6"/>
    <n v="168.6"/>
    <n v="164.4"/>
    <n v="164.4"/>
    <n v="119.2"/>
    <n v="119.2"/>
    <n v="191.8"/>
    <n v="191.8"/>
    <n v="174.5"/>
    <n v="174.5"/>
    <n v="183.1"/>
    <n v="183.1"/>
    <n v="172.5"/>
    <n v="172.5"/>
    <n v="193.2"/>
    <n v="193.2"/>
    <n v="182"/>
    <n v="182"/>
    <n v="180.3"/>
    <n v="180.3"/>
    <n v="181.7"/>
    <n v="181.7"/>
    <n v="167.8"/>
    <n v="167.8"/>
    <n v="179.6"/>
    <n v="179.6"/>
    <n v="171.3"/>
    <n v="171.3"/>
    <n v="178.8"/>
    <n v="178.8"/>
    <n v="166.3"/>
    <n v="166.3"/>
    <n v="168.6"/>
    <n v="168.6"/>
    <n v="174.7"/>
    <n v="174.7"/>
    <n v="169.7"/>
    <n v="169.7"/>
    <n v="171.8"/>
    <n v="171.8"/>
    <n v="174.3"/>
    <n v="174.3"/>
  </r>
  <r>
    <x v="0"/>
    <x v="9"/>
    <x v="7"/>
    <s v="August-2022"/>
    <n v="159.5"/>
    <n v="159.5"/>
    <n v="204.1"/>
    <n v="204.1"/>
    <n v="168.3"/>
    <n v="168.3"/>
    <n v="167.9"/>
    <n v="167.9"/>
    <n v="198.1"/>
    <n v="198.1"/>
    <n v="169.2"/>
    <n v="169.2"/>
    <n v="173.1"/>
    <n v="173.1"/>
    <n v="167.1"/>
    <n v="167.1"/>
    <n v="120.2"/>
    <n v="120.2"/>
    <n v="195.6"/>
    <n v="195.6"/>
    <n v="174.8"/>
    <n v="174.8"/>
    <n v="184"/>
    <n v="184"/>
    <n v="173.9"/>
    <n v="173.9"/>
    <n v="193.7"/>
    <n v="193.7"/>
    <n v="183.2"/>
    <n v="183.2"/>
    <n v="181.7"/>
    <n v="181.7"/>
    <n v="183"/>
    <n v="183"/>
    <n v="169"/>
    <n v="169"/>
    <n v="179.1"/>
    <n v="179.1"/>
    <n v="172.3"/>
    <n v="172.3"/>
    <n v="179.4"/>
    <n v="179.4"/>
    <n v="166.6"/>
    <n v="166.6"/>
    <n v="169.3"/>
    <n v="169.3"/>
    <n v="175.7"/>
    <n v="175.7"/>
    <n v="171.1"/>
    <n v="171.1"/>
    <n v="172.6"/>
    <n v="172.6"/>
    <n v="175.3"/>
    <n v="175.3"/>
  </r>
  <r>
    <x v="0"/>
    <x v="9"/>
    <x v="8"/>
    <s v="September-2022"/>
    <n v="162.9"/>
    <n v="162.9"/>
    <n v="206.7"/>
    <n v="206.7"/>
    <n v="169"/>
    <n v="169"/>
    <n v="169.5"/>
    <n v="169.5"/>
    <n v="194.1"/>
    <n v="194.1"/>
    <n v="164.1"/>
    <n v="164.1"/>
    <n v="176.9"/>
    <n v="176.9"/>
    <n v="169"/>
    <n v="169"/>
    <n v="120.8"/>
    <n v="120.8"/>
    <n v="199.1"/>
    <n v="199.1"/>
    <n v="175.4"/>
    <n v="175.4"/>
    <n v="184.8"/>
    <n v="184.8"/>
    <n v="175.5"/>
    <n v="175.5"/>
    <n v="194.5"/>
    <n v="194.5"/>
    <n v="184.7"/>
    <n v="184.7"/>
    <n v="183.3"/>
    <n v="183.3"/>
    <n v="184.5"/>
    <n v="184.5"/>
    <n v="169.5"/>
    <n v="169.5"/>
    <n v="179.7"/>
    <n v="179.7"/>
    <n v="173.6"/>
    <n v="173.6"/>
    <n v="180.2"/>
    <n v="180.2"/>
    <n v="166.9"/>
    <n v="166.9"/>
    <n v="170"/>
    <n v="170"/>
    <n v="176.2"/>
    <n v="176.2"/>
    <n v="170.8"/>
    <n v="170.8"/>
    <n v="173.1"/>
    <n v="173.1"/>
    <n v="176.4"/>
    <n v="176.4"/>
  </r>
  <r>
    <x v="0"/>
    <x v="9"/>
    <x v="9"/>
    <s v="October-2022"/>
    <n v="164.7"/>
    <n v="164.7"/>
    <n v="208.8"/>
    <n v="208.8"/>
    <n v="170.3"/>
    <n v="170.3"/>
    <n v="170.9"/>
    <n v="170.9"/>
    <n v="191.6"/>
    <n v="191.6"/>
    <n v="162.19999999999999"/>
    <n v="162.19999999999999"/>
    <n v="184.8"/>
    <n v="184.8"/>
    <n v="169.7"/>
    <n v="169.7"/>
    <n v="121.1"/>
    <n v="121.1"/>
    <n v="201.6"/>
    <n v="201.6"/>
    <n v="175.8"/>
    <n v="175.8"/>
    <n v="185.6"/>
    <n v="185.6"/>
    <n v="177.4"/>
    <n v="177.4"/>
    <n v="194.9"/>
    <n v="194.9"/>
    <n v="186.1"/>
    <n v="186.1"/>
    <n v="184.4"/>
    <n v="184.4"/>
    <n v="185.9"/>
    <n v="185.9"/>
    <n v="171.2"/>
    <n v="171.2"/>
    <n v="180.8"/>
    <n v="180.8"/>
    <n v="174.4"/>
    <n v="174.4"/>
    <n v="181.2"/>
    <n v="181.2"/>
    <n v="167.4"/>
    <n v="167.4"/>
    <n v="170.6"/>
    <n v="170.6"/>
    <n v="176.5"/>
    <n v="176.5"/>
    <n v="172"/>
    <n v="172"/>
    <n v="173.9"/>
    <n v="173.9"/>
    <n v="177.9"/>
    <n v="177.9"/>
  </r>
  <r>
    <x v="0"/>
    <x v="9"/>
    <x v="10"/>
    <s v="November-2022"/>
    <n v="166.9"/>
    <n v="166.9"/>
    <n v="207.2"/>
    <n v="207.2"/>
    <n v="180.2"/>
    <n v="180.2"/>
    <n v="172.3"/>
    <n v="172.3"/>
    <n v="194"/>
    <n v="194"/>
    <n v="159.1"/>
    <n v="159.1"/>
    <n v="171.6"/>
    <n v="171.6"/>
    <n v="170.2"/>
    <n v="170.2"/>
    <n v="121.5"/>
    <n v="121.5"/>
    <n v="204.8"/>
    <n v="204.8"/>
    <n v="176.4"/>
    <n v="176.4"/>
    <n v="186.9"/>
    <n v="186.9"/>
    <n v="176.6"/>
    <n v="176.6"/>
    <n v="195.5"/>
    <n v="195.5"/>
    <n v="187.2"/>
    <n v="187.2"/>
    <n v="185.2"/>
    <n v="185.2"/>
    <n v="186.9"/>
    <n v="186.9"/>
    <n v="171.8"/>
    <n v="171.8"/>
    <n v="181.9"/>
    <n v="181.9"/>
    <n v="175.5"/>
    <n v="175.5"/>
    <n v="182.3"/>
    <n v="182.3"/>
    <n v="167.5"/>
    <n v="167.5"/>
    <n v="170.8"/>
    <n v="170.8"/>
    <n v="176.9"/>
    <n v="176.9"/>
    <n v="173.4"/>
    <n v="173.4"/>
    <n v="174.6"/>
    <n v="174.6"/>
    <n v="177.8"/>
    <n v="177.8"/>
  </r>
  <r>
    <x v="0"/>
    <x v="9"/>
    <x v="11"/>
    <s v="December-2022"/>
    <n v="168.8"/>
    <n v="168.8"/>
    <n v="206.9"/>
    <n v="206.9"/>
    <n v="189.1"/>
    <n v="189.1"/>
    <n v="173.4"/>
    <n v="173.4"/>
    <n v="193.9"/>
    <n v="193.9"/>
    <n v="156.69999999999999"/>
    <n v="156.69999999999999"/>
    <n v="150.19999999999999"/>
    <n v="150.19999999999999"/>
    <n v="170.5"/>
    <n v="170.5"/>
    <n v="121.2"/>
    <n v="121.2"/>
    <n v="207.5"/>
    <n v="207.5"/>
    <n v="176.8"/>
    <n v="176.8"/>
    <n v="187.7"/>
    <n v="187.7"/>
    <n v="174.4"/>
    <n v="174.4"/>
    <n v="195.9"/>
    <n v="195.9"/>
    <n v="188.1"/>
    <n v="188.1"/>
    <n v="185.9"/>
    <n v="185.9"/>
    <n v="187.8"/>
    <n v="187.8"/>
    <n v="170.7"/>
    <n v="170.7"/>
    <n v="182.8"/>
    <n v="182.8"/>
    <n v="176.4"/>
    <n v="176.4"/>
    <n v="183.5"/>
    <n v="183.5"/>
    <n v="167.8"/>
    <n v="167.8"/>
    <n v="171.2"/>
    <n v="171.2"/>
    <n v="177.3"/>
    <n v="177.3"/>
    <n v="175.7"/>
    <n v="175.7"/>
    <n v="175.5"/>
    <n v="175.5"/>
    <n v="177.1"/>
    <n v="177.1"/>
  </r>
  <r>
    <x v="0"/>
    <x v="10"/>
    <x v="0"/>
    <s v="January-2023"/>
    <n v="174"/>
    <n v="174"/>
    <n v="208.3"/>
    <n v="208.3"/>
    <n v="192.9"/>
    <n v="192.9"/>
    <n v="174.3"/>
    <n v="174.3"/>
    <n v="192.6"/>
    <n v="192.6"/>
    <n v="156.30000000000001"/>
    <n v="156.30000000000001"/>
    <n v="142.9"/>
    <n v="142.9"/>
    <n v="170.7"/>
    <n v="170.7"/>
    <n v="120.3"/>
    <n v="120.3"/>
    <n v="210.5"/>
    <n v="210.5"/>
    <n v="176.9"/>
    <n v="176.9"/>
    <n v="188.5"/>
    <n v="188.5"/>
    <n v="175"/>
    <n v="175"/>
    <n v="196.9"/>
    <n v="196.9"/>
    <n v="189"/>
    <n v="189"/>
    <n v="186.3"/>
    <n v="186.3"/>
    <n v="188.6"/>
    <n v="188.6"/>
    <n v="172.1"/>
    <n v="172.1"/>
    <n v="183.2"/>
    <n v="183.2"/>
    <n v="177.2"/>
    <n v="177.2"/>
    <n v="184.7"/>
    <n v="184.7"/>
    <n v="168.2"/>
    <n v="168.2"/>
    <n v="171.8"/>
    <n v="171.8"/>
    <n v="177.8"/>
    <n v="177.8"/>
    <n v="178.4"/>
    <n v="178.4"/>
    <n v="176.5"/>
    <n v="176.5"/>
    <n v="177.8"/>
    <n v="177.8"/>
  </r>
  <r>
    <x v="0"/>
    <x v="10"/>
    <x v="1"/>
    <s v="February-2023"/>
    <n v="174.2"/>
    <n v="174.2"/>
    <n v="205.2"/>
    <n v="205.2"/>
    <n v="173.9"/>
    <n v="173.9"/>
    <n v="177"/>
    <n v="177"/>
    <n v="183.4"/>
    <n v="183.4"/>
    <n v="167.2"/>
    <n v="167.2"/>
    <n v="140.9"/>
    <n v="140.9"/>
    <n v="170.4"/>
    <n v="170.4"/>
    <n v="119.1"/>
    <n v="119.1"/>
    <n v="212.1"/>
    <n v="212.1"/>
    <n v="177.6"/>
    <n v="177.6"/>
    <n v="189.9"/>
    <n v="189.9"/>
    <n v="174.8"/>
    <n v="174.8"/>
    <n v="198.3"/>
    <n v="198.3"/>
    <n v="190"/>
    <n v="190"/>
    <n v="187"/>
    <n v="187"/>
    <n v="189.6"/>
    <n v="189.6"/>
    <n v="173.5"/>
    <n v="173.5"/>
    <n v="181.6"/>
    <n v="181.6"/>
    <n v="178.6"/>
    <n v="178.6"/>
    <n v="186.6"/>
    <n v="186.6"/>
    <n v="169"/>
    <n v="169"/>
    <n v="172.8"/>
    <n v="172.8"/>
    <n v="178.5"/>
    <n v="178.5"/>
    <n v="180.7"/>
    <n v="180.7"/>
    <n v="177.9"/>
    <n v="177.9"/>
    <n v="178"/>
    <n v="178"/>
  </r>
  <r>
    <x v="0"/>
    <x v="10"/>
    <x v="2"/>
    <s v="March-2023"/>
    <n v="174.3"/>
    <n v="174.3"/>
    <n v="205.2"/>
    <n v="205.2"/>
    <n v="173.9"/>
    <n v="173.9"/>
    <n v="177"/>
    <n v="177"/>
    <n v="183.3"/>
    <n v="183.3"/>
    <n v="167.2"/>
    <n v="167.2"/>
    <n v="140.9"/>
    <n v="140.9"/>
    <n v="170.5"/>
    <n v="170.5"/>
    <n v="119.1"/>
    <n v="119.1"/>
    <n v="212.1"/>
    <n v="212.1"/>
    <n v="177.6"/>
    <n v="177.6"/>
    <n v="189.9"/>
    <n v="189.9"/>
    <n v="174.8"/>
    <n v="174.8"/>
    <n v="198.4"/>
    <n v="198.4"/>
    <n v="190"/>
    <n v="190"/>
    <n v="187"/>
    <n v="187"/>
    <n v="189.6"/>
    <n v="189.6"/>
    <n v="173.5"/>
    <n v="173.5"/>
    <n v="181.4"/>
    <n v="181.4"/>
    <n v="178.6"/>
    <n v="178.6"/>
    <n v="186.6"/>
    <n v="186.6"/>
    <n v="169"/>
    <n v="169"/>
    <n v="172.8"/>
    <n v="172.8"/>
    <n v="178.5"/>
    <n v="178.5"/>
    <n v="180.7"/>
    <n v="180.7"/>
    <n v="177.9"/>
    <n v="177.9"/>
    <n v="178"/>
    <n v="178"/>
  </r>
  <r>
    <x v="0"/>
    <x v="10"/>
    <x v="3"/>
    <s v="April-2023"/>
    <n v="173.3"/>
    <n v="173.3"/>
    <n v="206.9"/>
    <n v="206.9"/>
    <n v="167.9"/>
    <n v="167.9"/>
    <n v="178.2"/>
    <n v="178.2"/>
    <n v="178.5"/>
    <n v="178.5"/>
    <n v="173.7"/>
    <n v="173.7"/>
    <n v="142.80000000000001"/>
    <n v="142.80000000000001"/>
    <n v="172.8"/>
    <n v="172.8"/>
    <n v="120.4"/>
    <n v="120.4"/>
    <n v="215.5"/>
    <n v="215.5"/>
    <n v="178.2"/>
    <n v="178.2"/>
    <n v="190.5"/>
    <n v="190.5"/>
    <n v="175.5"/>
    <n v="175.5"/>
    <n v="199.5"/>
    <n v="199.5"/>
    <n v="190.7"/>
    <n v="190.7"/>
    <n v="187.3"/>
    <n v="187.3"/>
    <n v="190.2"/>
    <n v="190.2"/>
    <n v="175.2"/>
    <n v="175.2"/>
    <n v="181.5"/>
    <n v="181.5"/>
    <n v="179.1"/>
    <n v="179.1"/>
    <n v="187.2"/>
    <n v="187.2"/>
    <n v="169.4"/>
    <n v="169.4"/>
    <n v="173.2"/>
    <n v="173.2"/>
    <n v="179.4"/>
    <n v="179.4"/>
    <n v="183.8"/>
    <n v="183.8"/>
    <n v="178.9"/>
    <n v="178.9"/>
    <n v="178.8"/>
    <n v="178.8"/>
  </r>
  <r>
    <x v="0"/>
    <x v="10"/>
    <x v="4"/>
    <s v="May-2023"/>
    <n v="173.2"/>
    <n v="173.2"/>
    <n v="211.5"/>
    <n v="211.5"/>
    <n v="171"/>
    <n v="171"/>
    <n v="179.6"/>
    <n v="179.6"/>
    <n v="173.3"/>
    <n v="173.3"/>
    <n v="169"/>
    <n v="169"/>
    <n v="148.69999999999999"/>
    <n v="148.69999999999999"/>
    <n v="174.9"/>
    <n v="174.9"/>
    <n v="121.9"/>
    <n v="121.9"/>
    <n v="221"/>
    <n v="221"/>
    <n v="178.7"/>
    <n v="178.7"/>
    <n v="191.1"/>
    <n v="191.1"/>
    <n v="176.8"/>
    <n v="176.8"/>
    <n v="199.9"/>
    <n v="199.9"/>
    <n v="191.2"/>
    <n v="191.2"/>
    <n v="187.9"/>
    <n v="187.9"/>
    <n v="190.8"/>
    <n v="190.8"/>
    <n v="175.6"/>
    <n v="175.6"/>
    <n v="182.5"/>
    <n v="182.5"/>
    <n v="179.8"/>
    <n v="179.8"/>
    <n v="187.8"/>
    <n v="187.8"/>
    <n v="169.7"/>
    <n v="169.7"/>
    <n v="173.8"/>
    <n v="173.8"/>
    <n v="180.3"/>
    <n v="180.3"/>
    <n v="184.9"/>
    <n v="184.9"/>
    <n v="179.5"/>
    <n v="179.5"/>
    <n v="179.8"/>
    <n v="179.8"/>
  </r>
  <r>
    <x v="1"/>
    <x v="0"/>
    <x v="0"/>
    <s v="January-2013"/>
    <n v="108.4"/>
    <n v="108.4"/>
    <n v="107.3"/>
    <n v="107.3"/>
    <n v="110"/>
    <n v="110"/>
    <n v="104.4"/>
    <n v="104.4"/>
    <n v="105.1"/>
    <n v="105.1"/>
    <n v="103.2"/>
    <n v="103.2"/>
    <n v="102.2"/>
    <n v="102.2"/>
    <n v="106"/>
    <n v="106"/>
    <n v="106.2"/>
    <n v="106.2"/>
    <n v="102.7"/>
    <n v="102.7"/>
    <n v="104.9"/>
    <n v="104.9"/>
    <n v="107.3"/>
    <n v="107.3"/>
    <n v="105.6"/>
    <n v="105.6"/>
    <n v="105.1"/>
    <n v="105.1"/>
    <n v="106.3"/>
    <n v="106.3"/>
    <n v="105.5"/>
    <n v="105.5"/>
    <n v="106.2"/>
    <n v="106.2"/>
    <n v="100.3"/>
    <n v="100.3"/>
    <n v="105.5"/>
    <n v="105.5"/>
    <n v="104.8"/>
    <n v="104.8"/>
    <n v="104"/>
    <n v="104"/>
    <n v="103.2"/>
    <n v="103.2"/>
    <n v="103.1"/>
    <n v="103.1"/>
    <n v="103.6"/>
    <n v="103.6"/>
    <n v="104.5"/>
    <n v="104.5"/>
    <n v="103.9"/>
    <n v="103.9"/>
    <n v="104.6"/>
    <n v="104.6"/>
  </r>
  <r>
    <x v="1"/>
    <x v="0"/>
    <x v="1"/>
    <s v="February-2013"/>
    <n v="110.4"/>
    <n v="110.4"/>
    <n v="110.2"/>
    <n v="110.2"/>
    <n v="112.8"/>
    <n v="112.8"/>
    <n v="104.9"/>
    <n v="104.9"/>
    <n v="105.5"/>
    <n v="105.5"/>
    <n v="103.6"/>
    <n v="103.6"/>
    <n v="103.2"/>
    <n v="103.2"/>
    <n v="105.3"/>
    <n v="105.3"/>
    <n v="105.1"/>
    <n v="105.1"/>
    <n v="102.8"/>
    <n v="102.8"/>
    <n v="105.5"/>
    <n v="105.5"/>
    <n v="108.3"/>
    <n v="108.3"/>
    <n v="106.6"/>
    <n v="106.6"/>
    <n v="105.7"/>
    <n v="105.7"/>
    <n v="106.9"/>
    <n v="106.9"/>
    <n v="106"/>
    <n v="106"/>
    <n v="106.8"/>
    <n v="106.8"/>
    <n v="100.4"/>
    <n v="100.4"/>
    <n v="106"/>
    <n v="106"/>
    <n v="105.2"/>
    <n v="105.2"/>
    <n v="104.5"/>
    <n v="104.5"/>
    <n v="104.2"/>
    <n v="104.2"/>
    <n v="103.6"/>
    <n v="103.6"/>
    <n v="103.9"/>
    <n v="103.9"/>
    <n v="104.5"/>
    <n v="104.5"/>
    <n v="104.4"/>
    <n v="104.4"/>
    <n v="105.3"/>
    <n v="105.3"/>
  </r>
  <r>
    <x v="1"/>
    <x v="0"/>
    <x v="2"/>
    <s v="March-2013"/>
    <n v="111.4"/>
    <n v="111.4"/>
    <n v="109.7"/>
    <n v="109.7"/>
    <n v="111.2"/>
    <n v="111.2"/>
    <n v="105.1"/>
    <n v="105.1"/>
    <n v="104.9"/>
    <n v="104.9"/>
    <n v="105.3"/>
    <n v="105.3"/>
    <n v="102.2"/>
    <n v="102.2"/>
    <n v="105"/>
    <n v="105"/>
    <n v="104.2"/>
    <n v="104.2"/>
    <n v="103"/>
    <n v="103"/>
    <n v="106.2"/>
    <n v="106.2"/>
    <n v="108.9"/>
    <n v="108.9"/>
    <n v="106.9"/>
    <n v="106.9"/>
    <n v="106.6"/>
    <n v="106.6"/>
    <n v="107.4"/>
    <n v="107.4"/>
    <n v="106.5"/>
    <n v="106.5"/>
    <n v="107.3"/>
    <n v="107.3"/>
    <n v="100.4"/>
    <n v="100.4"/>
    <n v="106.1"/>
    <n v="106.1"/>
    <n v="105.6"/>
    <n v="105.6"/>
    <n v="104.9"/>
    <n v="104.9"/>
    <n v="105.1"/>
    <n v="105.1"/>
    <n v="103.7"/>
    <n v="103.7"/>
    <n v="104"/>
    <n v="104"/>
    <n v="104.3"/>
    <n v="104.3"/>
    <n v="104.7"/>
    <n v="104.7"/>
    <n v="105.5"/>
    <n v="105.5"/>
  </r>
  <r>
    <x v="1"/>
    <x v="0"/>
    <x v="3"/>
    <s v="April-2013"/>
    <n v="111.6"/>
    <n v="111.6"/>
    <n v="110.9"/>
    <n v="110.9"/>
    <n v="106.6"/>
    <n v="106.6"/>
    <n v="105.7"/>
    <n v="105.7"/>
    <n v="104.4"/>
    <n v="104.4"/>
    <n v="108.9"/>
    <n v="108.9"/>
    <n v="105.5"/>
    <n v="105.5"/>
    <n v="105.3"/>
    <n v="105.3"/>
    <n v="103.5"/>
    <n v="103.5"/>
    <n v="103.3"/>
    <n v="103.3"/>
    <n v="107.2"/>
    <n v="107.2"/>
    <n v="109.6"/>
    <n v="109.6"/>
    <n v="107.7"/>
    <n v="107.7"/>
    <n v="107.5"/>
    <n v="107.5"/>
    <n v="108"/>
    <n v="108"/>
    <n v="107"/>
    <n v="107"/>
    <n v="107.9"/>
    <n v="107.9"/>
    <n v="100.5"/>
    <n v="100.5"/>
    <n v="106.5"/>
    <n v="106.5"/>
    <n v="106.3"/>
    <n v="106.3"/>
    <n v="105.3"/>
    <n v="105.3"/>
    <n v="104.7"/>
    <n v="104.7"/>
    <n v="104.2"/>
    <n v="104.2"/>
    <n v="105"/>
    <n v="105"/>
    <n v="102.9"/>
    <n v="102.9"/>
    <n v="104.8"/>
    <n v="104.8"/>
    <n v="106.1"/>
    <n v="106.1"/>
  </r>
  <r>
    <x v="1"/>
    <x v="0"/>
    <x v="4"/>
    <s v="May-2013"/>
    <n v="112.3"/>
    <n v="112.3"/>
    <n v="111.3"/>
    <n v="111.3"/>
    <n v="104.7"/>
    <n v="104.7"/>
    <n v="106.8"/>
    <n v="106.8"/>
    <n v="103.9"/>
    <n v="103.9"/>
    <n v="109.3"/>
    <n v="109.3"/>
    <n v="112.9"/>
    <n v="112.9"/>
    <n v="105.8"/>
    <n v="105.8"/>
    <n v="103.1"/>
    <n v="103.1"/>
    <n v="104.3"/>
    <n v="104.3"/>
    <n v="108.1"/>
    <n v="108.1"/>
    <n v="110.5"/>
    <n v="110.5"/>
    <n v="109.2"/>
    <n v="109.2"/>
    <n v="108.6"/>
    <n v="108.6"/>
    <n v="108.7"/>
    <n v="108.7"/>
    <n v="107.4"/>
    <n v="107.4"/>
    <n v="108.5"/>
    <n v="108.5"/>
    <n v="100.5"/>
    <n v="100.5"/>
    <n v="107.4"/>
    <n v="107.4"/>
    <n v="106.9"/>
    <n v="106.9"/>
    <n v="105.9"/>
    <n v="105.9"/>
    <n v="104"/>
    <n v="104"/>
    <n v="104.8"/>
    <n v="104.8"/>
    <n v="105.6"/>
    <n v="105.6"/>
    <n v="102.3"/>
    <n v="102.3"/>
    <n v="104.8"/>
    <n v="104.8"/>
    <n v="106.9"/>
    <n v="106.9"/>
  </r>
  <r>
    <x v="1"/>
    <x v="0"/>
    <x v="5"/>
    <s v="June-2013"/>
    <n v="113.8"/>
    <n v="113.8"/>
    <n v="114.9"/>
    <n v="114.9"/>
    <n v="109.8"/>
    <n v="109.8"/>
    <n v="107.9"/>
    <n v="107.9"/>
    <n v="104.2"/>
    <n v="104.2"/>
    <n v="110.7"/>
    <n v="110.7"/>
    <n v="126.7"/>
    <n v="126.7"/>
    <n v="106.3"/>
    <n v="106.3"/>
    <n v="103.2"/>
    <n v="103.2"/>
    <n v="105.7"/>
    <n v="105.7"/>
    <n v="109"/>
    <n v="109"/>
    <n v="111.6"/>
    <n v="111.6"/>
    <n v="112.2"/>
    <n v="112.2"/>
    <n v="109.5"/>
    <n v="109.5"/>
    <n v="109.5"/>
    <n v="109.5"/>
    <n v="108.1"/>
    <n v="108.1"/>
    <n v="109.3"/>
    <n v="109.3"/>
    <n v="106.6"/>
    <n v="106.6"/>
    <n v="108.3"/>
    <n v="108.3"/>
    <n v="107.6"/>
    <n v="107.6"/>
    <n v="106.4"/>
    <n v="106.4"/>
    <n v="105.1"/>
    <n v="105.1"/>
    <n v="105.4"/>
    <n v="105.4"/>
    <n v="107.4"/>
    <n v="107.4"/>
    <n v="102.8"/>
    <n v="102.8"/>
    <n v="105.8"/>
    <n v="105.8"/>
    <n v="109.3"/>
    <n v="109.3"/>
  </r>
  <r>
    <x v="1"/>
    <x v="0"/>
    <x v="6"/>
    <s v="July-2013"/>
    <n v="114.8"/>
    <n v="114.8"/>
    <n v="116.4"/>
    <n v="116.4"/>
    <n v="111.9"/>
    <n v="111.9"/>
    <n v="108.9"/>
    <n v="108.9"/>
    <n v="104.3"/>
    <n v="104.3"/>
    <n v="111.7"/>
    <n v="111.7"/>
    <n v="140"/>
    <n v="140"/>
    <n v="106.4"/>
    <n v="106.4"/>
    <n v="103.3"/>
    <n v="103.3"/>
    <n v="106.8"/>
    <n v="106.8"/>
    <n v="109.6"/>
    <n v="109.6"/>
    <n v="112.6"/>
    <n v="112.6"/>
    <n v="114.7"/>
    <n v="114.7"/>
    <n v="110.3"/>
    <n v="110.3"/>
    <n v="110.2"/>
    <n v="110.2"/>
    <n v="108.8"/>
    <n v="108.8"/>
    <n v="110"/>
    <n v="110"/>
    <n v="107.7"/>
    <n v="107.7"/>
    <n v="109.2"/>
    <n v="109.2"/>
    <n v="108.2"/>
    <n v="108.2"/>
    <n v="107"/>
    <n v="107"/>
    <n v="107.1"/>
    <n v="107.1"/>
    <n v="106.1"/>
    <n v="106.1"/>
    <n v="109.1"/>
    <n v="109.1"/>
    <n v="102.8"/>
    <n v="102.8"/>
    <n v="106.9"/>
    <n v="106.9"/>
    <n v="111"/>
    <n v="111"/>
  </r>
  <r>
    <x v="1"/>
    <x v="0"/>
    <x v="7"/>
    <s v="August-2013"/>
    <n v="115.6"/>
    <n v="115.6"/>
    <n v="117.2"/>
    <n v="117.2"/>
    <n v="111.7"/>
    <n v="111.7"/>
    <n v="109.6"/>
    <n v="109.6"/>
    <n v="104.5"/>
    <n v="104.5"/>
    <n v="109.8"/>
    <n v="109.8"/>
    <n v="151.80000000000001"/>
    <n v="151.80000000000001"/>
    <n v="106.5"/>
    <n v="106.5"/>
    <n v="103.1"/>
    <n v="103.1"/>
    <n v="107.4"/>
    <n v="107.4"/>
    <n v="110.2"/>
    <n v="110.2"/>
    <n v="113.4"/>
    <n v="113.4"/>
    <n v="116.6"/>
    <n v="116.6"/>
    <n v="111.2"/>
    <n v="111.2"/>
    <n v="111"/>
    <n v="111"/>
    <n v="109.4"/>
    <n v="109.4"/>
    <n v="110.7"/>
    <n v="110.7"/>
    <n v="108.9"/>
    <n v="108.9"/>
    <n v="109.7"/>
    <n v="109.7"/>
    <n v="108.7"/>
    <n v="108.7"/>
    <n v="107.5"/>
    <n v="107.5"/>
    <n v="108"/>
    <n v="108"/>
    <n v="106.6"/>
    <n v="106.6"/>
    <n v="109.9"/>
    <n v="109.9"/>
    <n v="105.4"/>
    <n v="105.4"/>
    <n v="107.9"/>
    <n v="107.9"/>
    <n v="112.4"/>
    <n v="112.4"/>
  </r>
  <r>
    <x v="1"/>
    <x v="0"/>
    <x v="8"/>
    <s v="September-2013"/>
    <n v="116.4"/>
    <n v="116.4"/>
    <n v="116.9"/>
    <n v="116.9"/>
    <n v="112.3"/>
    <n v="112.3"/>
    <n v="110.5"/>
    <n v="110.5"/>
    <n v="105.3"/>
    <n v="105.3"/>
    <n v="107.3"/>
    <n v="107.3"/>
    <n v="160.9"/>
    <n v="160.9"/>
    <n v="107.1"/>
    <n v="107.1"/>
    <n v="103.1"/>
    <n v="103.1"/>
    <n v="108.3"/>
    <n v="108.3"/>
    <n v="110.7"/>
    <n v="110.7"/>
    <n v="114.6"/>
    <n v="114.6"/>
    <n v="118.3"/>
    <n v="118.3"/>
    <n v="112"/>
    <n v="112"/>
    <n v="112.2"/>
    <n v="112.2"/>
    <n v="110.4"/>
    <n v="110.4"/>
    <n v="111.9"/>
    <n v="111.9"/>
    <n v="109.7"/>
    <n v="109.7"/>
    <n v="110.5"/>
    <n v="110.5"/>
    <n v="109.6"/>
    <n v="109.6"/>
    <n v="108.1"/>
    <n v="108.1"/>
    <n v="109.9"/>
    <n v="109.9"/>
    <n v="107.5"/>
    <n v="107.5"/>
    <n v="110.6"/>
    <n v="110.6"/>
    <n v="106.8"/>
    <n v="106.8"/>
    <n v="109"/>
    <n v="109"/>
    <n v="113.7"/>
    <n v="113.7"/>
  </r>
  <r>
    <x v="1"/>
    <x v="0"/>
    <x v="9"/>
    <s v="October-2013"/>
    <n v="117.1"/>
    <n v="117.1"/>
    <n v="116.3"/>
    <n v="116.3"/>
    <n v="113.3"/>
    <n v="113.3"/>
    <n v="111.2"/>
    <n v="111.2"/>
    <n v="105.7"/>
    <n v="105.7"/>
    <n v="109.9"/>
    <n v="109.9"/>
    <n v="171.2"/>
    <n v="171.2"/>
    <n v="107.3"/>
    <n v="107.3"/>
    <n v="102.7"/>
    <n v="102.7"/>
    <n v="108.7"/>
    <n v="108.7"/>
    <n v="111.2"/>
    <n v="111.2"/>
    <n v="115.4"/>
    <n v="115.4"/>
    <n v="120.2"/>
    <n v="120.2"/>
    <n v="112.5"/>
    <n v="112.5"/>
    <n v="113.2"/>
    <n v="113.2"/>
    <n v="111.2"/>
    <n v="111.2"/>
    <n v="112.8"/>
    <n v="112.8"/>
    <n v="110.5"/>
    <n v="110.5"/>
    <n v="110.9"/>
    <n v="110.9"/>
    <n v="110.3"/>
    <n v="110.3"/>
    <n v="108.6"/>
    <n v="108.6"/>
    <n v="109.5"/>
    <n v="109.5"/>
    <n v="108.1"/>
    <n v="108.1"/>
    <n v="110.8"/>
    <n v="110.8"/>
    <n v="107.4"/>
    <n v="107.4"/>
    <n v="109.2"/>
    <n v="109.2"/>
    <n v="114.8"/>
    <n v="114.8"/>
  </r>
  <r>
    <x v="1"/>
    <x v="0"/>
    <x v="10"/>
    <s v="November-2013"/>
    <n v="118.1"/>
    <n v="118.1"/>
    <n v="115.4"/>
    <n v="115.4"/>
    <n v="118.7"/>
    <n v="118.7"/>
    <n v="112.5"/>
    <n v="112.5"/>
    <n v="106.8"/>
    <n v="106.8"/>
    <n v="113.5"/>
    <n v="113.5"/>
    <n v="183.1"/>
    <n v="183.1"/>
    <n v="108.2"/>
    <n v="108.2"/>
    <n v="102.2"/>
    <n v="102.2"/>
    <n v="109.4"/>
    <n v="109.4"/>
    <n v="111.8"/>
    <n v="111.8"/>
    <n v="116.5"/>
    <n v="116.5"/>
    <n v="122.6"/>
    <n v="122.6"/>
    <n v="113.1"/>
    <n v="113.1"/>
    <n v="114.2"/>
    <n v="114.2"/>
    <n v="111.9"/>
    <n v="111.9"/>
    <n v="113.8"/>
    <n v="113.8"/>
    <n v="111.1"/>
    <n v="111.1"/>
    <n v="111.6"/>
    <n v="111.6"/>
    <n v="111.1"/>
    <n v="111.1"/>
    <n v="109.3"/>
    <n v="109.3"/>
    <n v="109.5"/>
    <n v="109.5"/>
    <n v="108.6"/>
    <n v="108.6"/>
    <n v="111.2"/>
    <n v="111.2"/>
    <n v="108.1"/>
    <n v="108.1"/>
    <n v="109.7"/>
    <n v="109.7"/>
    <n v="116.3"/>
    <n v="116.3"/>
  </r>
  <r>
    <x v="1"/>
    <x v="0"/>
    <x v="11"/>
    <s v="December-2013"/>
    <n v="119.1"/>
    <n v="119.1"/>
    <n v="116.7"/>
    <n v="116.7"/>
    <n v="123.5"/>
    <n v="123.5"/>
    <n v="113.4"/>
    <n v="113.4"/>
    <n v="107.3"/>
    <n v="107.3"/>
    <n v="113.3"/>
    <n v="113.3"/>
    <n v="145.4"/>
    <n v="145.4"/>
    <n v="108.7"/>
    <n v="108.7"/>
    <n v="101.5"/>
    <n v="101.5"/>
    <n v="110.5"/>
    <n v="110.5"/>
    <n v="112.1"/>
    <n v="112.1"/>
    <n v="117.4"/>
    <n v="117.4"/>
    <n v="118.4"/>
    <n v="118.4"/>
    <n v="114"/>
    <n v="114"/>
    <n v="115.2"/>
    <n v="115.2"/>
    <n v="112.7"/>
    <n v="112.7"/>
    <n v="114.8"/>
    <n v="114.8"/>
    <n v="110.7"/>
    <n v="110.7"/>
    <n v="111.9"/>
    <n v="111.9"/>
    <n v="111.7"/>
    <n v="111.7"/>
    <n v="109.7"/>
    <n v="109.7"/>
    <n v="109.8"/>
    <n v="109.8"/>
    <n v="109"/>
    <n v="109"/>
    <n v="111.5"/>
    <n v="111.5"/>
    <n v="107.9"/>
    <n v="107.9"/>
    <n v="110"/>
    <n v="110"/>
    <n v="114.5"/>
    <n v="114.5"/>
  </r>
  <r>
    <x v="1"/>
    <x v="1"/>
    <x v="0"/>
    <s v="January-2014"/>
    <n v="119.6"/>
    <n v="119.6"/>
    <n v="118.8"/>
    <n v="118.8"/>
    <n v="124.1"/>
    <n v="124.1"/>
    <n v="114.1"/>
    <n v="114.1"/>
    <n v="106.8"/>
    <n v="106.8"/>
    <n v="113.9"/>
    <n v="113.9"/>
    <n v="122.2"/>
    <n v="122.2"/>
    <n v="108.9"/>
    <n v="108.9"/>
    <n v="100.2"/>
    <n v="100.2"/>
    <n v="111"/>
    <n v="111"/>
    <n v="112.3"/>
    <n v="112.3"/>
    <n v="118.1"/>
    <n v="118.1"/>
    <n v="115.8"/>
    <n v="115.8"/>
    <n v="114.5"/>
    <n v="114.5"/>
    <n v="115.8"/>
    <n v="115.8"/>
    <n v="113.2"/>
    <n v="113.2"/>
    <n v="115.4"/>
    <n v="115.4"/>
    <n v="111.6"/>
    <n v="111.6"/>
    <n v="112.2"/>
    <n v="112.2"/>
    <n v="112.3"/>
    <n v="112.3"/>
    <n v="110.3"/>
    <n v="110.3"/>
    <n v="110.7"/>
    <n v="110.7"/>
    <n v="109.7"/>
    <n v="109.7"/>
    <n v="111.6"/>
    <n v="111.6"/>
    <n v="108.2"/>
    <n v="108.2"/>
    <n v="110.6"/>
    <n v="110.6"/>
    <n v="113.6"/>
    <n v="113.6"/>
  </r>
  <r>
    <x v="1"/>
    <x v="1"/>
    <x v="1"/>
    <s v="February-2014"/>
    <n v="120.2"/>
    <n v="120.2"/>
    <n v="119.2"/>
    <n v="119.2"/>
    <n v="122.5"/>
    <n v="122.5"/>
    <n v="115.1"/>
    <n v="115.1"/>
    <n v="106.6"/>
    <n v="106.6"/>
    <n v="115.4"/>
    <n v="115.4"/>
    <n v="114.5"/>
    <n v="114.5"/>
    <n v="109.3"/>
    <n v="109.3"/>
    <n v="99.2"/>
    <n v="99.2"/>
    <n v="111.4"/>
    <n v="111.4"/>
    <n v="112.6"/>
    <n v="112.6"/>
    <n v="118.8"/>
    <n v="118.8"/>
    <n v="115.3"/>
    <n v="115.3"/>
    <n v="114.7"/>
    <n v="114.7"/>
    <n v="116.4"/>
    <n v="116.4"/>
    <n v="113.3"/>
    <n v="113.3"/>
    <n v="115.9"/>
    <n v="115.9"/>
    <n v="112.5"/>
    <n v="112.5"/>
    <n v="112.4"/>
    <n v="112.4"/>
    <n v="112.8"/>
    <n v="112.8"/>
    <n v="110.7"/>
    <n v="110.7"/>
    <n v="111.1"/>
    <n v="111.1"/>
    <n v="110.1"/>
    <n v="110.1"/>
    <n v="111.8"/>
    <n v="111.8"/>
    <n v="108.7"/>
    <n v="108.7"/>
    <n v="110.9"/>
    <n v="110.9"/>
    <n v="113.6"/>
    <n v="113.6"/>
  </r>
  <r>
    <x v="1"/>
    <x v="1"/>
    <x v="2"/>
    <s v="March-2014"/>
    <n v="120.7"/>
    <n v="120.7"/>
    <n v="119.3"/>
    <n v="119.3"/>
    <n v="121"/>
    <n v="121"/>
    <n v="116.1"/>
    <n v="116.1"/>
    <n v="106.9"/>
    <n v="106.9"/>
    <n v="118.7"/>
    <n v="118.7"/>
    <n v="116.3"/>
    <n v="116.3"/>
    <n v="109.8"/>
    <n v="109.8"/>
    <n v="99.6"/>
    <n v="99.6"/>
    <n v="111.8"/>
    <n v="111.8"/>
    <n v="112.7"/>
    <n v="112.7"/>
    <n v="119.3"/>
    <n v="119.3"/>
    <n v="116.1"/>
    <n v="116.1"/>
    <n v="115.2"/>
    <n v="115.2"/>
    <n v="116.8"/>
    <n v="116.8"/>
    <n v="113.7"/>
    <n v="113.7"/>
    <n v="116.4"/>
    <n v="116.4"/>
    <n v="113.2"/>
    <n v="113.2"/>
    <n v="112.5"/>
    <n v="112.5"/>
    <n v="113.2"/>
    <n v="113.2"/>
    <n v="111.2"/>
    <n v="111.2"/>
    <n v="111.4"/>
    <n v="111.4"/>
    <n v="110.6"/>
    <n v="110.6"/>
    <n v="112"/>
    <n v="112"/>
    <n v="109"/>
    <n v="109"/>
    <n v="111.3"/>
    <n v="111.3"/>
    <n v="114.2"/>
    <n v="114.2"/>
  </r>
  <r>
    <x v="1"/>
    <x v="1"/>
    <x v="3"/>
    <s v="April-2014"/>
    <n v="120.9"/>
    <n v="120.9"/>
    <n v="119.9"/>
    <n v="119.9"/>
    <n v="116.2"/>
    <n v="116.2"/>
    <n v="117"/>
    <n v="117"/>
    <n v="107.3"/>
    <n v="107.3"/>
    <n v="126.1"/>
    <n v="126.1"/>
    <n v="120.7"/>
    <n v="120.7"/>
    <n v="111"/>
    <n v="111"/>
    <n v="101.8"/>
    <n v="101.8"/>
    <n v="112.6"/>
    <n v="112.6"/>
    <n v="113.2"/>
    <n v="113.2"/>
    <n v="119.8"/>
    <n v="119.8"/>
    <n v="117.6"/>
    <n v="117.6"/>
    <n v="116"/>
    <n v="116"/>
    <n v="117.4"/>
    <n v="117.4"/>
    <n v="114.6"/>
    <n v="114.6"/>
    <n v="117"/>
    <n v="117"/>
    <n v="113.9"/>
    <n v="113.9"/>
    <n v="112.5"/>
    <n v="112.5"/>
    <n v="113.6"/>
    <n v="113.6"/>
    <n v="111.5"/>
    <n v="111.5"/>
    <n v="111.2"/>
    <n v="111.2"/>
    <n v="110.9"/>
    <n v="110.9"/>
    <n v="112.7"/>
    <n v="112.7"/>
    <n v="109"/>
    <n v="109"/>
    <n v="111.5"/>
    <n v="111.5"/>
    <n v="115.1"/>
    <n v="115.1"/>
  </r>
  <r>
    <x v="1"/>
    <x v="1"/>
    <x v="4"/>
    <s v="May-2014"/>
    <n v="121.1"/>
    <n v="121.1"/>
    <n v="121.6"/>
    <n v="121.6"/>
    <n v="115.9"/>
    <n v="115.9"/>
    <n v="118.4"/>
    <n v="118.4"/>
    <n v="107.7"/>
    <n v="107.7"/>
    <n v="127.7"/>
    <n v="127.7"/>
    <n v="125"/>
    <n v="125"/>
    <n v="111.9"/>
    <n v="111.9"/>
    <n v="102.8"/>
    <n v="102.8"/>
    <n v="113.4"/>
    <n v="113.4"/>
    <n v="113.7"/>
    <n v="113.7"/>
    <n v="120.4"/>
    <n v="120.4"/>
    <n v="118.9"/>
    <n v="118.9"/>
    <n v="116.8"/>
    <n v="116.8"/>
    <n v="118"/>
    <n v="118"/>
    <n v="115.2"/>
    <n v="115.2"/>
    <n v="117.6"/>
    <n v="117.6"/>
    <n v="114.3"/>
    <n v="114.3"/>
    <n v="112.5"/>
    <n v="112.5"/>
    <n v="114.1"/>
    <n v="114.1"/>
    <n v="111.8"/>
    <n v="111.8"/>
    <n v="111.3"/>
    <n v="111.3"/>
    <n v="111.2"/>
    <n v="111.2"/>
    <n v="113"/>
    <n v="113"/>
    <n v="109.1"/>
    <n v="109.1"/>
    <n v="111.8"/>
    <n v="111.8"/>
    <n v="115.8"/>
    <n v="115.8"/>
  </r>
  <r>
    <x v="1"/>
    <x v="1"/>
    <x v="5"/>
    <s v="June-2014"/>
    <n v="121.5"/>
    <n v="121.5"/>
    <n v="123.1"/>
    <n v="123.1"/>
    <n v="115.8"/>
    <n v="115.8"/>
    <n v="119.7"/>
    <n v="119.7"/>
    <n v="107.8"/>
    <n v="107.8"/>
    <n v="128.30000000000001"/>
    <n v="128.30000000000001"/>
    <n v="132.1"/>
    <n v="132.1"/>
    <n v="112.4"/>
    <n v="112.4"/>
    <n v="102.9"/>
    <n v="102.9"/>
    <n v="114.3"/>
    <n v="114.3"/>
    <n v="114.2"/>
    <n v="114.2"/>
    <n v="121.2"/>
    <n v="121.2"/>
    <n v="120.4"/>
    <n v="120.4"/>
    <n v="117.8"/>
    <n v="117.8"/>
    <n v="118.8"/>
    <n v="118.8"/>
    <n v="115.6"/>
    <n v="115.6"/>
    <n v="118.3"/>
    <n v="118.3"/>
    <n v="113.9"/>
    <n v="113.9"/>
    <n v="113.2"/>
    <n v="113.2"/>
    <n v="114.6"/>
    <n v="114.6"/>
    <n v="112.3"/>
    <n v="112.3"/>
    <n v="111.8"/>
    <n v="111.8"/>
    <n v="111.6"/>
    <n v="111.6"/>
    <n v="114.8"/>
    <n v="114.8"/>
    <n v="108.3"/>
    <n v="108.3"/>
    <n v="112.3"/>
    <n v="112.3"/>
    <n v="116.7"/>
    <n v="116.7"/>
  </r>
  <r>
    <x v="1"/>
    <x v="1"/>
    <x v="6"/>
    <s v="July-2014"/>
    <n v="122.4"/>
    <n v="122.4"/>
    <n v="123.9"/>
    <n v="123.9"/>
    <n v="117.8"/>
    <n v="117.8"/>
    <n v="121"/>
    <n v="121"/>
    <n v="107.9"/>
    <n v="107.9"/>
    <n v="131.19999999999999"/>
    <n v="131.19999999999999"/>
    <n v="157.69999999999999"/>
    <n v="157.69999999999999"/>
    <n v="113.2"/>
    <n v="113.2"/>
    <n v="104.1"/>
    <n v="104.1"/>
    <n v="115.5"/>
    <n v="115.5"/>
    <n v="114.8"/>
    <n v="114.8"/>
    <n v="122.1"/>
    <n v="122.1"/>
    <n v="124.7"/>
    <n v="124.7"/>
    <n v="118.8"/>
    <n v="118.8"/>
    <n v="119.6"/>
    <n v="119.6"/>
    <n v="116.3"/>
    <n v="116.3"/>
    <n v="119.1"/>
    <n v="119.1"/>
    <n v="114.8"/>
    <n v="114.8"/>
    <n v="113.9"/>
    <n v="113.9"/>
    <n v="115.2"/>
    <n v="115.2"/>
    <n v="112.7"/>
    <n v="112.7"/>
    <n v="113.1"/>
    <n v="113.1"/>
    <n v="112.1"/>
    <n v="112.1"/>
    <n v="116.8"/>
    <n v="116.8"/>
    <n v="109.2"/>
    <n v="109.2"/>
    <n v="113.3"/>
    <n v="113.3"/>
    <n v="119.2"/>
    <n v="119.2"/>
  </r>
  <r>
    <x v="1"/>
    <x v="1"/>
    <x v="7"/>
    <s v="August-2014"/>
    <n v="122.7"/>
    <n v="122.7"/>
    <n v="124.4"/>
    <n v="124.4"/>
    <n v="117.3"/>
    <n v="117.3"/>
    <n v="122"/>
    <n v="122"/>
    <n v="108"/>
    <n v="108"/>
    <n v="131.1"/>
    <n v="131.1"/>
    <n v="168.2"/>
    <n v="168.2"/>
    <n v="114.5"/>
    <n v="114.5"/>
    <n v="104.3"/>
    <n v="104.3"/>
    <n v="117.1"/>
    <n v="117.1"/>
    <n v="115.2"/>
    <n v="115.2"/>
    <n v="123.1"/>
    <n v="123.1"/>
    <n v="126.6"/>
    <n v="126.6"/>
    <n v="119.9"/>
    <n v="119.9"/>
    <n v="120"/>
    <n v="120"/>
    <n v="116.8"/>
    <n v="116.8"/>
    <n v="119.6"/>
    <n v="119.6"/>
    <n v="115.5"/>
    <n v="115.5"/>
    <n v="114"/>
    <n v="114"/>
    <n v="115.6"/>
    <n v="115.6"/>
    <n v="113.3"/>
    <n v="113.3"/>
    <n v="112.8"/>
    <n v="112.8"/>
    <n v="112.6"/>
    <n v="112.6"/>
    <n v="118"/>
    <n v="118"/>
    <n v="109.9"/>
    <n v="109.9"/>
    <n v="113.7"/>
    <n v="113.7"/>
    <n v="120.3"/>
    <n v="120.3"/>
  </r>
  <r>
    <x v="1"/>
    <x v="1"/>
    <x v="8"/>
    <s v="September-2014"/>
    <n v="122.9"/>
    <n v="122.9"/>
    <n v="123.5"/>
    <n v="123.5"/>
    <n v="117.3"/>
    <n v="117.3"/>
    <n v="122.7"/>
    <n v="122.7"/>
    <n v="107.9"/>
    <n v="107.9"/>
    <n v="127.3"/>
    <n v="127.3"/>
    <n v="162.1"/>
    <n v="162.1"/>
    <n v="115.6"/>
    <n v="115.6"/>
    <n v="103.8"/>
    <n v="103.8"/>
    <n v="117.6"/>
    <n v="117.6"/>
    <n v="115.8"/>
    <n v="115.8"/>
    <n v="123.8"/>
    <n v="123.8"/>
    <n v="125.8"/>
    <n v="125.8"/>
    <n v="120.8"/>
    <n v="120.8"/>
    <n v="120.7"/>
    <n v="120.7"/>
    <n v="117.2"/>
    <n v="117.2"/>
    <n v="120.1"/>
    <n v="120.1"/>
    <n v="116.1"/>
    <n v="116.1"/>
    <n v="114.3"/>
    <n v="114.3"/>
    <n v="116.1"/>
    <n v="116.1"/>
    <n v="113.7"/>
    <n v="113.7"/>
    <n v="112"/>
    <n v="112"/>
    <n v="113.1"/>
    <n v="113.1"/>
    <n v="118.6"/>
    <n v="118.6"/>
    <n v="109.5"/>
    <n v="109.5"/>
    <n v="113.7"/>
    <n v="113.7"/>
    <n v="120.1"/>
    <n v="120.1"/>
  </r>
  <r>
    <x v="1"/>
    <x v="1"/>
    <x v="9"/>
    <s v="October-2014"/>
    <n v="123.2"/>
    <n v="123.2"/>
    <n v="123.8"/>
    <n v="123.8"/>
    <n v="118.1"/>
    <n v="118.1"/>
    <n v="123.2"/>
    <n v="123.2"/>
    <n v="107.9"/>
    <n v="107.9"/>
    <n v="126.4"/>
    <n v="126.4"/>
    <n v="156.80000000000001"/>
    <n v="156.80000000000001"/>
    <n v="116.1"/>
    <n v="116.1"/>
    <n v="103.1"/>
    <n v="103.1"/>
    <n v="118.1"/>
    <n v="118.1"/>
    <n v="116.1"/>
    <n v="116.1"/>
    <n v="124.5"/>
    <n v="124.5"/>
    <n v="125.4"/>
    <n v="125.4"/>
    <n v="121.1"/>
    <n v="121.1"/>
    <n v="121.5"/>
    <n v="121.5"/>
    <n v="118.1"/>
    <n v="118.1"/>
    <n v="121"/>
    <n v="121"/>
    <n v="116.7"/>
    <n v="116.7"/>
    <n v="114.7"/>
    <n v="114.7"/>
    <n v="116.7"/>
    <n v="116.7"/>
    <n v="114.3"/>
    <n v="114.3"/>
    <n v="111.8"/>
    <n v="111.8"/>
    <n v="113.3"/>
    <n v="113.3"/>
    <n v="118.8"/>
    <n v="118.8"/>
    <n v="109.6"/>
    <n v="109.6"/>
    <n v="113.9"/>
    <n v="113.9"/>
    <n v="120.1"/>
    <n v="120.1"/>
  </r>
  <r>
    <x v="1"/>
    <x v="1"/>
    <x v="10"/>
    <s v="November-2014"/>
    <n v="123.3"/>
    <n v="123.3"/>
    <n v="123.7"/>
    <n v="123.7"/>
    <n v="121"/>
    <n v="121"/>
    <n v="124.2"/>
    <n v="124.2"/>
    <n v="107.8"/>
    <n v="107.8"/>
    <n v="125.7"/>
    <n v="125.7"/>
    <n v="152.4"/>
    <n v="152.4"/>
    <n v="117.2"/>
    <n v="117.2"/>
    <n v="102.1"/>
    <n v="102.1"/>
    <n v="118.7"/>
    <n v="118.7"/>
    <n v="116.4"/>
    <n v="116.4"/>
    <n v="125.6"/>
    <n v="125.6"/>
    <n v="125.1"/>
    <n v="125.1"/>
    <n v="122.1"/>
    <n v="122.1"/>
    <n v="122.1"/>
    <n v="122.1"/>
    <n v="118.4"/>
    <n v="118.4"/>
    <n v="121.6"/>
    <n v="121.6"/>
    <n v="117.1"/>
    <n v="117.1"/>
    <n v="115.5"/>
    <n v="115.5"/>
    <n v="117.3"/>
    <n v="117.3"/>
    <n v="114.8"/>
    <n v="114.8"/>
    <n v="110.8"/>
    <n v="110.8"/>
    <n v="113.7"/>
    <n v="113.7"/>
    <n v="119"/>
    <n v="119"/>
    <n v="109.1"/>
    <n v="109.1"/>
    <n v="113.8"/>
    <n v="113.8"/>
    <n v="120.1"/>
    <n v="120.1"/>
  </r>
  <r>
    <x v="1"/>
    <x v="1"/>
    <x v="11"/>
    <s v="December-2014"/>
    <n v="122.9"/>
    <n v="122.9"/>
    <n v="123.2"/>
    <n v="123.2"/>
    <n v="123.5"/>
    <n v="123.5"/>
    <n v="124.5"/>
    <n v="124.5"/>
    <n v="107.6"/>
    <n v="107.6"/>
    <n v="125.7"/>
    <n v="125.7"/>
    <n v="140.5"/>
    <n v="140.5"/>
    <n v="117.6"/>
    <n v="117.6"/>
    <n v="100.6"/>
    <n v="100.6"/>
    <n v="119.1"/>
    <n v="119.1"/>
    <n v="116.8"/>
    <n v="116.8"/>
    <n v="126.1"/>
    <n v="126.1"/>
    <n v="123.6"/>
    <n v="123.6"/>
    <n v="123"/>
    <n v="123"/>
    <n v="122.6"/>
    <n v="122.6"/>
    <n v="118.6"/>
    <n v="118.6"/>
    <n v="122"/>
    <n v="122"/>
    <n v="116.5"/>
    <n v="116.5"/>
    <n v="115.7"/>
    <n v="115.7"/>
    <n v="117.5"/>
    <n v="117.5"/>
    <n v="115.1"/>
    <n v="115.1"/>
    <n v="110.1"/>
    <n v="110.1"/>
    <n v="113.9"/>
    <n v="113.9"/>
    <n v="119.5"/>
    <n v="119.5"/>
    <n v="109.8"/>
    <n v="109.8"/>
    <n v="113.8"/>
    <n v="113.8"/>
    <n v="119.4"/>
    <n v="119.4"/>
  </r>
  <r>
    <x v="1"/>
    <x v="2"/>
    <x v="0"/>
    <s v="January-2015"/>
    <n v="123.4"/>
    <n v="123.4"/>
    <n v="123.9"/>
    <n v="123.9"/>
    <n v="123.8"/>
    <n v="123.8"/>
    <n v="125"/>
    <n v="125"/>
    <n v="108.5"/>
    <n v="108.5"/>
    <n v="126.2"/>
    <n v="126.2"/>
    <n v="133"/>
    <n v="133"/>
    <n v="119.1"/>
    <n v="119.1"/>
    <n v="99"/>
    <n v="99"/>
    <n v="120.3"/>
    <n v="120.3"/>
    <n v="117.3"/>
    <n v="117.3"/>
    <n v="126.7"/>
    <n v="126.7"/>
    <n v="123.1"/>
    <n v="123.1"/>
    <n v="124"/>
    <n v="124"/>
    <n v="123.1"/>
    <n v="123.1"/>
    <n v="119.3"/>
    <n v="119.3"/>
    <n v="122.5"/>
    <n v="122.5"/>
    <n v="117.3"/>
    <n v="117.3"/>
    <n v="116.5"/>
    <n v="116.5"/>
    <n v="118.1"/>
    <n v="118.1"/>
    <n v="115.5"/>
    <n v="115.5"/>
    <n v="109.4"/>
    <n v="109.4"/>
    <n v="114.3"/>
    <n v="114.3"/>
    <n v="119.7"/>
    <n v="119.7"/>
    <n v="110.7"/>
    <n v="110.7"/>
    <n v="114"/>
    <n v="114"/>
    <n v="119.5"/>
    <n v="119.5"/>
  </r>
  <r>
    <x v="1"/>
    <x v="2"/>
    <x v="1"/>
    <s v="February-2015"/>
    <n v="123.7"/>
    <n v="123.7"/>
    <n v="125.1"/>
    <n v="125.1"/>
    <n v="121.1"/>
    <n v="121.1"/>
    <n v="125.7"/>
    <n v="125.7"/>
    <n v="109.1"/>
    <n v="109.1"/>
    <n v="125.8"/>
    <n v="125.8"/>
    <n v="129.4"/>
    <n v="129.4"/>
    <n v="120.9"/>
    <n v="120.9"/>
    <n v="98.3"/>
    <n v="98.3"/>
    <n v="121.6"/>
    <n v="121.6"/>
    <n v="118"/>
    <n v="118"/>
    <n v="127.6"/>
    <n v="127.6"/>
    <n v="123.1"/>
    <n v="123.1"/>
    <n v="125.2"/>
    <n v="125.2"/>
    <n v="123.8"/>
    <n v="123.8"/>
    <n v="120.1"/>
    <n v="120.1"/>
    <n v="123.3"/>
    <n v="123.3"/>
    <n v="118.1"/>
    <n v="118.1"/>
    <n v="117.7"/>
    <n v="117.7"/>
    <n v="118.7"/>
    <n v="118.7"/>
    <n v="116.3"/>
    <n v="116.3"/>
    <n v="108.7"/>
    <n v="108.7"/>
    <n v="114.9"/>
    <n v="114.9"/>
    <n v="119.7"/>
    <n v="119.7"/>
    <n v="111.2"/>
    <n v="111.2"/>
    <n v="114.1"/>
    <n v="114.1"/>
    <n v="119.7"/>
    <n v="119.7"/>
  </r>
  <r>
    <x v="1"/>
    <x v="2"/>
    <x v="2"/>
    <s v="March-2015"/>
    <n v="123.5"/>
    <n v="123.5"/>
    <n v="125.4"/>
    <n v="125.4"/>
    <n v="116.8"/>
    <n v="116.8"/>
    <n v="126"/>
    <n v="126"/>
    <n v="109.2"/>
    <n v="109.2"/>
    <n v="127.6"/>
    <n v="127.6"/>
    <n v="129.19999999999999"/>
    <n v="129.19999999999999"/>
    <n v="122.4"/>
    <n v="122.4"/>
    <n v="97"/>
    <n v="97"/>
    <n v="122.1"/>
    <n v="122.1"/>
    <n v="118.1"/>
    <n v="118.1"/>
    <n v="128.4"/>
    <n v="128.4"/>
    <n v="123.4"/>
    <n v="123.4"/>
    <n v="125.8"/>
    <n v="125.8"/>
    <n v="124.3"/>
    <n v="124.3"/>
    <n v="120.4"/>
    <n v="120.4"/>
    <n v="123.7"/>
    <n v="123.7"/>
    <n v="118.6"/>
    <n v="118.6"/>
    <n v="118.3"/>
    <n v="118.3"/>
    <n v="119.2"/>
    <n v="119.2"/>
    <n v="116.7"/>
    <n v="116.7"/>
    <n v="109.9"/>
    <n v="109.9"/>
    <n v="115.4"/>
    <n v="115.4"/>
    <n v="120.1"/>
    <n v="120.1"/>
    <n v="111"/>
    <n v="111"/>
    <n v="114.7"/>
    <n v="114.7"/>
    <n v="120.2"/>
    <n v="120.2"/>
  </r>
  <r>
    <x v="1"/>
    <x v="2"/>
    <x v="3"/>
    <s v="April-2015"/>
    <n v="123.5"/>
    <n v="123.5"/>
    <n v="126.4"/>
    <n v="126.4"/>
    <n v="114.4"/>
    <n v="114.4"/>
    <n v="126.6"/>
    <n v="126.6"/>
    <n v="109.2"/>
    <n v="109.2"/>
    <n v="132.5"/>
    <n v="132.5"/>
    <n v="128.6"/>
    <n v="128.6"/>
    <n v="124.8"/>
    <n v="124.8"/>
    <n v="95.7"/>
    <n v="95.7"/>
    <n v="122.4"/>
    <n v="122.4"/>
    <n v="118.5"/>
    <n v="118.5"/>
    <n v="129.1"/>
    <n v="129.1"/>
    <n v="124"/>
    <n v="124"/>
    <n v="126.9"/>
    <n v="126.9"/>
    <n v="124.7"/>
    <n v="124.7"/>
    <n v="120.8"/>
    <n v="120.8"/>
    <n v="124.1"/>
    <n v="124.1"/>
    <n v="119.2"/>
    <n v="119.2"/>
    <n v="118.7"/>
    <n v="118.7"/>
    <n v="119.7"/>
    <n v="119.7"/>
    <n v="117.1"/>
    <n v="117.1"/>
    <n v="110.1"/>
    <n v="110.1"/>
    <n v="115.9"/>
    <n v="115.9"/>
    <n v="121"/>
    <n v="121"/>
    <n v="111.7"/>
    <n v="111.7"/>
    <n v="115.1"/>
    <n v="115.1"/>
    <n v="120.7"/>
    <n v="120.7"/>
  </r>
  <r>
    <x v="1"/>
    <x v="2"/>
    <x v="4"/>
    <s v="May-2015"/>
    <n v="123.6"/>
    <n v="123.6"/>
    <n v="128"/>
    <n v="128"/>
    <n v="115"/>
    <n v="115"/>
    <n v="127.3"/>
    <n v="127.3"/>
    <n v="109.8"/>
    <n v="109.8"/>
    <n v="132.6"/>
    <n v="132.6"/>
    <n v="130.9"/>
    <n v="130.9"/>
    <n v="130.5"/>
    <n v="130.5"/>
    <n v="95.3"/>
    <n v="95.3"/>
    <n v="123.4"/>
    <n v="123.4"/>
    <n v="119.2"/>
    <n v="119.2"/>
    <n v="129.80000000000001"/>
    <n v="129.80000000000001"/>
    <n v="125"/>
    <n v="125"/>
    <n v="127.9"/>
    <n v="127.9"/>
    <n v="125.4"/>
    <n v="125.4"/>
    <n v="121.3"/>
    <n v="121.3"/>
    <n v="124.7"/>
    <n v="124.7"/>
    <n v="119.6"/>
    <n v="119.6"/>
    <n v="119.2"/>
    <n v="119.2"/>
    <n v="120.2"/>
    <n v="120.2"/>
    <n v="117.7"/>
    <n v="117.7"/>
    <n v="112"/>
    <n v="112"/>
    <n v="116.3"/>
    <n v="116.3"/>
    <n v="121.4"/>
    <n v="121.4"/>
    <n v="112.3"/>
    <n v="112.3"/>
    <n v="116.1"/>
    <n v="116.1"/>
    <n v="121.6"/>
    <n v="121.6"/>
  </r>
  <r>
    <x v="1"/>
    <x v="2"/>
    <x v="5"/>
    <s v="June-2015"/>
    <n v="123.9"/>
    <n v="123.9"/>
    <n v="131.80000000000001"/>
    <n v="131.80000000000001"/>
    <n v="121.6"/>
    <n v="121.6"/>
    <n v="128.19999999999999"/>
    <n v="128.19999999999999"/>
    <n v="111.1"/>
    <n v="111.1"/>
    <n v="132.80000000000001"/>
    <n v="132.80000000000001"/>
    <n v="139.1"/>
    <n v="139.1"/>
    <n v="137.4"/>
    <n v="137.4"/>
    <n v="94.1"/>
    <n v="94.1"/>
    <n v="125.5"/>
    <n v="125.5"/>
    <n v="119.8"/>
    <n v="119.8"/>
    <n v="130.9"/>
    <n v="130.9"/>
    <n v="127.3"/>
    <n v="127.3"/>
    <n v="129.19999999999999"/>
    <n v="129.19999999999999"/>
    <n v="126.4"/>
    <n v="126.4"/>
    <n v="122"/>
    <n v="122"/>
    <n v="125.7"/>
    <n v="125.7"/>
    <n v="119"/>
    <n v="119"/>
    <n v="119.8"/>
    <n v="119.8"/>
    <n v="121.1"/>
    <n v="121.1"/>
    <n v="118.5"/>
    <n v="118.5"/>
    <n v="112.9"/>
    <n v="112.9"/>
    <n v="116.9"/>
    <n v="116.9"/>
    <n v="123.1"/>
    <n v="123.1"/>
    <n v="112.8"/>
    <n v="112.8"/>
    <n v="117"/>
    <n v="117"/>
    <n v="123"/>
    <n v="123"/>
  </r>
  <r>
    <x v="1"/>
    <x v="2"/>
    <x v="6"/>
    <s v="July-2015"/>
    <n v="123.7"/>
    <n v="123.7"/>
    <n v="132.5"/>
    <n v="132.5"/>
    <n v="121"/>
    <n v="121"/>
    <n v="128.30000000000001"/>
    <n v="128.30000000000001"/>
    <n v="110.9"/>
    <n v="110.9"/>
    <n v="133.1"/>
    <n v="133.1"/>
    <n v="145.1"/>
    <n v="145.1"/>
    <n v="139.1"/>
    <n v="139.1"/>
    <n v="91.3"/>
    <n v="91.3"/>
    <n v="126.1"/>
    <n v="126.1"/>
    <n v="119.9"/>
    <n v="119.9"/>
    <n v="131.4"/>
    <n v="131.4"/>
    <n v="128.19999999999999"/>
    <n v="128.19999999999999"/>
    <n v="130.4"/>
    <n v="130.4"/>
    <n v="126.7"/>
    <n v="126.7"/>
    <n v="122.3"/>
    <n v="122.3"/>
    <n v="126.1"/>
    <n v="126.1"/>
    <n v="119.9"/>
    <n v="119.9"/>
    <n v="120.1"/>
    <n v="120.1"/>
    <n v="121.3"/>
    <n v="121.3"/>
    <n v="119"/>
    <n v="119"/>
    <n v="112.7"/>
    <n v="112.7"/>
    <n v="117.2"/>
    <n v="117.2"/>
    <n v="124.4"/>
    <n v="124.4"/>
    <n v="112.3"/>
    <n v="112.3"/>
    <n v="117.2"/>
    <n v="117.2"/>
    <n v="123.6"/>
    <n v="123.6"/>
  </r>
  <r>
    <x v="1"/>
    <x v="2"/>
    <x v="7"/>
    <s v="August-2015"/>
    <n v="124.2"/>
    <n v="124.2"/>
    <n v="131.4"/>
    <n v="131.4"/>
    <n v="120.1"/>
    <n v="120.1"/>
    <n v="128.5"/>
    <n v="128.5"/>
    <n v="111.4"/>
    <n v="111.4"/>
    <n v="132.30000000000001"/>
    <n v="132.30000000000001"/>
    <n v="157.6"/>
    <n v="157.6"/>
    <n v="144"/>
    <n v="144"/>
    <n v="90.5"/>
    <n v="90.5"/>
    <n v="126.8"/>
    <n v="126.8"/>
    <n v="120.4"/>
    <n v="120.4"/>
    <n v="132.1"/>
    <n v="132.1"/>
    <n v="130.30000000000001"/>
    <n v="130.30000000000001"/>
    <n v="131.19999999999999"/>
    <n v="131.19999999999999"/>
    <n v="127.2"/>
    <n v="127.2"/>
    <n v="122.9"/>
    <n v="122.9"/>
    <n v="126.6"/>
    <n v="126.6"/>
    <n v="120.9"/>
    <n v="120.9"/>
    <n v="120.6"/>
    <n v="120.6"/>
    <n v="122"/>
    <n v="122"/>
    <n v="119.4"/>
    <n v="119.4"/>
    <n v="111.7"/>
    <n v="111.7"/>
    <n v="117.8"/>
    <n v="117.8"/>
    <n v="125.1"/>
    <n v="125.1"/>
    <n v="112.3"/>
    <n v="112.3"/>
    <n v="117.2"/>
    <n v="117.2"/>
    <n v="124.8"/>
    <n v="124.8"/>
  </r>
  <r>
    <x v="1"/>
    <x v="2"/>
    <x v="8"/>
    <s v="September-2015"/>
    <n v="124.6"/>
    <n v="124.6"/>
    <n v="130.4"/>
    <n v="130.4"/>
    <n v="118.7"/>
    <n v="118.7"/>
    <n v="128.9"/>
    <n v="128.9"/>
    <n v="111.9"/>
    <n v="111.9"/>
    <n v="128.4"/>
    <n v="128.4"/>
    <n v="162.19999999999999"/>
    <n v="162.19999999999999"/>
    <n v="150"/>
    <n v="150"/>
    <n v="90.4"/>
    <n v="90.4"/>
    <n v="128.4"/>
    <n v="128.4"/>
    <n v="120.7"/>
    <n v="120.7"/>
    <n v="132.5"/>
    <n v="132.5"/>
    <n v="131.19999999999999"/>
    <n v="131.19999999999999"/>
    <n v="132"/>
    <n v="132"/>
    <n v="127.9"/>
    <n v="127.9"/>
    <n v="123.4"/>
    <n v="123.4"/>
    <n v="127.2"/>
    <n v="127.2"/>
    <n v="121.6"/>
    <n v="121.6"/>
    <n v="120.4"/>
    <n v="120.4"/>
    <n v="122.6"/>
    <n v="122.6"/>
    <n v="119.8"/>
    <n v="119.8"/>
    <n v="111.3"/>
    <n v="111.3"/>
    <n v="118.3"/>
    <n v="118.3"/>
    <n v="125.7"/>
    <n v="125.7"/>
    <n v="113.4"/>
    <n v="113.4"/>
    <n v="117.5"/>
    <n v="117.5"/>
    <n v="125.4"/>
    <n v="125.4"/>
  </r>
  <r>
    <x v="1"/>
    <x v="2"/>
    <x v="9"/>
    <s v="October-2015"/>
    <n v="125"/>
    <n v="125"/>
    <n v="129.80000000000001"/>
    <n v="129.80000000000001"/>
    <n v="118.9"/>
    <n v="118.9"/>
    <n v="129.1"/>
    <n v="129.1"/>
    <n v="113.3"/>
    <n v="113.3"/>
    <n v="129"/>
    <n v="129"/>
    <n v="160.4"/>
    <n v="160.4"/>
    <n v="165.3"/>
    <n v="165.3"/>
    <n v="92.3"/>
    <n v="92.3"/>
    <n v="129.69999999999999"/>
    <n v="129.69999999999999"/>
    <n v="121.1"/>
    <n v="121.1"/>
    <n v="133"/>
    <n v="133"/>
    <n v="132.1"/>
    <n v="132.1"/>
    <n v="132.5"/>
    <n v="132.5"/>
    <n v="128.5"/>
    <n v="128.5"/>
    <n v="123.8"/>
    <n v="123.8"/>
    <n v="127.8"/>
    <n v="127.8"/>
    <n v="122.4"/>
    <n v="122.4"/>
    <n v="120.8"/>
    <n v="120.8"/>
    <n v="123"/>
    <n v="123"/>
    <n v="120.4"/>
    <n v="120.4"/>
    <n v="111.4"/>
    <n v="111.4"/>
    <n v="118.7"/>
    <n v="118.7"/>
    <n v="125.9"/>
    <n v="125.9"/>
    <n v="113.9"/>
    <n v="113.9"/>
    <n v="117.9"/>
    <n v="117.9"/>
    <n v="126.1"/>
    <n v="126.1"/>
  </r>
  <r>
    <x v="1"/>
    <x v="2"/>
    <x v="10"/>
    <s v="November-2015"/>
    <n v="125.4"/>
    <n v="125.4"/>
    <n v="130.30000000000001"/>
    <n v="130.30000000000001"/>
    <n v="121.6"/>
    <n v="121.6"/>
    <n v="129.19999999999999"/>
    <n v="129.19999999999999"/>
    <n v="114.9"/>
    <n v="114.9"/>
    <n v="128.19999999999999"/>
    <n v="128.19999999999999"/>
    <n v="158.4"/>
    <n v="158.4"/>
    <n v="171.2"/>
    <n v="171.2"/>
    <n v="93.3"/>
    <n v="93.3"/>
    <n v="131.19999999999999"/>
    <n v="131.19999999999999"/>
    <n v="121.7"/>
    <n v="121.7"/>
    <n v="134"/>
    <n v="134"/>
    <n v="132.69999999999999"/>
    <n v="132.69999999999999"/>
    <n v="133.6"/>
    <n v="133.6"/>
    <n v="129.30000000000001"/>
    <n v="129.30000000000001"/>
    <n v="124.5"/>
    <n v="124.5"/>
    <n v="128.6"/>
    <n v="128.6"/>
    <n v="122.9"/>
    <n v="122.9"/>
    <n v="121.6"/>
    <n v="121.6"/>
    <n v="123.4"/>
    <n v="123.4"/>
    <n v="120.9"/>
    <n v="120.9"/>
    <n v="111.5"/>
    <n v="111.5"/>
    <n v="119.2"/>
    <n v="119.2"/>
    <n v="126.3"/>
    <n v="126.3"/>
    <n v="113.8"/>
    <n v="113.8"/>
    <n v="118.1"/>
    <n v="118.1"/>
    <n v="126.6"/>
    <n v="126.6"/>
  </r>
  <r>
    <x v="1"/>
    <x v="2"/>
    <x v="11"/>
    <s v="December-2015"/>
    <n v="125.7"/>
    <n v="125.7"/>
    <n v="131.4"/>
    <n v="131.4"/>
    <n v="124.8"/>
    <n v="124.8"/>
    <n v="129.4"/>
    <n v="129.4"/>
    <n v="115.3"/>
    <n v="115.3"/>
    <n v="126.6"/>
    <n v="126.6"/>
    <n v="146.69999999999999"/>
    <n v="146.69999999999999"/>
    <n v="171.5"/>
    <n v="171.5"/>
    <n v="94.5"/>
    <n v="94.5"/>
    <n v="132.1"/>
    <n v="132.1"/>
    <n v="122"/>
    <n v="122"/>
    <n v="134.69999999999999"/>
    <n v="134.69999999999999"/>
    <n v="131.4"/>
    <n v="131.4"/>
    <n v="134.5"/>
    <n v="134.5"/>
    <n v="129.69999999999999"/>
    <n v="129.69999999999999"/>
    <n v="124.8"/>
    <n v="124.8"/>
    <n v="129"/>
    <n v="129"/>
    <n v="122.4"/>
    <n v="122.4"/>
    <n v="122"/>
    <n v="122"/>
    <n v="123.6"/>
    <n v="123.6"/>
    <n v="121.4"/>
    <n v="121.4"/>
    <n v="111.5"/>
    <n v="111.5"/>
    <n v="119.6"/>
    <n v="119.6"/>
    <n v="126.2"/>
    <n v="126.2"/>
    <n v="113.7"/>
    <n v="113.7"/>
    <n v="118.3"/>
    <n v="118.3"/>
    <n v="126.1"/>
    <n v="126.1"/>
  </r>
  <r>
    <x v="1"/>
    <x v="3"/>
    <x v="0"/>
    <s v="January-2016"/>
    <n v="126.1"/>
    <n v="126.1"/>
    <n v="134.1"/>
    <n v="134.1"/>
    <n v="128.6"/>
    <n v="128.6"/>
    <n v="129.9"/>
    <n v="129.9"/>
    <n v="115.5"/>
    <n v="115.5"/>
    <n v="125.7"/>
    <n v="125.7"/>
    <n v="141.5"/>
    <n v="141.5"/>
    <n v="170.7"/>
    <n v="170.7"/>
    <n v="97.4"/>
    <n v="97.4"/>
    <n v="132.9"/>
    <n v="132.9"/>
    <n v="122.7"/>
    <n v="122.7"/>
    <n v="135.30000000000001"/>
    <n v="135.30000000000001"/>
    <n v="131.30000000000001"/>
    <n v="131.30000000000001"/>
    <n v="135.19999999999999"/>
    <n v="135.19999999999999"/>
    <n v="130.30000000000001"/>
    <n v="130.30000000000001"/>
    <n v="125.1"/>
    <n v="125.1"/>
    <n v="129.5"/>
    <n v="129.5"/>
    <n v="123.4"/>
    <n v="123.4"/>
    <n v="122.7"/>
    <n v="122.7"/>
    <n v="124.2"/>
    <n v="124.2"/>
    <n v="122"/>
    <n v="122"/>
    <n v="111.1"/>
    <n v="111.1"/>
    <n v="119.8"/>
    <n v="119.8"/>
    <n v="126.3"/>
    <n v="126.3"/>
    <n v="114.5"/>
    <n v="114.5"/>
    <n v="118.5"/>
    <n v="118.5"/>
    <n v="126.3"/>
    <n v="126.3"/>
  </r>
  <r>
    <x v="1"/>
    <x v="3"/>
    <x v="1"/>
    <s v="February-2016"/>
    <n v="126.4"/>
    <n v="126.4"/>
    <n v="134.19999999999999"/>
    <n v="134.19999999999999"/>
    <n v="128.69999999999999"/>
    <n v="128.69999999999999"/>
    <n v="130.30000000000001"/>
    <n v="130.30000000000001"/>
    <n v="114.8"/>
    <n v="114.8"/>
    <n v="124.9"/>
    <n v="124.9"/>
    <n v="130.30000000000001"/>
    <n v="130.30000000000001"/>
    <n v="167.4"/>
    <n v="167.4"/>
    <n v="98.8"/>
    <n v="98.8"/>
    <n v="133.6"/>
    <n v="133.6"/>
    <n v="123"/>
    <n v="123"/>
    <n v="135.80000000000001"/>
    <n v="135.80000000000001"/>
    <n v="129.9"/>
    <n v="129.9"/>
    <n v="135.9"/>
    <n v="135.9"/>
    <n v="130.9"/>
    <n v="130.9"/>
    <n v="125.8"/>
    <n v="125.8"/>
    <n v="130.19999999999999"/>
    <n v="130.19999999999999"/>
    <n v="124.4"/>
    <n v="124.4"/>
    <n v="123.1"/>
    <n v="123.1"/>
    <n v="124.6"/>
    <n v="124.6"/>
    <n v="122.5"/>
    <n v="122.5"/>
    <n v="111.4"/>
    <n v="111.4"/>
    <n v="120.3"/>
    <n v="120.3"/>
    <n v="126.6"/>
    <n v="126.6"/>
    <n v="116.6"/>
    <n v="116.6"/>
    <n v="119.1"/>
    <n v="119.1"/>
    <n v="126"/>
    <n v="126"/>
  </r>
  <r>
    <x v="1"/>
    <x v="3"/>
    <x v="2"/>
    <s v="March-2016"/>
    <n v="126.5"/>
    <n v="126.5"/>
    <n v="135.1"/>
    <n v="135.1"/>
    <n v="124.6"/>
    <n v="124.6"/>
    <n v="130.19999999999999"/>
    <n v="130.19999999999999"/>
    <n v="114.5"/>
    <n v="114.5"/>
    <n v="126.2"/>
    <n v="126.2"/>
    <n v="129.80000000000001"/>
    <n v="129.80000000000001"/>
    <n v="164.3"/>
    <n v="164.3"/>
    <n v="100.9"/>
    <n v="100.9"/>
    <n v="133.9"/>
    <n v="133.9"/>
    <n v="123.1"/>
    <n v="123.1"/>
    <n v="136.30000000000001"/>
    <n v="136.30000000000001"/>
    <n v="129.80000000000001"/>
    <n v="129.80000000000001"/>
    <n v="136.5"/>
    <n v="136.5"/>
    <n v="131.30000000000001"/>
    <n v="131.30000000000001"/>
    <n v="126.1"/>
    <n v="126.1"/>
    <n v="130.5"/>
    <n v="130.5"/>
    <n v="124.9"/>
    <n v="124.9"/>
    <n v="122.4"/>
    <n v="122.4"/>
    <n v="125.1"/>
    <n v="125.1"/>
    <n v="122.9"/>
    <n v="122.9"/>
    <n v="110.9"/>
    <n v="110.9"/>
    <n v="120.6"/>
    <n v="120.6"/>
    <n v="126.9"/>
    <n v="126.9"/>
    <n v="117.3"/>
    <n v="117.3"/>
    <n v="119.3"/>
    <n v="119.3"/>
    <n v="126"/>
    <n v="126"/>
  </r>
  <r>
    <x v="1"/>
    <x v="3"/>
    <x v="3"/>
    <s v="April-2016"/>
    <n v="126.6"/>
    <n v="126.6"/>
    <n v="136.80000000000001"/>
    <n v="136.80000000000001"/>
    <n v="122"/>
    <n v="122"/>
    <n v="130.9"/>
    <n v="130.9"/>
    <n v="114.8"/>
    <n v="114.8"/>
    <n v="134.80000000000001"/>
    <n v="134.80000000000001"/>
    <n v="135"/>
    <n v="135"/>
    <n v="167.5"/>
    <n v="167.5"/>
    <n v="106.4"/>
    <n v="106.4"/>
    <n v="134.4"/>
    <n v="134.4"/>
    <n v="123.6"/>
    <n v="123.6"/>
    <n v="136.69999999999999"/>
    <n v="136.69999999999999"/>
    <n v="131.80000000000001"/>
    <n v="131.80000000000001"/>
    <n v="137.1"/>
    <n v="137.1"/>
    <n v="131.80000000000001"/>
    <n v="131.80000000000001"/>
    <n v="126.4"/>
    <n v="126.4"/>
    <n v="131"/>
    <n v="131"/>
    <n v="125.6"/>
    <n v="125.6"/>
    <n v="122.3"/>
    <n v="122.3"/>
    <n v="125.5"/>
    <n v="125.5"/>
    <n v="123.2"/>
    <n v="123.2"/>
    <n v="112.1"/>
    <n v="112.1"/>
    <n v="121.1"/>
    <n v="121.1"/>
    <n v="127.7"/>
    <n v="127.7"/>
    <n v="118.1"/>
    <n v="118.1"/>
    <n v="120"/>
    <n v="120"/>
    <n v="127.3"/>
    <n v="127.3"/>
  </r>
  <r>
    <x v="1"/>
    <x v="3"/>
    <x v="4"/>
    <s v="May-2016"/>
    <n v="126.8"/>
    <n v="126.8"/>
    <n v="139.1"/>
    <n v="139.1"/>
    <n v="125.4"/>
    <n v="125.4"/>
    <n v="131.69999999999999"/>
    <n v="131.69999999999999"/>
    <n v="115"/>
    <n v="115"/>
    <n v="136"/>
    <n v="136"/>
    <n v="145.1"/>
    <n v="145.1"/>
    <n v="171.7"/>
    <n v="171.7"/>
    <n v="108.7"/>
    <n v="108.7"/>
    <n v="135.30000000000001"/>
    <n v="135.30000000000001"/>
    <n v="124.2"/>
    <n v="124.2"/>
    <n v="137.4"/>
    <n v="137.4"/>
    <n v="134"/>
    <n v="134"/>
    <n v="137.69999999999999"/>
    <n v="137.69999999999999"/>
    <n v="132.19999999999999"/>
    <n v="132.19999999999999"/>
    <n v="126.8"/>
    <n v="126.8"/>
    <n v="131.4"/>
    <n v="131.4"/>
    <n v="126"/>
    <n v="126"/>
    <n v="122.7"/>
    <n v="122.7"/>
    <n v="126"/>
    <n v="126"/>
    <n v="123.7"/>
    <n v="123.7"/>
    <n v="112.8"/>
    <n v="112.8"/>
    <n v="121.5"/>
    <n v="121.5"/>
    <n v="128.5"/>
    <n v="128.5"/>
    <n v="119.2"/>
    <n v="119.2"/>
    <n v="120.7"/>
    <n v="120.7"/>
    <n v="128.6"/>
    <n v="128.6"/>
  </r>
  <r>
    <x v="1"/>
    <x v="3"/>
    <x v="5"/>
    <s v="June-2016"/>
    <n v="127.7"/>
    <n v="127.7"/>
    <n v="140.5"/>
    <n v="140.5"/>
    <n v="128.30000000000001"/>
    <n v="128.30000000000001"/>
    <n v="132.6"/>
    <n v="132.6"/>
    <n v="115.5"/>
    <n v="115.5"/>
    <n v="136.5"/>
    <n v="136.5"/>
    <n v="159.69999999999999"/>
    <n v="159.69999999999999"/>
    <n v="174.3"/>
    <n v="174.3"/>
    <n v="109.9"/>
    <n v="109.9"/>
    <n v="136.30000000000001"/>
    <n v="136.30000000000001"/>
    <n v="124.4"/>
    <n v="124.4"/>
    <n v="138.1"/>
    <n v="138.1"/>
    <n v="136.80000000000001"/>
    <n v="136.80000000000001"/>
    <n v="138.69999999999999"/>
    <n v="138.69999999999999"/>
    <n v="132.9"/>
    <n v="132.9"/>
    <n v="127.2"/>
    <n v="127.2"/>
    <n v="132"/>
    <n v="132"/>
    <n v="125.5"/>
    <n v="125.5"/>
    <n v="123.3"/>
    <n v="123.3"/>
    <n v="126.4"/>
    <n v="126.4"/>
    <n v="124.1"/>
    <n v="124.1"/>
    <n v="114.2"/>
    <n v="114.2"/>
    <n v="121.7"/>
    <n v="121.7"/>
    <n v="129.69999999999999"/>
    <n v="129.69999999999999"/>
    <n v="119.4"/>
    <n v="119.4"/>
    <n v="121.5"/>
    <n v="121.5"/>
    <n v="130.1"/>
    <n v="130.1"/>
  </r>
  <r>
    <x v="1"/>
    <x v="3"/>
    <x v="6"/>
    <s v="July-2016"/>
    <n v="128.5"/>
    <n v="128.5"/>
    <n v="141.19999999999999"/>
    <n v="141.19999999999999"/>
    <n v="132.30000000000001"/>
    <n v="132.30000000000001"/>
    <n v="133.5"/>
    <n v="133.5"/>
    <n v="116.4"/>
    <n v="116.4"/>
    <n v="137.80000000000001"/>
    <n v="137.80000000000001"/>
    <n v="165.4"/>
    <n v="165.4"/>
    <n v="177.4"/>
    <n v="177.4"/>
    <n v="111.3"/>
    <n v="111.3"/>
    <n v="137.5"/>
    <n v="137.5"/>
    <n v="125"/>
    <n v="125"/>
    <n v="138.80000000000001"/>
    <n v="138.80000000000001"/>
    <n v="138.4"/>
    <n v="138.4"/>
    <n v="139.30000000000001"/>
    <n v="139.30000000000001"/>
    <n v="133.5"/>
    <n v="133.5"/>
    <n v="127.6"/>
    <n v="127.6"/>
    <n v="132.69999999999999"/>
    <n v="132.69999999999999"/>
    <n v="126.4"/>
    <n v="126.4"/>
    <n v="123.4"/>
    <n v="123.4"/>
    <n v="126.9"/>
    <n v="126.9"/>
    <n v="124.5"/>
    <n v="124.5"/>
    <n v="113.9"/>
    <n v="113.9"/>
    <n v="122.4"/>
    <n v="122.4"/>
    <n v="130.80000000000001"/>
    <n v="130.80000000000001"/>
    <n v="120.5"/>
    <n v="120.5"/>
    <n v="121.9"/>
    <n v="121.9"/>
    <n v="131.1"/>
    <n v="131.1"/>
  </r>
  <r>
    <x v="1"/>
    <x v="3"/>
    <x v="7"/>
    <s v="August-2016"/>
    <n v="129.30000000000001"/>
    <n v="129.30000000000001"/>
    <n v="139.30000000000001"/>
    <n v="139.30000000000001"/>
    <n v="131.6"/>
    <n v="131.6"/>
    <n v="134.1"/>
    <n v="134.1"/>
    <n v="116.9"/>
    <n v="116.9"/>
    <n v="138.1"/>
    <n v="138.1"/>
    <n v="159.1"/>
    <n v="159.1"/>
    <n v="175.6"/>
    <n v="175.6"/>
    <n v="112.9"/>
    <n v="112.9"/>
    <n v="138.1"/>
    <n v="138.1"/>
    <n v="125.5"/>
    <n v="125.5"/>
    <n v="139.5"/>
    <n v="139.5"/>
    <n v="137.9"/>
    <n v="137.9"/>
    <n v="140.19999999999999"/>
    <n v="140.19999999999999"/>
    <n v="134.1"/>
    <n v="134.1"/>
    <n v="128.19999999999999"/>
    <n v="128.19999999999999"/>
    <n v="133.19999999999999"/>
    <n v="133.19999999999999"/>
    <n v="127.3"/>
    <n v="127.3"/>
    <n v="123.6"/>
    <n v="123.6"/>
    <n v="127.4"/>
    <n v="127.4"/>
    <n v="124.8"/>
    <n v="124.8"/>
    <n v="113.1"/>
    <n v="113.1"/>
    <n v="122.7"/>
    <n v="122.7"/>
    <n v="131.69999999999999"/>
    <n v="131.69999999999999"/>
    <n v="121.5"/>
    <n v="121.5"/>
    <n v="122.1"/>
    <n v="122.1"/>
    <n v="131.1"/>
    <n v="131.1"/>
  </r>
  <r>
    <x v="1"/>
    <x v="3"/>
    <x v="8"/>
    <s v="September-2016"/>
    <n v="129.9"/>
    <n v="129.9"/>
    <n v="138"/>
    <n v="138"/>
    <n v="130.5"/>
    <n v="130.5"/>
    <n v="134.4"/>
    <n v="134.4"/>
    <n v="117.2"/>
    <n v="117.2"/>
    <n v="136.1"/>
    <n v="136.1"/>
    <n v="150.69999999999999"/>
    <n v="150.69999999999999"/>
    <n v="171.5"/>
    <n v="171.5"/>
    <n v="113.8"/>
    <n v="113.8"/>
    <n v="138.80000000000001"/>
    <n v="138.80000000000001"/>
    <n v="126"/>
    <n v="126"/>
    <n v="140.19999999999999"/>
    <n v="140.19999999999999"/>
    <n v="136.6"/>
    <n v="136.6"/>
    <n v="141"/>
    <n v="141"/>
    <n v="134.6"/>
    <n v="134.6"/>
    <n v="128.6"/>
    <n v="128.6"/>
    <n v="133.80000000000001"/>
    <n v="133.80000000000001"/>
    <n v="127.9"/>
    <n v="127.9"/>
    <n v="124.1"/>
    <n v="124.1"/>
    <n v="127.9"/>
    <n v="127.9"/>
    <n v="125.4"/>
    <n v="125.4"/>
    <n v="114.3"/>
    <n v="114.3"/>
    <n v="122.9"/>
    <n v="122.9"/>
    <n v="131.80000000000001"/>
    <n v="131.80000000000001"/>
    <n v="122.1"/>
    <n v="122.1"/>
    <n v="122.8"/>
    <n v="122.8"/>
    <n v="130.9"/>
    <n v="130.9"/>
  </r>
  <r>
    <x v="1"/>
    <x v="3"/>
    <x v="9"/>
    <s v="October-2016"/>
    <n v="130.5"/>
    <n v="130.5"/>
    <n v="137.9"/>
    <n v="137.9"/>
    <n v="130.19999999999999"/>
    <n v="130.19999999999999"/>
    <n v="134.80000000000001"/>
    <n v="134.80000000000001"/>
    <n v="117.8"/>
    <n v="117.8"/>
    <n v="134.69999999999999"/>
    <n v="134.69999999999999"/>
    <n v="151.19999999999999"/>
    <n v="151.19999999999999"/>
    <n v="172.1"/>
    <n v="172.1"/>
    <n v="114.1"/>
    <n v="114.1"/>
    <n v="139.30000000000001"/>
    <n v="139.30000000000001"/>
    <n v="126.1"/>
    <n v="126.1"/>
    <n v="141.1"/>
    <n v="141.1"/>
    <n v="137"/>
    <n v="137"/>
    <n v="141.80000000000001"/>
    <n v="141.80000000000001"/>
    <n v="135.5"/>
    <n v="135.5"/>
    <n v="129.1"/>
    <n v="129.1"/>
    <n v="134.5"/>
    <n v="134.5"/>
    <n v="128.69999999999999"/>
    <n v="128.69999999999999"/>
    <n v="124.3"/>
    <n v="124.3"/>
    <n v="128.4"/>
    <n v="128.4"/>
    <n v="126.1"/>
    <n v="126.1"/>
    <n v="115.2"/>
    <n v="115.2"/>
    <n v="123.5"/>
    <n v="123.5"/>
    <n v="132.4"/>
    <n v="132.4"/>
    <n v="122.1"/>
    <n v="122.1"/>
    <n v="123.4"/>
    <n v="123.4"/>
    <n v="131.4"/>
    <n v="131.4"/>
  </r>
  <r>
    <x v="1"/>
    <x v="3"/>
    <x v="10"/>
    <s v="November-2016"/>
    <n v="131.4"/>
    <n v="131.4"/>
    <n v="137.80000000000001"/>
    <n v="137.80000000000001"/>
    <n v="132"/>
    <n v="132"/>
    <n v="135"/>
    <n v="135"/>
    <n v="118"/>
    <n v="118"/>
    <n v="134.1"/>
    <n v="134.1"/>
    <n v="141.9"/>
    <n v="141.9"/>
    <n v="171.7"/>
    <n v="171.7"/>
    <n v="114.1"/>
    <n v="114.1"/>
    <n v="139.69999999999999"/>
    <n v="139.69999999999999"/>
    <n v="126.2"/>
    <n v="126.2"/>
    <n v="141.80000000000001"/>
    <n v="141.80000000000001"/>
    <n v="136.1"/>
    <n v="136.1"/>
    <n v="142"/>
    <n v="142"/>
    <n v="135.80000000000001"/>
    <n v="135.80000000000001"/>
    <n v="129.30000000000001"/>
    <n v="129.30000000000001"/>
    <n v="135"/>
    <n v="135"/>
    <n v="129.1"/>
    <n v="129.1"/>
    <n v="125"/>
    <n v="125"/>
    <n v="128.6"/>
    <n v="128.6"/>
    <n v="126.4"/>
    <n v="126.4"/>
    <n v="115.7"/>
    <n v="115.7"/>
    <n v="124"/>
    <n v="124"/>
    <n v="132.80000000000001"/>
    <n v="132.80000000000001"/>
    <n v="122.6"/>
    <n v="122.6"/>
    <n v="123.8"/>
    <n v="123.8"/>
    <n v="131.19999999999999"/>
    <n v="131.19999999999999"/>
  </r>
  <r>
    <x v="1"/>
    <x v="3"/>
    <x v="11"/>
    <s v="December-2016"/>
    <n v="132.30000000000001"/>
    <n v="132.30000000000001"/>
    <n v="137.6"/>
    <n v="137.6"/>
    <n v="132.9"/>
    <n v="132.9"/>
    <n v="135.1"/>
    <n v="135.1"/>
    <n v="118.6"/>
    <n v="118.6"/>
    <n v="132.69999999999999"/>
    <n v="132.69999999999999"/>
    <n v="125.3"/>
    <n v="125.3"/>
    <n v="168.7"/>
    <n v="168.7"/>
    <n v="114.4"/>
    <n v="114.4"/>
    <n v="140.19999999999999"/>
    <n v="140.19999999999999"/>
    <n v="126.6"/>
    <n v="126.6"/>
    <n v="142.30000000000001"/>
    <n v="142.30000000000001"/>
    <n v="134"/>
    <n v="134"/>
    <n v="143.1"/>
    <n v="143.1"/>
    <n v="136.30000000000001"/>
    <n v="136.30000000000001"/>
    <n v="129.80000000000001"/>
    <n v="129.80000000000001"/>
    <n v="135.4"/>
    <n v="135.4"/>
    <n v="128.5"/>
    <n v="128.5"/>
    <n v="126.6"/>
    <n v="126.6"/>
    <n v="129.19999999999999"/>
    <n v="129.19999999999999"/>
    <n v="126.9"/>
    <n v="126.9"/>
    <n v="116"/>
    <n v="116"/>
    <n v="124.2"/>
    <n v="124.2"/>
    <n v="133.1"/>
    <n v="133.1"/>
    <n v="121.1"/>
    <n v="121.1"/>
    <n v="123.9"/>
    <n v="123.9"/>
    <n v="130.4"/>
    <n v="130.4"/>
  </r>
  <r>
    <x v="1"/>
    <x v="4"/>
    <x v="0"/>
    <s v="January-2017"/>
    <n v="132.80000000000001"/>
    <n v="132.80000000000001"/>
    <n v="138.19999999999999"/>
    <n v="138.19999999999999"/>
    <n v="132.19999999999999"/>
    <n v="132.19999999999999"/>
    <n v="135.4"/>
    <n v="135.4"/>
    <n v="119.1"/>
    <n v="119.1"/>
    <n v="133"/>
    <n v="133"/>
    <n v="119.4"/>
    <n v="119.4"/>
    <n v="159.5"/>
    <n v="159.5"/>
    <n v="115.6"/>
    <n v="115.6"/>
    <n v="139.6"/>
    <n v="139.6"/>
    <n v="126.6"/>
    <n v="126.6"/>
    <n v="142.80000000000001"/>
    <n v="142.80000000000001"/>
    <n v="133.1"/>
    <n v="133.1"/>
    <n v="143.80000000000001"/>
    <n v="143.80000000000001"/>
    <n v="136.6"/>
    <n v="136.6"/>
    <n v="130.19999999999999"/>
    <n v="130.19999999999999"/>
    <n v="135.6"/>
    <n v="135.6"/>
    <n v="129.6"/>
    <n v="129.6"/>
    <n v="126.8"/>
    <n v="126.8"/>
    <n v="129.4"/>
    <n v="129.4"/>
    <n v="127.1"/>
    <n v="127.1"/>
    <n v="117"/>
    <n v="117"/>
    <n v="124.2"/>
    <n v="124.2"/>
    <n v="133.30000000000001"/>
    <n v="133.30000000000001"/>
    <n v="121.7"/>
    <n v="121.7"/>
    <n v="124.4"/>
    <n v="124.4"/>
    <n v="130.30000000000001"/>
    <n v="130.30000000000001"/>
  </r>
  <r>
    <x v="1"/>
    <x v="4"/>
    <x v="1"/>
    <s v="February-2017"/>
    <n v="133.1"/>
    <n v="133.1"/>
    <n v="138.80000000000001"/>
    <n v="138.80000000000001"/>
    <n v="129.30000000000001"/>
    <n v="129.30000000000001"/>
    <n v="135.80000000000001"/>
    <n v="135.80000000000001"/>
    <n v="119.2"/>
    <n v="119.2"/>
    <n v="135.30000000000001"/>
    <n v="135.30000000000001"/>
    <n v="119.5"/>
    <n v="119.5"/>
    <n v="152.19999999999999"/>
    <n v="152.19999999999999"/>
    <n v="117.3"/>
    <n v="117.3"/>
    <n v="138.69999999999999"/>
    <n v="138.69999999999999"/>
    <n v="126.9"/>
    <n v="126.9"/>
    <n v="143.19999999999999"/>
    <n v="143.19999999999999"/>
    <n v="133"/>
    <n v="133"/>
    <n v="144.4"/>
    <n v="144.4"/>
    <n v="136.80000000000001"/>
    <n v="136.80000000000001"/>
    <n v="130.30000000000001"/>
    <n v="130.30000000000001"/>
    <n v="135.9"/>
    <n v="135.9"/>
    <n v="130.5"/>
    <n v="130.5"/>
    <n v="127.9"/>
    <n v="127.9"/>
    <n v="129.69999999999999"/>
    <n v="129.69999999999999"/>
    <n v="127.4"/>
    <n v="127.4"/>
    <n v="117.4"/>
    <n v="117.4"/>
    <n v="124.6"/>
    <n v="124.6"/>
    <n v="133.4"/>
    <n v="133.4"/>
    <n v="122.6"/>
    <n v="122.6"/>
    <n v="124.8"/>
    <n v="124.8"/>
    <n v="130.6"/>
    <n v="130.6"/>
  </r>
  <r>
    <x v="1"/>
    <x v="4"/>
    <x v="2"/>
    <s v="March-2017"/>
    <n v="133.30000000000001"/>
    <n v="133.30000000000001"/>
    <n v="139"/>
    <n v="139"/>
    <n v="128.6"/>
    <n v="128.6"/>
    <n v="136.30000000000001"/>
    <n v="136.30000000000001"/>
    <n v="118.8"/>
    <n v="118.8"/>
    <n v="138.30000000000001"/>
    <n v="138.30000000000001"/>
    <n v="120.5"/>
    <n v="120.5"/>
    <n v="143.9"/>
    <n v="143.9"/>
    <n v="118"/>
    <n v="118"/>
    <n v="137.9"/>
    <n v="137.9"/>
    <n v="127.2"/>
    <n v="127.2"/>
    <n v="144"/>
    <n v="144"/>
    <n v="133.1"/>
    <n v="133.1"/>
    <n v="145.1"/>
    <n v="145.1"/>
    <n v="137.30000000000001"/>
    <n v="137.30000000000001"/>
    <n v="130.6"/>
    <n v="130.6"/>
    <n v="136.4"/>
    <n v="136.4"/>
    <n v="131.1"/>
    <n v="131.1"/>
    <n v="129.1"/>
    <n v="129.1"/>
    <n v="130.1"/>
    <n v="130.1"/>
    <n v="127.8"/>
    <n v="127.8"/>
    <n v="117.6"/>
    <n v="117.6"/>
    <n v="125"/>
    <n v="125"/>
    <n v="133.80000000000001"/>
    <n v="133.80000000000001"/>
    <n v="122.6"/>
    <n v="122.6"/>
    <n v="125.1"/>
    <n v="125.1"/>
    <n v="130.9"/>
    <n v="130.9"/>
  </r>
  <r>
    <x v="1"/>
    <x v="4"/>
    <x v="3"/>
    <s v="April-2017"/>
    <n v="133"/>
    <n v="133"/>
    <n v="139.4"/>
    <n v="139.4"/>
    <n v="126.1"/>
    <n v="126.1"/>
    <n v="137.19999999999999"/>
    <n v="137.19999999999999"/>
    <n v="118.4"/>
    <n v="118.4"/>
    <n v="139.9"/>
    <n v="139.9"/>
    <n v="123.4"/>
    <n v="123.4"/>
    <n v="140.9"/>
    <n v="140.9"/>
    <n v="118.5"/>
    <n v="118.5"/>
    <n v="136.5"/>
    <n v="136.5"/>
    <n v="127.4"/>
    <n v="127.4"/>
    <n v="144.19999999999999"/>
    <n v="144.19999999999999"/>
    <n v="133.5"/>
    <n v="133.5"/>
    <n v="145.4"/>
    <n v="145.4"/>
    <n v="138"/>
    <n v="138"/>
    <n v="131.1"/>
    <n v="131.1"/>
    <n v="137"/>
    <n v="137"/>
    <n v="131.69999999999999"/>
    <n v="131.69999999999999"/>
    <n v="129.80000000000001"/>
    <n v="129.80000000000001"/>
    <n v="130.4"/>
    <n v="130.4"/>
    <n v="128.1"/>
    <n v="128.1"/>
    <n v="116.6"/>
    <n v="116.6"/>
    <n v="125.1"/>
    <n v="125.1"/>
    <n v="134.5"/>
    <n v="134.5"/>
    <n v="123.1"/>
    <n v="123.1"/>
    <n v="125.1"/>
    <n v="125.1"/>
    <n v="131.1"/>
    <n v="131.1"/>
  </r>
  <r>
    <x v="1"/>
    <x v="4"/>
    <x v="4"/>
    <s v="May-2017"/>
    <n v="132.9"/>
    <n v="132.9"/>
    <n v="141.6"/>
    <n v="141.6"/>
    <n v="126.3"/>
    <n v="126.3"/>
    <n v="137.69999999999999"/>
    <n v="137.69999999999999"/>
    <n v="118.1"/>
    <n v="118.1"/>
    <n v="137.9"/>
    <n v="137.9"/>
    <n v="125.6"/>
    <n v="125.6"/>
    <n v="138.30000000000001"/>
    <n v="138.30000000000001"/>
    <n v="119.4"/>
    <n v="119.4"/>
    <n v="136"/>
    <n v="136"/>
    <n v="127.6"/>
    <n v="127.6"/>
    <n v="144.5"/>
    <n v="144.5"/>
    <n v="133.69999999999999"/>
    <n v="133.69999999999999"/>
    <n v="146.19999999999999"/>
    <n v="146.19999999999999"/>
    <n v="138.19999999999999"/>
    <n v="138.19999999999999"/>
    <n v="131.4"/>
    <n v="131.4"/>
    <n v="137.19999999999999"/>
    <n v="137.19999999999999"/>
    <n v="132.1"/>
    <n v="132.1"/>
    <n v="129.4"/>
    <n v="129.4"/>
    <n v="130.9"/>
    <n v="130.9"/>
    <n v="128.4"/>
    <n v="128.4"/>
    <n v="116.7"/>
    <n v="116.7"/>
    <n v="125.7"/>
    <n v="125.7"/>
    <n v="134.80000000000001"/>
    <n v="134.80000000000001"/>
    <n v="123"/>
    <n v="123"/>
    <n v="125.3"/>
    <n v="125.3"/>
    <n v="131.4"/>
    <n v="131.4"/>
  </r>
  <r>
    <x v="1"/>
    <x v="4"/>
    <x v="5"/>
    <s v="June-2017"/>
    <n v="133.30000000000001"/>
    <n v="133.30000000000001"/>
    <n v="145.5"/>
    <n v="145.5"/>
    <n v="128.1"/>
    <n v="128.1"/>
    <n v="138.1"/>
    <n v="138.1"/>
    <n v="118.2"/>
    <n v="118.2"/>
    <n v="139.19999999999999"/>
    <n v="139.19999999999999"/>
    <n v="133.30000000000001"/>
    <n v="133.30000000000001"/>
    <n v="136.19999999999999"/>
    <n v="136.19999999999999"/>
    <n v="119.6"/>
    <n v="119.6"/>
    <n v="135.30000000000001"/>
    <n v="135.30000000000001"/>
    <n v="127.8"/>
    <n v="127.8"/>
    <n v="144.9"/>
    <n v="144.9"/>
    <n v="135.19999999999999"/>
    <n v="135.19999999999999"/>
    <n v="146.5"/>
    <n v="146.5"/>
    <n v="138.5"/>
    <n v="138.5"/>
    <n v="131.69999999999999"/>
    <n v="131.69999999999999"/>
    <n v="137.5"/>
    <n v="137.5"/>
    <n v="131.4"/>
    <n v="131.4"/>
    <n v="128.80000000000001"/>
    <n v="128.80000000000001"/>
    <n v="131.19999999999999"/>
    <n v="131.19999999999999"/>
    <n v="128.5"/>
    <n v="128.5"/>
    <n v="116.5"/>
    <n v="116.5"/>
    <n v="125.9"/>
    <n v="125.9"/>
    <n v="135.4"/>
    <n v="135.4"/>
    <n v="123.4"/>
    <n v="123.4"/>
    <n v="125.5"/>
    <n v="125.5"/>
    <n v="132"/>
    <n v="132"/>
  </r>
  <r>
    <x v="1"/>
    <x v="4"/>
    <x v="6"/>
    <s v="July-2017"/>
    <n v="133.6"/>
    <n v="133.6"/>
    <n v="145.69999999999999"/>
    <n v="145.69999999999999"/>
    <n v="129.6"/>
    <n v="129.6"/>
    <n v="138.5"/>
    <n v="138.5"/>
    <n v="118.1"/>
    <n v="118.1"/>
    <n v="141.80000000000001"/>
    <n v="141.80000000000001"/>
    <n v="159.5"/>
    <n v="159.5"/>
    <n v="133.6"/>
    <n v="133.6"/>
    <n v="120.5"/>
    <n v="120.5"/>
    <n v="135.19999999999999"/>
    <n v="135.19999999999999"/>
    <n v="128.5"/>
    <n v="128.5"/>
    <n v="145.80000000000001"/>
    <n v="145.80000000000001"/>
    <n v="139"/>
    <n v="139"/>
    <n v="148.19999999999999"/>
    <n v="148.19999999999999"/>
    <n v="139.30000000000001"/>
    <n v="139.30000000000001"/>
    <n v="132.1"/>
    <n v="132.1"/>
    <n v="138.30000000000001"/>
    <n v="138.30000000000001"/>
    <n v="132.6"/>
    <n v="132.6"/>
    <n v="129.4"/>
    <n v="129.4"/>
    <n v="131.9"/>
    <n v="131.9"/>
    <n v="129.4"/>
    <n v="129.4"/>
    <n v="116"/>
    <n v="116"/>
    <n v="126.6"/>
    <n v="126.6"/>
    <n v="136.80000000000001"/>
    <n v="136.80000000000001"/>
    <n v="123.6"/>
    <n v="123.6"/>
    <n v="125.9"/>
    <n v="125.9"/>
    <n v="134.19999999999999"/>
    <n v="134.19999999999999"/>
  </r>
  <r>
    <x v="1"/>
    <x v="4"/>
    <x v="7"/>
    <s v="August-2017"/>
    <n v="134.30000000000001"/>
    <n v="134.30000000000001"/>
    <n v="143.4"/>
    <n v="143.4"/>
    <n v="129.30000000000001"/>
    <n v="129.30000000000001"/>
    <n v="139"/>
    <n v="139"/>
    <n v="118.1"/>
    <n v="118.1"/>
    <n v="145.5"/>
    <n v="145.5"/>
    <n v="168.6"/>
    <n v="168.6"/>
    <n v="132.69999999999999"/>
    <n v="132.69999999999999"/>
    <n v="121.2"/>
    <n v="121.2"/>
    <n v="135.6"/>
    <n v="135.6"/>
    <n v="128.69999999999999"/>
    <n v="128.69999999999999"/>
    <n v="146.80000000000001"/>
    <n v="146.80000000000001"/>
    <n v="140.6"/>
    <n v="140.6"/>
    <n v="149.80000000000001"/>
    <n v="149.80000000000001"/>
    <n v="140.30000000000001"/>
    <n v="140.30000000000001"/>
    <n v="133"/>
    <n v="133"/>
    <n v="139.30000000000001"/>
    <n v="139.30000000000001"/>
    <n v="134.4"/>
    <n v="134.4"/>
    <n v="129.80000000000001"/>
    <n v="129.80000000000001"/>
    <n v="132.80000000000001"/>
    <n v="132.80000000000001"/>
    <n v="130.19999999999999"/>
    <n v="130.19999999999999"/>
    <n v="117.3"/>
    <n v="117.3"/>
    <n v="127.3"/>
    <n v="127.3"/>
    <n v="137.6"/>
    <n v="137.6"/>
    <n v="124.5"/>
    <n v="124.5"/>
    <n v="126.8"/>
    <n v="126.8"/>
    <n v="135.4"/>
    <n v="135.4"/>
  </r>
  <r>
    <x v="1"/>
    <x v="4"/>
    <x v="8"/>
    <s v="September-2017"/>
    <n v="134.69999999999999"/>
    <n v="134.69999999999999"/>
    <n v="142.4"/>
    <n v="142.4"/>
    <n v="130.19999999999999"/>
    <n v="130.19999999999999"/>
    <n v="139.6"/>
    <n v="139.6"/>
    <n v="118.4"/>
    <n v="118.4"/>
    <n v="143"/>
    <n v="143"/>
    <n v="156.6"/>
    <n v="156.6"/>
    <n v="132.9"/>
    <n v="132.9"/>
    <n v="121.5"/>
    <n v="121.5"/>
    <n v="135.6"/>
    <n v="135.6"/>
    <n v="128.80000000000001"/>
    <n v="128.80000000000001"/>
    <n v="147.30000000000001"/>
    <n v="147.30000000000001"/>
    <n v="139"/>
    <n v="139"/>
    <n v="150.80000000000001"/>
    <n v="150.80000000000001"/>
    <n v="141.1"/>
    <n v="141.1"/>
    <n v="133.4"/>
    <n v="133.4"/>
    <n v="140"/>
    <n v="140"/>
    <n v="135.69999999999999"/>
    <n v="135.69999999999999"/>
    <n v="131"/>
    <n v="131"/>
    <n v="133.30000000000001"/>
    <n v="133.30000000000001"/>
    <n v="130.6"/>
    <n v="130.6"/>
    <n v="118.3"/>
    <n v="118.3"/>
    <n v="127.9"/>
    <n v="127.9"/>
    <n v="137.4"/>
    <n v="137.4"/>
    <n v="125.7"/>
    <n v="125.7"/>
    <n v="127.5"/>
    <n v="127.5"/>
    <n v="135.19999999999999"/>
    <n v="135.19999999999999"/>
  </r>
  <r>
    <x v="1"/>
    <x v="4"/>
    <x v="9"/>
    <s v="October-2017"/>
    <n v="135.30000000000001"/>
    <n v="135.30000000000001"/>
    <n v="142.19999999999999"/>
    <n v="142.19999999999999"/>
    <n v="131.19999999999999"/>
    <n v="131.19999999999999"/>
    <n v="140.6"/>
    <n v="140.6"/>
    <n v="119"/>
    <n v="119"/>
    <n v="141.5"/>
    <n v="141.5"/>
    <n v="162.6"/>
    <n v="162.6"/>
    <n v="132.30000000000001"/>
    <n v="132.30000000000001"/>
    <n v="121.8"/>
    <n v="121.8"/>
    <n v="136.30000000000001"/>
    <n v="136.30000000000001"/>
    <n v="128.69999999999999"/>
    <n v="128.69999999999999"/>
    <n v="148.1"/>
    <n v="148.1"/>
    <n v="140.1"/>
    <n v="140.1"/>
    <n v="151.6"/>
    <n v="151.6"/>
    <n v="142"/>
    <n v="142"/>
    <n v="134.1"/>
    <n v="134.1"/>
    <n v="140.80000000000001"/>
    <n v="140.80000000000001"/>
    <n v="137.30000000000001"/>
    <n v="137.30000000000001"/>
    <n v="132.19999999999999"/>
    <n v="132.19999999999999"/>
    <n v="133.6"/>
    <n v="133.6"/>
    <n v="131.30000000000001"/>
    <n v="131.30000000000001"/>
    <n v="117.8"/>
    <n v="117.8"/>
    <n v="128.4"/>
    <n v="128.4"/>
    <n v="137.9"/>
    <n v="137.9"/>
    <n v="126.2"/>
    <n v="126.2"/>
    <n v="127.7"/>
    <n v="127.7"/>
    <n v="136.1"/>
    <n v="136.1"/>
  </r>
  <r>
    <x v="1"/>
    <x v="4"/>
    <x v="10"/>
    <s v="November-2017"/>
    <n v="135.69999999999999"/>
    <n v="135.69999999999999"/>
    <n v="142.4"/>
    <n v="142.4"/>
    <n v="142.9"/>
    <n v="142.9"/>
    <n v="140.80000000000001"/>
    <n v="140.80000000000001"/>
    <n v="119.2"/>
    <n v="119.2"/>
    <n v="142.19999999999999"/>
    <n v="142.19999999999999"/>
    <n v="173.8"/>
    <n v="173.8"/>
    <n v="131.19999999999999"/>
    <n v="131.19999999999999"/>
    <n v="123"/>
    <n v="123"/>
    <n v="136.80000000000001"/>
    <n v="136.80000000000001"/>
    <n v="129.19999999999999"/>
    <n v="129.19999999999999"/>
    <n v="148.9"/>
    <n v="148.9"/>
    <n v="142.1"/>
    <n v="142.1"/>
    <n v="153.19999999999999"/>
    <n v="153.19999999999999"/>
    <n v="143"/>
    <n v="143"/>
    <n v="134.80000000000001"/>
    <n v="134.80000000000001"/>
    <n v="141.80000000000001"/>
    <n v="141.80000000000001"/>
    <n v="138.6"/>
    <n v="138.6"/>
    <n v="135.30000000000001"/>
    <n v="135.30000000000001"/>
    <n v="134.4"/>
    <n v="134.4"/>
    <n v="132.6"/>
    <n v="132.6"/>
    <n v="118.3"/>
    <n v="118.3"/>
    <n v="128.9"/>
    <n v="128.9"/>
    <n v="138.6"/>
    <n v="138.6"/>
    <n v="126.8"/>
    <n v="126.8"/>
    <n v="128.4"/>
    <n v="128.4"/>
    <n v="137.6"/>
    <n v="137.6"/>
  </r>
  <r>
    <x v="1"/>
    <x v="4"/>
    <x v="11"/>
    <s v="December-2017"/>
    <n v="135.80000000000001"/>
    <n v="135.80000000000001"/>
    <n v="143.30000000000001"/>
    <n v="143.30000000000001"/>
    <n v="145.19999999999999"/>
    <n v="145.19999999999999"/>
    <n v="141"/>
    <n v="141"/>
    <n v="120.5"/>
    <n v="120.5"/>
    <n v="141.5"/>
    <n v="141.5"/>
    <n v="161.69999999999999"/>
    <n v="161.69999999999999"/>
    <n v="129.1"/>
    <n v="129.1"/>
    <n v="121.5"/>
    <n v="121.5"/>
    <n v="137.1"/>
    <n v="137.1"/>
    <n v="128.80000000000001"/>
    <n v="128.80000000000001"/>
    <n v="149"/>
    <n v="149"/>
    <n v="140.5"/>
    <n v="140.5"/>
    <n v="154.19999999999999"/>
    <n v="154.19999999999999"/>
    <n v="143.1"/>
    <n v="143.1"/>
    <n v="135.1"/>
    <n v="135.1"/>
    <n v="142"/>
    <n v="142"/>
    <n v="139.1"/>
    <n v="139.1"/>
    <n v="136.6"/>
    <n v="136.6"/>
    <n v="134.69999999999999"/>
    <n v="134.69999999999999"/>
    <n v="133.1"/>
    <n v="133.1"/>
    <n v="118.5"/>
    <n v="118.5"/>
    <n v="129"/>
    <n v="129"/>
    <n v="138.5"/>
    <n v="138.5"/>
    <n v="126.5"/>
    <n v="126.5"/>
    <n v="128.6"/>
    <n v="128.6"/>
    <n v="137.19999999999999"/>
    <n v="137.19999999999999"/>
  </r>
  <r>
    <x v="1"/>
    <x v="5"/>
    <x v="0"/>
    <s v="January-2018"/>
    <n v="136"/>
    <n v="136"/>
    <n v="144.19999999999999"/>
    <n v="144.19999999999999"/>
    <n v="143.69999999999999"/>
    <n v="143.69999999999999"/>
    <n v="141.1"/>
    <n v="141.1"/>
    <n v="120.7"/>
    <n v="120.7"/>
    <n v="141.30000000000001"/>
    <n v="141.30000000000001"/>
    <n v="151.6"/>
    <n v="151.6"/>
    <n v="127.3"/>
    <n v="127.3"/>
    <n v="118.8"/>
    <n v="118.8"/>
    <n v="137.5"/>
    <n v="137.5"/>
    <n v="129"/>
    <n v="129"/>
    <n v="149.5"/>
    <n v="149.5"/>
    <n v="139.19999999999999"/>
    <n v="139.19999999999999"/>
    <n v="154.69999999999999"/>
    <n v="154.69999999999999"/>
    <n v="143.5"/>
    <n v="143.5"/>
    <n v="135.5"/>
    <n v="135.5"/>
    <n v="142.30000000000001"/>
    <n v="142.30000000000001"/>
    <n v="140.4"/>
    <n v="140.4"/>
    <n v="136.6"/>
    <n v="136.6"/>
    <n v="134.9"/>
    <n v="134.9"/>
    <n v="133.30000000000001"/>
    <n v="133.30000000000001"/>
    <n v="119.3"/>
    <n v="119.3"/>
    <n v="129.69999999999999"/>
    <n v="129.69999999999999"/>
    <n v="139"/>
    <n v="139"/>
    <n v="127.3"/>
    <n v="127.3"/>
    <n v="129.1"/>
    <n v="129.1"/>
    <n v="136.9"/>
    <n v="136.9"/>
  </r>
  <r>
    <x v="1"/>
    <x v="5"/>
    <x v="1"/>
    <s v="February-2018"/>
    <n v="135.9"/>
    <n v="135.9"/>
    <n v="143.5"/>
    <n v="143.5"/>
    <n v="140.30000000000001"/>
    <n v="140.30000000000001"/>
    <n v="140.9"/>
    <n v="140.9"/>
    <n v="120.4"/>
    <n v="120.4"/>
    <n v="142.9"/>
    <n v="142.9"/>
    <n v="140.5"/>
    <n v="140.5"/>
    <n v="125.8"/>
    <n v="125.8"/>
    <n v="117.1"/>
    <n v="117.1"/>
    <n v="137.30000000000001"/>
    <n v="137.30000000000001"/>
    <n v="128.6"/>
    <n v="128.6"/>
    <n v="149.6"/>
    <n v="149.6"/>
    <n v="137.6"/>
    <n v="137.6"/>
    <n v="154.9"/>
    <n v="154.9"/>
    <n v="143.80000000000001"/>
    <n v="143.80000000000001"/>
    <n v="135.6"/>
    <n v="135.6"/>
    <n v="142.6"/>
    <n v="142.6"/>
    <n v="141.30000000000001"/>
    <n v="141.30000000000001"/>
    <n v="136.69999999999999"/>
    <n v="136.69999999999999"/>
    <n v="135.19999999999999"/>
    <n v="135.19999999999999"/>
    <n v="133.80000000000001"/>
    <n v="133.80000000000001"/>
    <n v="120.2"/>
    <n v="120.2"/>
    <n v="129.9"/>
    <n v="129.9"/>
    <n v="139"/>
    <n v="139"/>
    <n v="127.7"/>
    <n v="127.7"/>
    <n v="129.6"/>
    <n v="129.6"/>
    <n v="136.4"/>
    <n v="136.4"/>
  </r>
  <r>
    <x v="1"/>
    <x v="5"/>
    <x v="2"/>
    <s v="March-2018"/>
    <n v="136.19999999999999"/>
    <n v="136.19999999999999"/>
    <n v="143.6"/>
    <n v="143.6"/>
    <n v="138.30000000000001"/>
    <n v="138.30000000000001"/>
    <n v="141.19999999999999"/>
    <n v="141.19999999999999"/>
    <n v="120.7"/>
    <n v="120.7"/>
    <n v="146.19999999999999"/>
    <n v="146.19999999999999"/>
    <n v="134.6"/>
    <n v="134.6"/>
    <n v="124.6"/>
    <n v="124.6"/>
    <n v="116.1"/>
    <n v="116.1"/>
    <n v="137.80000000000001"/>
    <n v="137.80000000000001"/>
    <n v="129.1"/>
    <n v="129.1"/>
    <n v="150.4"/>
    <n v="150.4"/>
    <n v="137.19999999999999"/>
    <n v="137.19999999999999"/>
    <n v="156.30000000000001"/>
    <n v="156.30000000000001"/>
    <n v="144.30000000000001"/>
    <n v="144.30000000000001"/>
    <n v="136.19999999999999"/>
    <n v="136.19999999999999"/>
    <n v="143.1"/>
    <n v="143.1"/>
    <n v="142"/>
    <n v="142"/>
    <n v="136.5"/>
    <n v="136.5"/>
    <n v="135.6"/>
    <n v="135.6"/>
    <n v="134.30000000000001"/>
    <n v="134.30000000000001"/>
    <n v="121"/>
    <n v="121"/>
    <n v="130.4"/>
    <n v="130.4"/>
    <n v="139.80000000000001"/>
    <n v="139.80000000000001"/>
    <n v="128.19999999999999"/>
    <n v="128.19999999999999"/>
    <n v="130.30000000000001"/>
    <n v="130.30000000000001"/>
    <n v="136.5"/>
    <n v="136.5"/>
  </r>
  <r>
    <x v="1"/>
    <x v="5"/>
    <x v="3"/>
    <s v="April-2018"/>
    <n v="136.4"/>
    <n v="136.4"/>
    <n v="144.4"/>
    <n v="144.4"/>
    <n v="133.9"/>
    <n v="133.9"/>
    <n v="141.6"/>
    <n v="141.6"/>
    <n v="121"/>
    <n v="121"/>
    <n v="153.5"/>
    <n v="153.5"/>
    <n v="132.6"/>
    <n v="132.6"/>
    <n v="123.5"/>
    <n v="123.5"/>
    <n v="113.7"/>
    <n v="113.7"/>
    <n v="138.19999999999999"/>
    <n v="138.19999999999999"/>
    <n v="129.6"/>
    <n v="129.6"/>
    <n v="151.19999999999999"/>
    <n v="151.19999999999999"/>
    <n v="137.5"/>
    <n v="137.5"/>
    <n v="156.9"/>
    <n v="156.9"/>
    <n v="145.30000000000001"/>
    <n v="145.30000000000001"/>
    <n v="136.69999999999999"/>
    <n v="136.69999999999999"/>
    <n v="144"/>
    <n v="144"/>
    <n v="142.9"/>
    <n v="142.9"/>
    <n v="136.5"/>
    <n v="136.5"/>
    <n v="136.6"/>
    <n v="136.6"/>
    <n v="135.19999999999999"/>
    <n v="135.19999999999999"/>
    <n v="121.9"/>
    <n v="121.9"/>
    <n v="131.30000000000001"/>
    <n v="131.30000000000001"/>
    <n v="141.4"/>
    <n v="141.4"/>
    <n v="129.19999999999999"/>
    <n v="129.19999999999999"/>
    <n v="131.30000000000001"/>
    <n v="131.30000000000001"/>
    <n v="137.1"/>
    <n v="137.1"/>
  </r>
  <r>
    <x v="1"/>
    <x v="5"/>
    <x v="4"/>
    <s v="May-2018"/>
    <n v="136.6"/>
    <n v="136.6"/>
    <n v="146.6"/>
    <n v="146.6"/>
    <n v="133.6"/>
    <n v="133.6"/>
    <n v="142.1"/>
    <n v="142.1"/>
    <n v="121"/>
    <n v="121"/>
    <n v="154.6"/>
    <n v="154.6"/>
    <n v="135.6"/>
    <n v="135.6"/>
    <n v="122.3"/>
    <n v="122.3"/>
    <n v="109.6"/>
    <n v="109.6"/>
    <n v="138.1"/>
    <n v="138.1"/>
    <n v="129.9"/>
    <n v="129.9"/>
    <n v="151.69999999999999"/>
    <n v="151.69999999999999"/>
    <n v="138.1"/>
    <n v="138.1"/>
    <n v="157.9"/>
    <n v="157.9"/>
    <n v="146"/>
    <n v="146"/>
    <n v="137.4"/>
    <n v="137.4"/>
    <n v="144.69999999999999"/>
    <n v="144.69999999999999"/>
    <n v="143.19999999999999"/>
    <n v="143.19999999999999"/>
    <n v="136.9"/>
    <n v="136.9"/>
    <n v="137.4"/>
    <n v="137.4"/>
    <n v="136"/>
    <n v="136"/>
    <n v="122.9"/>
    <n v="122.9"/>
    <n v="131.80000000000001"/>
    <n v="131.80000000000001"/>
    <n v="142.1"/>
    <n v="142.1"/>
    <n v="129.9"/>
    <n v="129.9"/>
    <n v="132.1"/>
    <n v="132.1"/>
    <n v="137.80000000000001"/>
    <n v="137.80000000000001"/>
  </r>
  <r>
    <x v="1"/>
    <x v="5"/>
    <x v="5"/>
    <s v="June-2018"/>
    <n v="136.9"/>
    <n v="136.9"/>
    <n v="148.69999999999999"/>
    <n v="148.69999999999999"/>
    <n v="135.6"/>
    <n v="135.6"/>
    <n v="142.30000000000001"/>
    <n v="142.30000000000001"/>
    <n v="121.3"/>
    <n v="121.3"/>
    <n v="153.19999999999999"/>
    <n v="153.19999999999999"/>
    <n v="143.69999999999999"/>
    <n v="143.69999999999999"/>
    <n v="121.4"/>
    <n v="121.4"/>
    <n v="111.1"/>
    <n v="111.1"/>
    <n v="138.4"/>
    <n v="138.4"/>
    <n v="130.30000000000001"/>
    <n v="130.30000000000001"/>
    <n v="151.80000000000001"/>
    <n v="151.80000000000001"/>
    <n v="139.4"/>
    <n v="139.4"/>
    <n v="158.30000000000001"/>
    <n v="158.30000000000001"/>
    <n v="146.4"/>
    <n v="146.4"/>
    <n v="138.1"/>
    <n v="138.1"/>
    <n v="145.19999999999999"/>
    <n v="145.19999999999999"/>
    <n v="142.5"/>
    <n v="142.5"/>
    <n v="138.1"/>
    <n v="138.1"/>
    <n v="137.9"/>
    <n v="137.9"/>
    <n v="136.19999999999999"/>
    <n v="136.19999999999999"/>
    <n v="123.7"/>
    <n v="123.7"/>
    <n v="132.6"/>
    <n v="132.6"/>
    <n v="142.80000000000001"/>
    <n v="142.80000000000001"/>
    <n v="130.1"/>
    <n v="130.1"/>
    <n v="132.6"/>
    <n v="132.6"/>
    <n v="138.5"/>
    <n v="138.5"/>
  </r>
  <r>
    <x v="1"/>
    <x v="5"/>
    <x v="6"/>
    <s v="July-2018"/>
    <n v="137.5"/>
    <n v="137.5"/>
    <n v="149.1"/>
    <n v="149.1"/>
    <n v="139.19999999999999"/>
    <n v="139.19999999999999"/>
    <n v="142.5"/>
    <n v="142.5"/>
    <n v="121.4"/>
    <n v="121.4"/>
    <n v="151.6"/>
    <n v="151.6"/>
    <n v="155.9"/>
    <n v="155.9"/>
    <n v="121.7"/>
    <n v="121.7"/>
    <n v="113.5"/>
    <n v="113.5"/>
    <n v="138.9"/>
    <n v="138.9"/>
    <n v="130.30000000000001"/>
    <n v="130.30000000000001"/>
    <n v="152.30000000000001"/>
    <n v="152.30000000000001"/>
    <n v="141.4"/>
    <n v="141.4"/>
    <n v="157.5"/>
    <n v="157.5"/>
    <n v="146.80000000000001"/>
    <n v="146.80000000000001"/>
    <n v="138.4"/>
    <n v="138.4"/>
    <n v="145.6"/>
    <n v="145.6"/>
    <n v="143.6"/>
    <n v="143.6"/>
    <n v="139.69999999999999"/>
    <n v="139.69999999999999"/>
    <n v="138.6"/>
    <n v="138.6"/>
    <n v="137"/>
    <n v="137"/>
    <n v="123.6"/>
    <n v="123.6"/>
    <n v="133.1"/>
    <n v="133.1"/>
    <n v="144.69999999999999"/>
    <n v="144.69999999999999"/>
    <n v="130.1"/>
    <n v="130.1"/>
    <n v="133.19999999999999"/>
    <n v="133.19999999999999"/>
    <n v="139.80000000000001"/>
    <n v="139.80000000000001"/>
  </r>
  <r>
    <x v="1"/>
    <x v="5"/>
    <x v="7"/>
    <s v="August-2018"/>
    <n v="138.30000000000001"/>
    <n v="138.30000000000001"/>
    <n v="148"/>
    <n v="148"/>
    <n v="138.1"/>
    <n v="138.1"/>
    <n v="142.6"/>
    <n v="142.6"/>
    <n v="122.2"/>
    <n v="122.2"/>
    <n v="150.6"/>
    <n v="150.6"/>
    <n v="156.6"/>
    <n v="156.6"/>
    <n v="122.4"/>
    <n v="122.4"/>
    <n v="114.7"/>
    <n v="114.7"/>
    <n v="139.4"/>
    <n v="139.4"/>
    <n v="131.1"/>
    <n v="131.1"/>
    <n v="153"/>
    <n v="153"/>
    <n v="141.69999999999999"/>
    <n v="141.69999999999999"/>
    <n v="157.9"/>
    <n v="157.9"/>
    <n v="147.30000000000001"/>
    <n v="147.30000000000001"/>
    <n v="138.80000000000001"/>
    <n v="138.80000000000001"/>
    <n v="146.1"/>
    <n v="146.1"/>
    <n v="144.6"/>
    <n v="144.6"/>
    <n v="140.9"/>
    <n v="140.9"/>
    <n v="139.4"/>
    <n v="139.4"/>
    <n v="137.69999999999999"/>
    <n v="137.69999999999999"/>
    <n v="124.3"/>
    <n v="124.3"/>
    <n v="133.6"/>
    <n v="133.6"/>
    <n v="146"/>
    <n v="146"/>
    <n v="130.1"/>
    <n v="130.1"/>
    <n v="133.9"/>
    <n v="133.9"/>
    <n v="140.4"/>
    <n v="140.4"/>
  </r>
  <r>
    <x v="1"/>
    <x v="5"/>
    <x v="8"/>
    <s v="September-2018"/>
    <n v="138.6"/>
    <n v="138.6"/>
    <n v="145.80000000000001"/>
    <n v="145.80000000000001"/>
    <n v="135.1"/>
    <n v="135.1"/>
    <n v="142.9"/>
    <n v="142.9"/>
    <n v="122.1"/>
    <n v="122.1"/>
    <n v="145.4"/>
    <n v="145.4"/>
    <n v="150"/>
    <n v="150"/>
    <n v="121.4"/>
    <n v="121.4"/>
    <n v="113.7"/>
    <n v="113.7"/>
    <n v="139.5"/>
    <n v="139.5"/>
    <n v="130.80000000000001"/>
    <n v="130.80000000000001"/>
    <n v="153.80000000000001"/>
    <n v="153.80000000000001"/>
    <n v="140.4"/>
    <n v="140.4"/>
    <n v="159.19999999999999"/>
    <n v="159.19999999999999"/>
    <n v="147.69999999999999"/>
    <n v="147.69999999999999"/>
    <n v="139.1"/>
    <n v="139.1"/>
    <n v="146.5"/>
    <n v="146.5"/>
    <n v="145.30000000000001"/>
    <n v="145.30000000000001"/>
    <n v="142.30000000000001"/>
    <n v="142.30000000000001"/>
    <n v="139.69999999999999"/>
    <n v="139.69999999999999"/>
    <n v="138.4"/>
    <n v="138.4"/>
    <n v="126"/>
    <n v="126"/>
    <n v="134.5"/>
    <n v="134.5"/>
    <n v="146.19999999999999"/>
    <n v="146.19999999999999"/>
    <n v="130.9"/>
    <n v="130.9"/>
    <n v="134.69999999999999"/>
    <n v="134.69999999999999"/>
    <n v="140.19999999999999"/>
    <n v="140.19999999999999"/>
  </r>
  <r>
    <x v="1"/>
    <x v="5"/>
    <x v="9"/>
    <s v="October-2018"/>
    <n v="137.4"/>
    <n v="137.4"/>
    <n v="149.5"/>
    <n v="149.5"/>
    <n v="137.30000000000001"/>
    <n v="137.30000000000001"/>
    <n v="141.9"/>
    <n v="141.9"/>
    <n v="121.1"/>
    <n v="121.1"/>
    <n v="142.5"/>
    <n v="142.5"/>
    <n v="146.69999999999999"/>
    <n v="146.69999999999999"/>
    <n v="119.1"/>
    <n v="119.1"/>
    <n v="111.9"/>
    <n v="111.9"/>
    <n v="141"/>
    <n v="141"/>
    <n v="133.6"/>
    <n v="133.6"/>
    <n v="154.5"/>
    <n v="154.5"/>
    <n v="139.69999999999999"/>
    <n v="139.69999999999999"/>
    <n v="162.6"/>
    <n v="162.6"/>
    <n v="148"/>
    <n v="148"/>
    <n v="139.19999999999999"/>
    <n v="139.19999999999999"/>
    <n v="146.80000000000001"/>
    <n v="146.80000000000001"/>
    <n v="146.9"/>
    <n v="146.9"/>
    <n v="145.30000000000001"/>
    <n v="145.30000000000001"/>
    <n v="142.19999999999999"/>
    <n v="142.19999999999999"/>
    <n v="142.1"/>
    <n v="142.1"/>
    <n v="125.5"/>
    <n v="125.5"/>
    <n v="136.5"/>
    <n v="136.5"/>
    <n v="147.80000000000001"/>
    <n v="147.80000000000001"/>
    <n v="132"/>
    <n v="132"/>
    <n v="136.30000000000001"/>
    <n v="136.30000000000001"/>
    <n v="140.80000000000001"/>
    <n v="140.80000000000001"/>
  </r>
  <r>
    <x v="1"/>
    <x v="5"/>
    <x v="10"/>
    <s v="November-2018"/>
    <n v="137.4"/>
    <n v="137.4"/>
    <n v="149.19999999999999"/>
    <n v="149.19999999999999"/>
    <n v="137.1"/>
    <n v="137.1"/>
    <n v="141.80000000000001"/>
    <n v="141.80000000000001"/>
    <n v="121.1"/>
    <n v="121.1"/>
    <n v="142.80000000000001"/>
    <n v="142.80000000000001"/>
    <n v="146.69999999999999"/>
    <n v="146.69999999999999"/>
    <n v="119.1"/>
    <n v="119.1"/>
    <n v="111.9"/>
    <n v="111.9"/>
    <n v="140.9"/>
    <n v="140.9"/>
    <n v="133.5"/>
    <n v="133.5"/>
    <n v="154.5"/>
    <n v="154.5"/>
    <n v="139.69999999999999"/>
    <n v="139.69999999999999"/>
    <n v="162.6"/>
    <n v="162.6"/>
    <n v="148"/>
    <n v="148"/>
    <n v="139.1"/>
    <n v="139.1"/>
    <n v="146.69999999999999"/>
    <n v="146.69999999999999"/>
    <n v="146.9"/>
    <n v="146.9"/>
    <n v="145.1"/>
    <n v="145.1"/>
    <n v="142.19999999999999"/>
    <n v="142.19999999999999"/>
    <n v="142.1"/>
    <n v="142.1"/>
    <n v="125.5"/>
    <n v="125.5"/>
    <n v="136.5"/>
    <n v="136.5"/>
    <n v="147.80000000000001"/>
    <n v="147.80000000000001"/>
    <n v="132"/>
    <n v="132"/>
    <n v="136.30000000000001"/>
    <n v="136.30000000000001"/>
    <n v="140.80000000000001"/>
    <n v="140.80000000000001"/>
  </r>
  <r>
    <x v="1"/>
    <x v="5"/>
    <x v="11"/>
    <s v="December-2018"/>
    <n v="137.5"/>
    <n v="137.5"/>
    <n v="150.5"/>
    <n v="150.5"/>
    <n v="138.80000000000001"/>
    <n v="138.80000000000001"/>
    <n v="142.1"/>
    <n v="142.1"/>
    <n v="122"/>
    <n v="122"/>
    <n v="139.4"/>
    <n v="139.4"/>
    <n v="135.19999999999999"/>
    <n v="135.19999999999999"/>
    <n v="119.8"/>
    <n v="119.8"/>
    <n v="110.3"/>
    <n v="110.3"/>
    <n v="140.6"/>
    <n v="140.6"/>
    <n v="133.80000000000001"/>
    <n v="133.80000000000001"/>
    <n v="154.6"/>
    <n v="154.6"/>
    <n v="138.19999999999999"/>
    <n v="138.19999999999999"/>
    <n v="163"/>
    <n v="163"/>
    <n v="148.1"/>
    <n v="148.1"/>
    <n v="139.4"/>
    <n v="139.4"/>
    <n v="146.80000000000001"/>
    <n v="146.80000000000001"/>
    <n v="146.5"/>
    <n v="146.5"/>
    <n v="142.69999999999999"/>
    <n v="142.69999999999999"/>
    <n v="143.19999999999999"/>
    <n v="143.19999999999999"/>
    <n v="144.9"/>
    <n v="144.9"/>
    <n v="123.6"/>
    <n v="123.6"/>
    <n v="136.80000000000001"/>
    <n v="136.80000000000001"/>
    <n v="150.1"/>
    <n v="150.1"/>
    <n v="132.19999999999999"/>
    <n v="132.19999999999999"/>
    <n v="136.80000000000001"/>
    <n v="136.80000000000001"/>
    <n v="140.1"/>
    <n v="140.1"/>
  </r>
  <r>
    <x v="1"/>
    <x v="6"/>
    <x v="0"/>
    <s v="January-2019"/>
    <n v="137.1"/>
    <n v="137.1"/>
    <n v="151.4"/>
    <n v="151.4"/>
    <n v="140.19999999999999"/>
    <n v="140.19999999999999"/>
    <n v="142.1"/>
    <n v="142.1"/>
    <n v="121.8"/>
    <n v="121.8"/>
    <n v="135.4"/>
    <n v="135.4"/>
    <n v="131.30000000000001"/>
    <n v="131.30000000000001"/>
    <n v="120.3"/>
    <n v="120.3"/>
    <n v="109.1"/>
    <n v="109.1"/>
    <n v="139.4"/>
    <n v="139.4"/>
    <n v="133.30000000000001"/>
    <n v="133.30000000000001"/>
    <n v="154.6"/>
    <n v="154.6"/>
    <n v="137.4"/>
    <n v="137.4"/>
    <n v="163.19999999999999"/>
    <n v="163.19999999999999"/>
    <n v="147.6"/>
    <n v="147.6"/>
    <n v="139"/>
    <n v="139"/>
    <n v="146.4"/>
    <n v="146.4"/>
    <n v="147.69999999999999"/>
    <n v="147.69999999999999"/>
    <n v="139.5"/>
    <n v="139.5"/>
    <n v="143.6"/>
    <n v="143.6"/>
    <n v="145.1"/>
    <n v="145.1"/>
    <n v="123.3"/>
    <n v="123.3"/>
    <n v="136.69999999999999"/>
    <n v="136.69999999999999"/>
    <n v="150.19999999999999"/>
    <n v="150.19999999999999"/>
    <n v="132.80000000000001"/>
    <n v="132.80000000000001"/>
    <n v="136.9"/>
    <n v="136.9"/>
    <n v="139.6"/>
    <n v="139.6"/>
  </r>
  <r>
    <x v="1"/>
    <x v="6"/>
    <x v="1"/>
    <s v="February-2019"/>
    <n v="137.6"/>
    <n v="137.6"/>
    <n v="152"/>
    <n v="152"/>
    <n v="141.5"/>
    <n v="141.5"/>
    <n v="142.19999999999999"/>
    <n v="142.19999999999999"/>
    <n v="122"/>
    <n v="122"/>
    <n v="136.4"/>
    <n v="136.4"/>
    <n v="129.69999999999999"/>
    <n v="129.69999999999999"/>
    <n v="121"/>
    <n v="121"/>
    <n v="109"/>
    <n v="109"/>
    <n v="139.69999999999999"/>
    <n v="139.69999999999999"/>
    <n v="133.6"/>
    <n v="133.6"/>
    <n v="154.9"/>
    <n v="154.9"/>
    <n v="137.5"/>
    <n v="137.5"/>
    <n v="163.4"/>
    <n v="163.4"/>
    <n v="147.69999999999999"/>
    <n v="147.69999999999999"/>
    <n v="139.69999999999999"/>
    <n v="139.69999999999999"/>
    <n v="146.5"/>
    <n v="146.5"/>
    <n v="148.5"/>
    <n v="148.5"/>
    <n v="138.4"/>
    <n v="138.4"/>
    <n v="143.69999999999999"/>
    <n v="143.69999999999999"/>
    <n v="145.6"/>
    <n v="145.6"/>
    <n v="123.9"/>
    <n v="123.9"/>
    <n v="137.1"/>
    <n v="137.1"/>
    <n v="150.30000000000001"/>
    <n v="150.30000000000001"/>
    <n v="134.1"/>
    <n v="134.1"/>
    <n v="137.4"/>
    <n v="137.4"/>
    <n v="139.9"/>
    <n v="139.9"/>
  </r>
  <r>
    <x v="1"/>
    <x v="6"/>
    <x v="2"/>
    <s v="March-2019"/>
    <n v="137.80000000000001"/>
    <n v="137.80000000000001"/>
    <n v="153"/>
    <n v="153"/>
    <n v="140.30000000000001"/>
    <n v="140.30000000000001"/>
    <n v="142.30000000000001"/>
    <n v="142.30000000000001"/>
    <n v="122"/>
    <n v="122"/>
    <n v="137.6"/>
    <n v="137.6"/>
    <n v="132.6"/>
    <n v="132.6"/>
    <n v="121.8"/>
    <n v="121.8"/>
    <n v="109"/>
    <n v="109"/>
    <n v="139.5"/>
    <n v="139.5"/>
    <n v="133.69999999999999"/>
    <n v="133.69999999999999"/>
    <n v="155.19999999999999"/>
    <n v="155.19999999999999"/>
    <n v="138.1"/>
    <n v="138.1"/>
    <n v="163.5"/>
    <n v="163.5"/>
    <n v="147.9"/>
    <n v="147.9"/>
    <n v="139.9"/>
    <n v="139.9"/>
    <n v="146.69999999999999"/>
    <n v="146.69999999999999"/>
    <n v="149"/>
    <n v="149"/>
    <n v="139.69999999999999"/>
    <n v="139.69999999999999"/>
    <n v="143.80000000000001"/>
    <n v="143.80000000000001"/>
    <n v="146.19999999999999"/>
    <n v="146.19999999999999"/>
    <n v="124.6"/>
    <n v="124.6"/>
    <n v="137.69999999999999"/>
    <n v="137.69999999999999"/>
    <n v="150.30000000000001"/>
    <n v="150.30000000000001"/>
    <n v="133.4"/>
    <n v="133.4"/>
    <n v="137.69999999999999"/>
    <n v="137.69999999999999"/>
    <n v="140.4"/>
    <n v="140.4"/>
  </r>
  <r>
    <x v="1"/>
    <x v="6"/>
    <x v="4"/>
    <s v="May-2019"/>
    <n v="138.30000000000001"/>
    <n v="138.30000000000001"/>
    <n v="158.5"/>
    <n v="158.5"/>
    <n v="136"/>
    <n v="136"/>
    <n v="142.5"/>
    <n v="142.5"/>
    <n v="122"/>
    <n v="122"/>
    <n v="146.5"/>
    <n v="146.5"/>
    <n v="143"/>
    <n v="143"/>
    <n v="124.9"/>
    <n v="124.9"/>
    <n v="109.9"/>
    <n v="109.9"/>
    <n v="139.9"/>
    <n v="139.9"/>
    <n v="134"/>
    <n v="134"/>
    <n v="155.5"/>
    <n v="155.5"/>
    <n v="140.9"/>
    <n v="140.9"/>
    <n v="164.1"/>
    <n v="164.1"/>
    <n v="148.4"/>
    <n v="148.4"/>
    <n v="140.4"/>
    <n v="140.4"/>
    <n v="147.30000000000001"/>
    <n v="147.30000000000001"/>
    <n v="150.1"/>
    <n v="150.1"/>
    <n v="140.30000000000001"/>
    <n v="140.30000000000001"/>
    <n v="143.69999999999999"/>
    <n v="143.69999999999999"/>
    <n v="146.9"/>
    <n v="146.9"/>
    <n v="124.9"/>
    <n v="124.9"/>
    <n v="139.19999999999999"/>
    <n v="139.19999999999999"/>
    <n v="151.6"/>
    <n v="151.6"/>
    <n v="133.4"/>
    <n v="133.4"/>
    <n v="138.19999999999999"/>
    <n v="138.19999999999999"/>
    <n v="142"/>
    <n v="142"/>
  </r>
  <r>
    <x v="1"/>
    <x v="6"/>
    <x v="5"/>
    <s v="June-2019"/>
    <n v="138.69999999999999"/>
    <n v="138.69999999999999"/>
    <n v="162.1"/>
    <n v="162.1"/>
    <n v="137.80000000000001"/>
    <n v="137.80000000000001"/>
    <n v="143.30000000000001"/>
    <n v="143.30000000000001"/>
    <n v="122.2"/>
    <n v="122.2"/>
    <n v="146.80000000000001"/>
    <n v="146.80000000000001"/>
    <n v="150.5"/>
    <n v="150.5"/>
    <n v="128.30000000000001"/>
    <n v="128.30000000000001"/>
    <n v="111"/>
    <n v="111"/>
    <n v="140.6"/>
    <n v="140.6"/>
    <n v="134.19999999999999"/>
    <n v="134.19999999999999"/>
    <n v="155.9"/>
    <n v="155.9"/>
    <n v="142.69999999999999"/>
    <n v="142.69999999999999"/>
    <n v="164.9"/>
    <n v="164.9"/>
    <n v="148.6"/>
    <n v="148.6"/>
    <n v="140.4"/>
    <n v="140.4"/>
    <n v="147.4"/>
    <n v="147.4"/>
    <n v="149.4"/>
    <n v="149.4"/>
    <n v="141.19999999999999"/>
    <n v="141.19999999999999"/>
    <n v="143.80000000000001"/>
    <n v="143.80000000000001"/>
    <n v="147.4"/>
    <n v="147.4"/>
    <n v="124.6"/>
    <n v="124.6"/>
    <n v="139.6"/>
    <n v="139.6"/>
    <n v="152.5"/>
    <n v="152.5"/>
    <n v="134.30000000000001"/>
    <n v="134.30000000000001"/>
    <n v="138.6"/>
    <n v="138.6"/>
    <n v="142.9"/>
    <n v="142.9"/>
  </r>
  <r>
    <x v="1"/>
    <x v="6"/>
    <x v="6"/>
    <s v="July-2019"/>
    <n v="139.30000000000001"/>
    <n v="139.30000000000001"/>
    <n v="162.69999999999999"/>
    <n v="162.69999999999999"/>
    <n v="140"/>
    <n v="140"/>
    <n v="144"/>
    <n v="144"/>
    <n v="122.5"/>
    <n v="122.5"/>
    <n v="150.30000000000001"/>
    <n v="150.30000000000001"/>
    <n v="160.30000000000001"/>
    <n v="160.30000000000001"/>
    <n v="130"/>
    <n v="130"/>
    <n v="111.1"/>
    <n v="111.1"/>
    <n v="141.69999999999999"/>
    <n v="141.69999999999999"/>
    <n v="134.69999999999999"/>
    <n v="134.69999999999999"/>
    <n v="156.19999999999999"/>
    <n v="156.19999999999999"/>
    <n v="144.69999999999999"/>
    <n v="144.69999999999999"/>
    <n v="165.2"/>
    <n v="165.2"/>
    <n v="148.9"/>
    <n v="148.9"/>
    <n v="140.5"/>
    <n v="140.5"/>
    <n v="147.6"/>
    <n v="147.6"/>
    <n v="150.6"/>
    <n v="150.6"/>
    <n v="139.30000000000001"/>
    <n v="139.30000000000001"/>
    <n v="144.19999999999999"/>
    <n v="144.19999999999999"/>
    <n v="147.9"/>
    <n v="147.9"/>
    <n v="125.6"/>
    <n v="125.6"/>
    <n v="140.5"/>
    <n v="140.5"/>
    <n v="154"/>
    <n v="154"/>
    <n v="135.69999999999999"/>
    <n v="135.69999999999999"/>
    <n v="139.5"/>
    <n v="139.5"/>
    <n v="144.19999999999999"/>
    <n v="144.19999999999999"/>
  </r>
  <r>
    <x v="1"/>
    <x v="6"/>
    <x v="7"/>
    <s v="August-2019"/>
    <n v="140.1"/>
    <n v="140.1"/>
    <n v="160.6"/>
    <n v="160.6"/>
    <n v="138.5"/>
    <n v="138.5"/>
    <n v="144.69999999999999"/>
    <n v="144.69999999999999"/>
    <n v="122.9"/>
    <n v="122.9"/>
    <n v="149.4"/>
    <n v="149.4"/>
    <n v="167.4"/>
    <n v="167.4"/>
    <n v="130.9"/>
    <n v="130.9"/>
    <n v="112"/>
    <n v="112"/>
    <n v="142.6"/>
    <n v="142.6"/>
    <n v="134.9"/>
    <n v="134.9"/>
    <n v="156.6"/>
    <n v="156.6"/>
    <n v="145.9"/>
    <n v="145.9"/>
    <n v="165.8"/>
    <n v="165.8"/>
    <n v="149.1"/>
    <n v="149.1"/>
    <n v="140.6"/>
    <n v="140.6"/>
    <n v="147.9"/>
    <n v="147.9"/>
    <n v="151.6"/>
    <n v="151.6"/>
    <n v="138.5"/>
    <n v="138.5"/>
    <n v="144.5"/>
    <n v="144.5"/>
    <n v="148.5"/>
    <n v="148.5"/>
    <n v="125.8"/>
    <n v="125.8"/>
    <n v="140.9"/>
    <n v="140.9"/>
    <n v="154.9"/>
    <n v="154.9"/>
    <n v="138.4"/>
    <n v="138.4"/>
    <n v="140.19999999999999"/>
    <n v="140.19999999999999"/>
    <n v="145"/>
    <n v="145"/>
  </r>
  <r>
    <x v="1"/>
    <x v="6"/>
    <x v="8"/>
    <s v="September-2019"/>
    <n v="140.9"/>
    <n v="140.9"/>
    <n v="160.80000000000001"/>
    <n v="160.80000000000001"/>
    <n v="139.6"/>
    <n v="139.6"/>
    <n v="145.4"/>
    <n v="145.4"/>
    <n v="123.5"/>
    <n v="123.5"/>
    <n v="146.6"/>
    <n v="146.6"/>
    <n v="173.2"/>
    <n v="173.2"/>
    <n v="131.6"/>
    <n v="131.6"/>
    <n v="113.2"/>
    <n v="113.2"/>
    <n v="144.1"/>
    <n v="144.1"/>
    <n v="135"/>
    <n v="135"/>
    <n v="156.80000000000001"/>
    <n v="156.80000000000001"/>
    <n v="147"/>
    <n v="147"/>
    <n v="166.5"/>
    <n v="166.5"/>
    <n v="149.19999999999999"/>
    <n v="149.19999999999999"/>
    <n v="140.6"/>
    <n v="140.6"/>
    <n v="147.9"/>
    <n v="147.9"/>
    <n v="152.19999999999999"/>
    <n v="152.19999999999999"/>
    <n v="139.19999999999999"/>
    <n v="139.19999999999999"/>
    <n v="144.6"/>
    <n v="144.6"/>
    <n v="149"/>
    <n v="149"/>
    <n v="126.1"/>
    <n v="126.1"/>
    <n v="141.30000000000001"/>
    <n v="141.30000000000001"/>
    <n v="155.19999999999999"/>
    <n v="155.19999999999999"/>
    <n v="139.69999999999999"/>
    <n v="139.69999999999999"/>
    <n v="140.69999999999999"/>
    <n v="140.69999999999999"/>
    <n v="145.80000000000001"/>
    <n v="145.80000000000001"/>
  </r>
  <r>
    <x v="1"/>
    <x v="6"/>
    <x v="9"/>
    <s v="October-2019"/>
    <n v="141.80000000000001"/>
    <n v="141.80000000000001"/>
    <n v="161"/>
    <n v="161"/>
    <n v="142.6"/>
    <n v="142.6"/>
    <n v="146.19999999999999"/>
    <n v="146.19999999999999"/>
    <n v="123.9"/>
    <n v="123.9"/>
    <n v="148"/>
    <n v="148"/>
    <n v="188.4"/>
    <n v="188.4"/>
    <n v="132.5"/>
    <n v="132.5"/>
    <n v="114"/>
    <n v="114"/>
    <n v="145.4"/>
    <n v="145.4"/>
    <n v="135.1"/>
    <n v="135.1"/>
    <n v="157.1"/>
    <n v="157.1"/>
    <n v="149.6"/>
    <n v="149.6"/>
    <n v="167.1"/>
    <n v="167.1"/>
    <n v="149.4"/>
    <n v="149.4"/>
    <n v="140.80000000000001"/>
    <n v="140.80000000000001"/>
    <n v="148.19999999999999"/>
    <n v="148.19999999999999"/>
    <n v="153"/>
    <n v="153"/>
    <n v="140.6"/>
    <n v="140.6"/>
    <n v="145"/>
    <n v="145"/>
    <n v="149.4"/>
    <n v="149.4"/>
    <n v="126.3"/>
    <n v="126.3"/>
    <n v="141.69999999999999"/>
    <n v="141.69999999999999"/>
    <n v="155.4"/>
    <n v="155.4"/>
    <n v="140"/>
    <n v="140"/>
    <n v="141"/>
    <n v="141"/>
    <n v="147.19999999999999"/>
    <n v="147.19999999999999"/>
  </r>
  <r>
    <x v="1"/>
    <x v="6"/>
    <x v="10"/>
    <s v="November-2019"/>
    <n v="142.5"/>
    <n v="142.5"/>
    <n v="163.19999999999999"/>
    <n v="163.19999999999999"/>
    <n v="145.6"/>
    <n v="145.6"/>
    <n v="146.69999999999999"/>
    <n v="146.69999999999999"/>
    <n v="124.3"/>
    <n v="124.3"/>
    <n v="147.4"/>
    <n v="147.4"/>
    <n v="199.6"/>
    <n v="199.6"/>
    <n v="135.69999999999999"/>
    <n v="135.69999999999999"/>
    <n v="114.2"/>
    <n v="114.2"/>
    <n v="147"/>
    <n v="147"/>
    <n v="135.30000000000001"/>
    <n v="135.30000000000001"/>
    <n v="157.5"/>
    <n v="157.5"/>
    <n v="151.9"/>
    <n v="151.9"/>
    <n v="167.9"/>
    <n v="167.9"/>
    <n v="149.9"/>
    <n v="149.9"/>
    <n v="141"/>
    <n v="141"/>
    <n v="148.6"/>
    <n v="148.6"/>
    <n v="153.5"/>
    <n v="153.5"/>
    <n v="142.30000000000001"/>
    <n v="142.30000000000001"/>
    <n v="145.30000000000001"/>
    <n v="145.30000000000001"/>
    <n v="149.9"/>
    <n v="149.9"/>
    <n v="126.6"/>
    <n v="126.6"/>
    <n v="142.1"/>
    <n v="142.1"/>
    <n v="155.5"/>
    <n v="155.5"/>
    <n v="140.30000000000001"/>
    <n v="140.30000000000001"/>
    <n v="141.30000000000001"/>
    <n v="141.30000000000001"/>
    <n v="148.6"/>
    <n v="148.6"/>
  </r>
  <r>
    <x v="1"/>
    <x v="6"/>
    <x v="11"/>
    <s v="December-2019"/>
    <n v="143.5"/>
    <n v="143.5"/>
    <n v="165"/>
    <n v="165"/>
    <n v="151.1"/>
    <n v="151.1"/>
    <n v="148.30000000000001"/>
    <n v="148.30000000000001"/>
    <n v="125.7"/>
    <n v="125.7"/>
    <n v="145.69999999999999"/>
    <n v="145.69999999999999"/>
    <n v="217"/>
    <n v="217"/>
    <n v="138.30000000000001"/>
    <n v="138.30000000000001"/>
    <n v="114"/>
    <n v="114"/>
    <n v="148.69999999999999"/>
    <n v="148.69999999999999"/>
    <n v="135.80000000000001"/>
    <n v="135.80000000000001"/>
    <n v="158"/>
    <n v="158"/>
    <n v="155"/>
    <n v="155"/>
    <n v="168.5"/>
    <n v="168.5"/>
    <n v="150.30000000000001"/>
    <n v="150.30000000000001"/>
    <n v="141.30000000000001"/>
    <n v="141.30000000000001"/>
    <n v="149"/>
    <n v="149"/>
    <n v="152.80000000000001"/>
    <n v="152.80000000000001"/>
    <n v="143.69999999999999"/>
    <n v="143.69999999999999"/>
    <n v="145.80000000000001"/>
    <n v="145.80000000000001"/>
    <n v="150.4"/>
    <n v="150.4"/>
    <n v="129.80000000000001"/>
    <n v="129.80000000000001"/>
    <n v="142.30000000000001"/>
    <n v="142.30000000000001"/>
    <n v="155.69999999999999"/>
    <n v="155.69999999999999"/>
    <n v="140.4"/>
    <n v="140.4"/>
    <n v="142.5"/>
    <n v="142.5"/>
    <n v="150.4"/>
    <n v="150.4"/>
  </r>
  <r>
    <x v="1"/>
    <x v="7"/>
    <x v="0"/>
    <s v="January-2020"/>
    <n v="144.30000000000001"/>
    <n v="144.30000000000001"/>
    <n v="167.4"/>
    <n v="167.4"/>
    <n v="154.9"/>
    <n v="154.9"/>
    <n v="150.1"/>
    <n v="150.1"/>
    <n v="129.9"/>
    <n v="129.9"/>
    <n v="143.19999999999999"/>
    <n v="143.19999999999999"/>
    <n v="197"/>
    <n v="197"/>
    <n v="140.4"/>
    <n v="140.4"/>
    <n v="114.1"/>
    <n v="114.1"/>
    <n v="150.9"/>
    <n v="150.9"/>
    <n v="136.1"/>
    <n v="136.1"/>
    <n v="158.6"/>
    <n v="158.6"/>
    <n v="153.5"/>
    <n v="153.5"/>
    <n v="169.2"/>
    <n v="169.2"/>
    <n v="150.5"/>
    <n v="150.5"/>
    <n v="141.5"/>
    <n v="141.5"/>
    <n v="149.19999999999999"/>
    <n v="149.19999999999999"/>
    <n v="153.9"/>
    <n v="153.9"/>
    <n v="144.6"/>
    <n v="144.6"/>
    <n v="146.19999999999999"/>
    <n v="146.19999999999999"/>
    <n v="151.19999999999999"/>
    <n v="151.19999999999999"/>
    <n v="130.9"/>
    <n v="130.9"/>
    <n v="142.80000000000001"/>
    <n v="142.80000000000001"/>
    <n v="156.1"/>
    <n v="156.1"/>
    <n v="142.30000000000001"/>
    <n v="142.30000000000001"/>
    <n v="143.4"/>
    <n v="143.4"/>
    <n v="150.19999999999999"/>
    <n v="150.19999999999999"/>
  </r>
  <r>
    <x v="1"/>
    <x v="7"/>
    <x v="1"/>
    <s v="February-2020"/>
    <n v="144.80000000000001"/>
    <n v="144.80000000000001"/>
    <n v="167.5"/>
    <n v="167.5"/>
    <n v="151.80000000000001"/>
    <n v="151.80000000000001"/>
    <n v="150.80000000000001"/>
    <n v="150.80000000000001"/>
    <n v="131.4"/>
    <n v="131.4"/>
    <n v="141.80000000000001"/>
    <n v="141.80000000000001"/>
    <n v="170.7"/>
    <n v="170.7"/>
    <n v="141.1"/>
    <n v="141.1"/>
    <n v="113.6"/>
    <n v="113.6"/>
    <n v="152"/>
    <n v="152"/>
    <n v="136.5"/>
    <n v="136.5"/>
    <n v="159.1"/>
    <n v="159.1"/>
    <n v="150.5"/>
    <n v="150.5"/>
    <n v="170.1"/>
    <n v="170.1"/>
    <n v="150.80000000000001"/>
    <n v="150.80000000000001"/>
    <n v="141.69999999999999"/>
    <n v="141.69999999999999"/>
    <n v="149.5"/>
    <n v="149.5"/>
    <n v="154.80000000000001"/>
    <n v="154.80000000000001"/>
    <n v="147.19999999999999"/>
    <n v="147.19999999999999"/>
    <n v="146.4"/>
    <n v="146.4"/>
    <n v="151.69999999999999"/>
    <n v="151.69999999999999"/>
    <n v="130.30000000000001"/>
    <n v="130.30000000000001"/>
    <n v="143.19999999999999"/>
    <n v="143.19999999999999"/>
    <n v="156.19999999999999"/>
    <n v="156.19999999999999"/>
    <n v="143.4"/>
    <n v="143.4"/>
    <n v="143.6"/>
    <n v="143.6"/>
    <n v="149.1"/>
    <n v="149.1"/>
  </r>
  <r>
    <x v="1"/>
    <x v="7"/>
    <x v="2"/>
    <s v="March-2020"/>
    <n v="145.1"/>
    <n v="145.1"/>
    <n v="167"/>
    <n v="167"/>
    <n v="148.1"/>
    <n v="148.1"/>
    <n v="151.5"/>
    <n v="151.5"/>
    <n v="131.19999999999999"/>
    <n v="131.19999999999999"/>
    <n v="142.5"/>
    <n v="142.5"/>
    <n v="157.30000000000001"/>
    <n v="157.30000000000001"/>
    <n v="141.1"/>
    <n v="141.1"/>
    <n v="113.2"/>
    <n v="113.2"/>
    <n v="153.19999999999999"/>
    <n v="153.19999999999999"/>
    <n v="136.69999999999999"/>
    <n v="136.69999999999999"/>
    <n v="159.6"/>
    <n v="159.6"/>
    <n v="148.9"/>
    <n v="148.9"/>
    <n v="171.2"/>
    <n v="171.2"/>
    <n v="151.19999999999999"/>
    <n v="151.19999999999999"/>
    <n v="141.9"/>
    <n v="141.9"/>
    <n v="149.80000000000001"/>
    <n v="149.80000000000001"/>
    <n v="154.5"/>
    <n v="154.5"/>
    <n v="148.9"/>
    <n v="148.9"/>
    <n v="146.4"/>
    <n v="146.4"/>
    <n v="152.30000000000001"/>
    <n v="152.30000000000001"/>
    <n v="129.9"/>
    <n v="129.9"/>
    <n v="143.69999999999999"/>
    <n v="143.69999999999999"/>
    <n v="156.1"/>
    <n v="156.1"/>
    <n v="145.19999999999999"/>
    <n v="145.19999999999999"/>
    <n v="143.80000000000001"/>
    <n v="143.80000000000001"/>
    <n v="148.6"/>
    <n v="148.6"/>
  </r>
  <r>
    <x v="1"/>
    <x v="7"/>
    <x v="3"/>
    <s v="April-2020"/>
    <n v="148.69999999999999"/>
    <n v="148.69999999999999"/>
    <m/>
    <n v="167"/>
    <n v="148.80000000000001"/>
    <n v="148.80000000000001"/>
    <n v="155.6"/>
    <n v="155.6"/>
    <n v="135.1"/>
    <n v="135.1"/>
    <n v="149.9"/>
    <n v="149.9"/>
    <n v="168.6"/>
    <n v="168.6"/>
    <n v="150.4"/>
    <n v="150.4"/>
    <n v="120.3"/>
    <n v="120.3"/>
    <n v="157.1"/>
    <n v="157.1"/>
    <n v="136.80000000000001"/>
    <n v="136.80000000000001"/>
    <m/>
    <n v="159.6"/>
    <n v="151.4"/>
    <n v="151.4"/>
    <m/>
    <n v="171.2"/>
    <m/>
    <n v="151.19999999999999"/>
    <m/>
    <n v="141.9"/>
    <m/>
    <n v="149.80000000000001"/>
    <n v="155.6"/>
    <n v="155.6"/>
    <n v="144.1"/>
    <n v="144.1"/>
    <m/>
    <n v="146.4"/>
    <n v="150.69999999999999"/>
    <n v="150.69999999999999"/>
    <m/>
    <n v="129.9"/>
    <m/>
    <n v="143.69999999999999"/>
    <m/>
    <n v="156.1"/>
    <m/>
    <n v="145.19999999999999"/>
    <m/>
    <n v="143.80000000000001"/>
    <m/>
    <n v="148.6"/>
  </r>
  <r>
    <x v="1"/>
    <x v="7"/>
    <x v="4"/>
    <s v="May-2020"/>
    <m/>
    <n v="149.14999999999998"/>
    <m/>
    <n v="192.7"/>
    <m/>
    <n v="150.10000000000002"/>
    <m/>
    <n v="154.44999999999999"/>
    <m/>
    <n v="135.69999999999999"/>
    <m/>
    <n v="148.55000000000001"/>
    <m/>
    <n v="162.55000000000001"/>
    <m/>
    <n v="150.65"/>
    <m/>
    <n v="117.25"/>
    <m/>
    <n v="158.30000000000001"/>
    <m/>
    <n v="138.10000000000002"/>
    <m/>
    <n v="161.80000000000001"/>
    <m/>
    <n v="152.69999999999999"/>
    <m/>
    <n v="183.5"/>
    <m/>
    <n v="152.5"/>
    <m/>
    <n v="144.4"/>
    <m/>
    <n v="151.4"/>
    <m/>
    <n v="155.14999999999998"/>
    <m/>
    <n v="143"/>
    <m/>
    <n v="146.4"/>
    <m/>
    <n v="152.55000000000001"/>
    <m/>
    <n v="135"/>
    <m/>
    <n v="148.30000000000001"/>
    <m/>
    <n v="156.4"/>
    <m/>
    <n v="151.6"/>
    <m/>
    <n v="147"/>
    <m/>
    <n v="151.80000000000001"/>
  </r>
  <r>
    <x v="1"/>
    <x v="7"/>
    <x v="5"/>
    <s v="June-2020"/>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n v="183.5"/>
    <n v="183.5"/>
    <n v="152.5"/>
    <n v="152.5"/>
    <n v="144.4"/>
    <n v="144.4"/>
    <n v="151.4"/>
    <n v="151.4"/>
    <n v="154.69999999999999"/>
    <n v="154.69999999999999"/>
    <n v="141.9"/>
    <n v="141.9"/>
    <n v="146.4"/>
    <n v="146.4"/>
    <n v="154.4"/>
    <n v="154.4"/>
    <n v="135"/>
    <n v="135"/>
    <n v="148.30000000000001"/>
    <n v="148.30000000000001"/>
    <n v="156.4"/>
    <n v="156.4"/>
    <n v="151.6"/>
    <n v="151.6"/>
    <n v="147"/>
    <n v="147"/>
    <n v="151.80000000000001"/>
    <n v="151.80000000000001"/>
  </r>
  <r>
    <x v="1"/>
    <x v="7"/>
    <x v="6"/>
    <s v="July-2020"/>
    <n v="149.6"/>
    <n v="149.6"/>
    <n v="192.7"/>
    <n v="192.7"/>
    <n v="151.4"/>
    <n v="151.4"/>
    <n v="153.30000000000001"/>
    <n v="153.30000000000001"/>
    <n v="136.30000000000001"/>
    <n v="136.30000000000001"/>
    <n v="147.19999999999999"/>
    <n v="147.19999999999999"/>
    <n v="156.5"/>
    <n v="156.5"/>
    <n v="150.9"/>
    <n v="150.9"/>
    <n v="114.2"/>
    <n v="114.2"/>
    <n v="159.5"/>
    <n v="159.5"/>
    <n v="139.4"/>
    <n v="139.4"/>
    <n v="161.80000000000001"/>
    <n v="161.80000000000001"/>
    <n v="154"/>
    <n v="154"/>
    <n v="183.5"/>
    <n v="183.5"/>
    <n v="152.5"/>
    <n v="152.5"/>
    <n v="144.4"/>
    <n v="144.4"/>
    <n v="151.4"/>
    <n v="151.4"/>
    <n v="154.69999999999999"/>
    <n v="154.69999999999999"/>
    <n v="141.9"/>
    <n v="141.9"/>
    <n v="146.4"/>
    <n v="146.4"/>
    <n v="154.4"/>
    <n v="154.4"/>
    <n v="135"/>
    <n v="135"/>
    <n v="148.30000000000001"/>
    <n v="148.30000000000001"/>
    <n v="156.4"/>
    <n v="156.4"/>
    <n v="151.6"/>
    <n v="151.6"/>
    <n v="147"/>
    <n v="147"/>
    <n v="151.80000000000001"/>
    <n v="151.80000000000001"/>
  </r>
  <r>
    <x v="1"/>
    <x v="7"/>
    <x v="7"/>
    <s v="August-2020"/>
    <n v="148.9"/>
    <n v="148.9"/>
    <n v="190.9"/>
    <n v="190.9"/>
    <n v="150.80000000000001"/>
    <n v="150.80000000000001"/>
    <n v="153.30000000000001"/>
    <n v="153.30000000000001"/>
    <n v="137.4"/>
    <n v="137.4"/>
    <n v="150.4"/>
    <n v="150.4"/>
    <n v="178.1"/>
    <n v="178.1"/>
    <n v="150.4"/>
    <n v="150.4"/>
    <n v="115.1"/>
    <n v="115.1"/>
    <n v="160"/>
    <n v="160"/>
    <n v="140.6"/>
    <n v="140.6"/>
    <n v="162.30000000000001"/>
    <n v="162.30000000000001"/>
    <n v="157"/>
    <n v="157"/>
    <n v="182.6"/>
    <n v="182.6"/>
    <n v="153.1"/>
    <n v="153.1"/>
    <n v="143.4"/>
    <n v="143.4"/>
    <n v="151.69999999999999"/>
    <n v="151.69999999999999"/>
    <n v="155.5"/>
    <n v="155.5"/>
    <n v="143"/>
    <n v="143"/>
    <n v="148.4"/>
    <n v="148.4"/>
    <n v="155"/>
    <n v="155"/>
    <n v="138.5"/>
    <n v="138.5"/>
    <n v="146"/>
    <n v="146"/>
    <n v="158.5"/>
    <n v="158.5"/>
    <n v="154.30000000000001"/>
    <n v="154.30000000000001"/>
    <n v="149"/>
    <n v="149"/>
    <n v="153.9"/>
    <n v="153.9"/>
  </r>
  <r>
    <x v="1"/>
    <x v="7"/>
    <x v="8"/>
    <s v="September-2020"/>
    <n v="148.4"/>
    <n v="148.4"/>
    <n v="187.1"/>
    <n v="187.1"/>
    <n v="152.5"/>
    <n v="152.5"/>
    <n v="153.6"/>
    <n v="153.6"/>
    <n v="138.19999999999999"/>
    <n v="138.19999999999999"/>
    <n v="150.9"/>
    <n v="150.9"/>
    <n v="186.7"/>
    <n v="186.7"/>
    <n v="149.80000000000001"/>
    <n v="149.80000000000001"/>
    <n v="116.4"/>
    <n v="116.4"/>
    <n v="160.30000000000001"/>
    <n v="160.30000000000001"/>
    <n v="142.19999999999999"/>
    <n v="142.19999999999999"/>
    <n v="162.9"/>
    <n v="162.9"/>
    <n v="158"/>
    <n v="158"/>
    <n v="184.4"/>
    <n v="184.4"/>
    <n v="153.4"/>
    <n v="153.4"/>
    <n v="144.30000000000001"/>
    <n v="144.30000000000001"/>
    <n v="152"/>
    <n v="152"/>
    <n v="156.30000000000001"/>
    <n v="156.30000000000001"/>
    <n v="142.9"/>
    <n v="142.9"/>
    <n v="148.69999999999999"/>
    <n v="148.69999999999999"/>
    <n v="155.6"/>
    <n v="155.6"/>
    <n v="139.6"/>
    <n v="139.6"/>
    <n v="146.6"/>
    <n v="146.6"/>
    <n v="157.5"/>
    <n v="157.5"/>
    <n v="158.4"/>
    <n v="158.4"/>
    <n v="150"/>
    <n v="150"/>
    <n v="154.69999999999999"/>
    <n v="154.69999999999999"/>
  </r>
  <r>
    <x v="1"/>
    <x v="7"/>
    <x v="9"/>
    <s v="October-2020"/>
    <n v="147.5"/>
    <n v="147.5"/>
    <n v="188.9"/>
    <n v="188.9"/>
    <n v="161.4"/>
    <n v="161.4"/>
    <n v="153.6"/>
    <n v="153.6"/>
    <n v="140.1"/>
    <n v="140.1"/>
    <n v="151.19999999999999"/>
    <n v="151.19999999999999"/>
    <n v="209.2"/>
    <n v="209.2"/>
    <n v="150.9"/>
    <n v="150.9"/>
    <n v="116.2"/>
    <n v="116.2"/>
    <n v="161"/>
    <n v="161"/>
    <n v="144"/>
    <n v="144"/>
    <n v="163.19999999999999"/>
    <n v="163.19999999999999"/>
    <n v="161.4"/>
    <n v="161.4"/>
    <n v="184.3"/>
    <n v="184.3"/>
    <n v="153.69999999999999"/>
    <n v="153.69999999999999"/>
    <n v="144.6"/>
    <n v="144.6"/>
    <n v="152.30000000000001"/>
    <n v="152.30000000000001"/>
    <n v="156.5"/>
    <n v="156.5"/>
    <n v="143.1"/>
    <n v="143.1"/>
    <n v="148.69999999999999"/>
    <n v="148.69999999999999"/>
    <n v="156.30000000000001"/>
    <n v="156.30000000000001"/>
    <n v="140.6"/>
    <n v="140.6"/>
    <n v="146.5"/>
    <n v="146.5"/>
    <n v="158.5"/>
    <n v="158.5"/>
    <n v="157"/>
    <n v="157"/>
    <n v="150.4"/>
    <n v="150.4"/>
    <n v="156.4"/>
    <n v="156.4"/>
  </r>
  <r>
    <x v="1"/>
    <x v="7"/>
    <x v="10"/>
    <s v="November-2020"/>
    <n v="146.80000000000001"/>
    <n v="146.80000000000001"/>
    <n v="191"/>
    <n v="191"/>
    <n v="173.6"/>
    <n v="173.6"/>
    <n v="153.80000000000001"/>
    <n v="153.80000000000001"/>
    <n v="142.69999999999999"/>
    <n v="142.69999999999999"/>
    <n v="148.4"/>
    <n v="148.4"/>
    <n v="230"/>
    <n v="230"/>
    <n v="156.80000000000001"/>
    <n v="156.80000000000001"/>
    <n v="115.7"/>
    <n v="115.7"/>
    <n v="161.80000000000001"/>
    <n v="161.80000000000001"/>
    <n v="146.5"/>
    <n v="146.5"/>
    <n v="163.80000000000001"/>
    <n v="163.80000000000001"/>
    <n v="164.7"/>
    <n v="164.7"/>
    <n v="184.8"/>
    <n v="184.8"/>
    <n v="154.30000000000001"/>
    <n v="154.30000000000001"/>
    <n v="144.9"/>
    <n v="144.9"/>
    <n v="152.80000000000001"/>
    <n v="152.80000000000001"/>
    <n v="158"/>
    <n v="158"/>
    <n v="143.6"/>
    <n v="143.6"/>
    <n v="149.19999999999999"/>
    <n v="149.19999999999999"/>
    <n v="157.19999999999999"/>
    <n v="157.19999999999999"/>
    <n v="140.4"/>
    <n v="140.4"/>
    <n v="148.4"/>
    <n v="148.4"/>
    <n v="158.6"/>
    <n v="158.6"/>
    <n v="156.9"/>
    <n v="156.9"/>
    <n v="150.69999999999999"/>
    <n v="150.69999999999999"/>
    <n v="158.4"/>
    <n v="158.4"/>
  </r>
  <r>
    <x v="1"/>
    <x v="7"/>
    <x v="11"/>
    <s v="December-2020"/>
    <n v="146"/>
    <n v="146"/>
    <n v="191"/>
    <n v="191"/>
    <n v="175.3"/>
    <n v="175.3"/>
    <n v="154.1"/>
    <n v="154.1"/>
    <n v="146.6"/>
    <n v="146.6"/>
    <n v="147.69999999999999"/>
    <n v="147.69999999999999"/>
    <n v="230.5"/>
    <n v="230.5"/>
    <n v="160.19999999999999"/>
    <n v="160.19999999999999"/>
    <n v="115.3"/>
    <n v="115.3"/>
    <n v="163"/>
    <n v="163"/>
    <n v="149.19999999999999"/>
    <n v="149.19999999999999"/>
    <n v="164.8"/>
    <n v="164.8"/>
    <n v="165.4"/>
    <n v="165.4"/>
    <n v="185.4"/>
    <n v="185.4"/>
    <n v="155"/>
    <n v="155"/>
    <n v="145.4"/>
    <n v="145.4"/>
    <n v="153.6"/>
    <n v="153.6"/>
    <n v="158.4"/>
    <n v="158.4"/>
    <n v="144.6"/>
    <n v="144.6"/>
    <n v="149.69999999999999"/>
    <n v="149.69999999999999"/>
    <n v="158.30000000000001"/>
    <n v="158.30000000000001"/>
    <n v="140.69999999999999"/>
    <n v="140.69999999999999"/>
    <n v="148.5"/>
    <n v="148.5"/>
    <n v="159.4"/>
    <n v="159.4"/>
    <n v="157.1"/>
    <n v="157.1"/>
    <n v="151.19999999999999"/>
    <n v="151.19999999999999"/>
    <n v="158.9"/>
    <n v="158.9"/>
  </r>
  <r>
    <x v="1"/>
    <x v="8"/>
    <x v="0"/>
    <s v="January-2021"/>
    <n v="144.9"/>
    <n v="144.9"/>
    <n v="190.1"/>
    <n v="190.1"/>
    <n v="175.3"/>
    <n v="175.3"/>
    <n v="154.1"/>
    <n v="154.1"/>
    <n v="150.9"/>
    <n v="150.9"/>
    <n v="149.6"/>
    <n v="149.6"/>
    <n v="194.2"/>
    <n v="194.2"/>
    <n v="160.4"/>
    <n v="160.4"/>
    <n v="114.6"/>
    <n v="114.6"/>
    <n v="164"/>
    <n v="164"/>
    <n v="151.80000000000001"/>
    <n v="151.80000000000001"/>
    <n v="165.6"/>
    <n v="165.6"/>
    <n v="161"/>
    <n v="161"/>
    <n v="186.5"/>
    <n v="186.5"/>
    <n v="155.5"/>
    <n v="155.5"/>
    <n v="146.1"/>
    <n v="146.1"/>
    <n v="154.19999999999999"/>
    <n v="154.19999999999999"/>
    <n v="157.69999999999999"/>
    <n v="157.69999999999999"/>
    <n v="147.9"/>
    <n v="147.9"/>
    <n v="150"/>
    <n v="150"/>
    <n v="159.30000000000001"/>
    <n v="159.30000000000001"/>
    <n v="141.9"/>
    <n v="141.9"/>
    <n v="149.6"/>
    <n v="149.6"/>
    <n v="159.19999999999999"/>
    <n v="159.19999999999999"/>
    <n v="156.80000000000001"/>
    <n v="156.80000000000001"/>
    <n v="151.9"/>
    <n v="151.9"/>
    <n v="157.30000000000001"/>
    <n v="157.30000000000001"/>
  </r>
  <r>
    <x v="1"/>
    <x v="8"/>
    <x v="1"/>
    <s v="February-2021"/>
    <n v="144.30000000000001"/>
    <n v="144.30000000000001"/>
    <n v="186.5"/>
    <n v="186.5"/>
    <n v="168.7"/>
    <n v="168.7"/>
    <n v="154.69999999999999"/>
    <n v="154.69999999999999"/>
    <n v="158.69999999999999"/>
    <n v="158.69999999999999"/>
    <n v="150.69999999999999"/>
    <n v="150.69999999999999"/>
    <n v="160"/>
    <n v="160"/>
    <n v="158.80000000000001"/>
    <n v="158.80000000000001"/>
    <n v="112.8"/>
    <n v="112.8"/>
    <n v="164.2"/>
    <n v="164.2"/>
    <n v="155.5"/>
    <n v="155.5"/>
    <n v="167.5"/>
    <n v="167.5"/>
    <n v="156.9"/>
    <n v="156.9"/>
    <n v="188.3"/>
    <n v="188.3"/>
    <n v="157.19999999999999"/>
    <n v="157.19999999999999"/>
    <n v="147.4"/>
    <n v="147.4"/>
    <n v="155.80000000000001"/>
    <n v="155.80000000000001"/>
    <n v="159.80000000000001"/>
    <n v="159.80000000000001"/>
    <n v="152.4"/>
    <n v="152.4"/>
    <n v="150.9"/>
    <n v="150.9"/>
    <n v="161.30000000000001"/>
    <n v="161.30000000000001"/>
    <n v="145.1"/>
    <n v="145.1"/>
    <n v="151.5"/>
    <n v="151.5"/>
    <n v="159.5"/>
    <n v="159.5"/>
    <n v="155.80000000000001"/>
    <n v="155.80000000000001"/>
    <n v="153.4"/>
    <n v="153.4"/>
    <n v="156.6"/>
    <n v="156.6"/>
  </r>
  <r>
    <x v="1"/>
    <x v="8"/>
    <x v="2"/>
    <s v="March-2021"/>
    <n v="144.1"/>
    <n v="144.1"/>
    <n v="192.2"/>
    <n v="192.2"/>
    <n v="163.80000000000001"/>
    <n v="163.80000000000001"/>
    <n v="154.9"/>
    <n v="154.9"/>
    <n v="163.9"/>
    <n v="163.9"/>
    <n v="153.69999999999999"/>
    <n v="153.69999999999999"/>
    <n v="149.5"/>
    <n v="149.5"/>
    <n v="159.80000000000001"/>
    <n v="159.80000000000001"/>
    <n v="112.6"/>
    <n v="112.6"/>
    <n v="163.5"/>
    <n v="163.5"/>
    <n v="156.5"/>
    <n v="156.5"/>
    <n v="168.2"/>
    <n v="168.2"/>
    <n v="156.69999999999999"/>
    <n v="156.69999999999999"/>
    <n v="188.1"/>
    <n v="188.1"/>
    <n v="157.80000000000001"/>
    <n v="157.80000000000001"/>
    <n v="147.9"/>
    <n v="147.9"/>
    <n v="156.4"/>
    <n v="156.4"/>
    <n v="159.9"/>
    <n v="159.9"/>
    <n v="155.5"/>
    <n v="155.5"/>
    <n v="151.19999999999999"/>
    <n v="151.19999999999999"/>
    <n v="161.69999999999999"/>
    <n v="161.69999999999999"/>
    <n v="146.19999999999999"/>
    <n v="146.19999999999999"/>
    <n v="152.6"/>
    <n v="152.6"/>
    <n v="160.19999999999999"/>
    <n v="160.19999999999999"/>
    <n v="153.80000000000001"/>
    <n v="153.80000000000001"/>
    <n v="153.80000000000001"/>
    <n v="153.80000000000001"/>
    <n v="156.80000000000001"/>
    <n v="156.80000000000001"/>
  </r>
  <r>
    <x v="1"/>
    <x v="8"/>
    <x v="3"/>
    <s v="April-2021"/>
    <n v="144.30000000000001"/>
    <n v="144.30000000000001"/>
    <n v="198"/>
    <n v="198"/>
    <n v="164.6"/>
    <n v="164.6"/>
    <n v="155.4"/>
    <n v="155.4"/>
    <n v="170.1"/>
    <n v="170.1"/>
    <n v="164.4"/>
    <n v="164.4"/>
    <n v="144.1"/>
    <n v="144.1"/>
    <n v="161.69999999999999"/>
    <n v="161.69999999999999"/>
    <n v="113.1"/>
    <n v="113.1"/>
    <n v="163.9"/>
    <n v="163.9"/>
    <n v="157.6"/>
    <n v="157.6"/>
    <n v="168.9"/>
    <n v="168.9"/>
    <n v="158"/>
    <n v="158"/>
    <n v="188.8"/>
    <n v="188.8"/>
    <n v="158.80000000000001"/>
    <n v="158.80000000000001"/>
    <n v="148.5"/>
    <n v="148.5"/>
    <n v="157.30000000000001"/>
    <n v="157.30000000000001"/>
    <n v="161.4"/>
    <n v="161.4"/>
    <n v="155.6"/>
    <n v="155.6"/>
    <n v="151.80000000000001"/>
    <n v="151.80000000000001"/>
    <n v="162.30000000000001"/>
    <n v="162.30000000000001"/>
    <n v="146.6"/>
    <n v="146.6"/>
    <n v="153.19999999999999"/>
    <n v="153.19999999999999"/>
    <n v="160.30000000000001"/>
    <n v="160.30000000000001"/>
    <n v="155.4"/>
    <n v="155.4"/>
    <n v="154.4"/>
    <n v="154.4"/>
    <n v="157.80000000000001"/>
    <n v="157.80000000000001"/>
  </r>
  <r>
    <x v="1"/>
    <x v="8"/>
    <x v="4"/>
    <s v="May-2021"/>
    <n v="146.30000000000001"/>
    <n v="146.30000000000001"/>
    <n v="200.5"/>
    <n v="200.5"/>
    <n v="170.3"/>
    <n v="170.3"/>
    <n v="156.1"/>
    <n v="156.1"/>
    <n v="178.7"/>
    <n v="178.7"/>
    <n v="167.1"/>
    <n v="167.1"/>
    <n v="147.9"/>
    <n v="147.9"/>
    <n v="165.4"/>
    <n v="165.4"/>
    <n v="114.8"/>
    <n v="114.8"/>
    <n v="168.2"/>
    <n v="168.2"/>
    <n v="159.30000000000001"/>
    <n v="159.30000000000001"/>
    <n v="170.4"/>
    <n v="170.4"/>
    <n v="160.69999999999999"/>
    <n v="160.69999999999999"/>
    <n v="191.9"/>
    <n v="191.9"/>
    <n v="161.80000000000001"/>
    <n v="161.80000000000001"/>
    <n v="152.1"/>
    <n v="152.1"/>
    <n v="160.4"/>
    <n v="160.4"/>
    <n v="161.6"/>
    <n v="161.6"/>
    <n v="159.4"/>
    <n v="159.4"/>
    <n v="154.69999999999999"/>
    <n v="154.69999999999999"/>
    <n v="165.8"/>
    <n v="165.8"/>
    <n v="148.9"/>
    <n v="148.9"/>
    <n v="155.80000000000001"/>
    <n v="155.80000000000001"/>
    <n v="161.19999999999999"/>
    <n v="161.19999999999999"/>
    <n v="158.6"/>
    <n v="158.6"/>
    <n v="156.80000000000001"/>
    <n v="156.80000000000001"/>
    <n v="160.4"/>
    <n v="160.4"/>
  </r>
  <r>
    <x v="1"/>
    <x v="8"/>
    <x v="5"/>
    <s v="June-2021"/>
    <n v="146.69999999999999"/>
    <n v="146.69999999999999"/>
    <n v="202"/>
    <n v="202"/>
    <n v="180.7"/>
    <n v="180.7"/>
    <n v="156.19999999999999"/>
    <n v="156.19999999999999"/>
    <n v="183.7"/>
    <n v="183.7"/>
    <n v="164.6"/>
    <n v="164.6"/>
    <n v="155.4"/>
    <n v="155.4"/>
    <n v="166"/>
    <n v="166"/>
    <n v="115.1"/>
    <n v="115.1"/>
    <n v="168.5"/>
    <n v="168.5"/>
    <n v="160"/>
    <n v="160"/>
    <n v="172.4"/>
    <n v="172.4"/>
    <n v="162.6"/>
    <n v="162.6"/>
    <n v="190.8"/>
    <n v="190.8"/>
    <n v="162.19999999999999"/>
    <n v="162.19999999999999"/>
    <n v="151.80000000000001"/>
    <n v="151.80000000000001"/>
    <n v="160.69999999999999"/>
    <n v="160.69999999999999"/>
    <n v="160.5"/>
    <n v="160.5"/>
    <n v="159.80000000000001"/>
    <n v="159.80000000000001"/>
    <n v="154.80000000000001"/>
    <n v="154.80000000000001"/>
    <n v="166.3"/>
    <n v="166.3"/>
    <n v="150.69999999999999"/>
    <n v="150.69999999999999"/>
    <n v="154.9"/>
    <n v="154.9"/>
    <n v="161.69999999999999"/>
    <n v="161.69999999999999"/>
    <n v="158.80000000000001"/>
    <n v="158.80000000000001"/>
    <n v="157.6"/>
    <n v="157.6"/>
    <n v="161.30000000000001"/>
    <n v="161.30000000000001"/>
  </r>
  <r>
    <x v="1"/>
    <x v="8"/>
    <x v="6"/>
    <s v="July-2021"/>
    <n v="146.4"/>
    <n v="146.4"/>
    <n v="206.8"/>
    <n v="206.8"/>
    <n v="182.2"/>
    <n v="182.2"/>
    <n v="157.5"/>
    <n v="157.5"/>
    <n v="182.1"/>
    <n v="182.1"/>
    <n v="163.9"/>
    <n v="163.9"/>
    <n v="164.2"/>
    <n v="164.2"/>
    <n v="164"/>
    <n v="164"/>
    <n v="114.5"/>
    <n v="114.5"/>
    <n v="168.3"/>
    <n v="168.3"/>
    <n v="160.9"/>
    <n v="160.9"/>
    <n v="172.2"/>
    <n v="172.2"/>
    <n v="164"/>
    <n v="164"/>
    <n v="191.2"/>
    <n v="191.2"/>
    <n v="162.80000000000001"/>
    <n v="162.80000000000001"/>
    <n v="153.1"/>
    <n v="153.1"/>
    <n v="161.4"/>
    <n v="161.4"/>
    <n v="161.5"/>
    <n v="161.5"/>
    <n v="160.69999999999999"/>
    <n v="160.69999999999999"/>
    <n v="155.80000000000001"/>
    <n v="155.80000000000001"/>
    <n v="167"/>
    <n v="167"/>
    <n v="153.1"/>
    <n v="153.1"/>
    <n v="155.30000000000001"/>
    <n v="155.30000000000001"/>
    <n v="163.19999999999999"/>
    <n v="163.19999999999999"/>
    <n v="160.1"/>
    <n v="160.1"/>
    <n v="159"/>
    <n v="159"/>
    <n v="162.5"/>
    <n v="162.5"/>
  </r>
  <r>
    <x v="1"/>
    <x v="8"/>
    <x v="7"/>
    <s v="August-2021"/>
    <n v="146.6"/>
    <n v="146.6"/>
    <n v="204"/>
    <n v="204"/>
    <n v="172.8"/>
    <n v="172.8"/>
    <n v="158.4"/>
    <n v="158.4"/>
    <n v="188"/>
    <n v="188"/>
    <n v="156.80000000000001"/>
    <n v="156.80000000000001"/>
    <n v="162.19999999999999"/>
    <n v="162.19999999999999"/>
    <n v="164.1"/>
    <n v="164.1"/>
    <n v="119.7"/>
    <n v="119.7"/>
    <n v="168.8"/>
    <n v="168.8"/>
    <n v="162.69999999999999"/>
    <n v="162.69999999999999"/>
    <n v="173.9"/>
    <n v="173.9"/>
    <n v="164"/>
    <n v="164"/>
    <n v="192.1"/>
    <n v="192.1"/>
    <n v="164.5"/>
    <n v="164.5"/>
    <n v="155.30000000000001"/>
    <n v="155.30000000000001"/>
    <n v="163.19999999999999"/>
    <n v="163.19999999999999"/>
    <n v="162.1"/>
    <n v="162.1"/>
    <n v="162.6"/>
    <n v="162.6"/>
    <n v="157.5"/>
    <n v="157.5"/>
    <n v="168.4"/>
    <n v="168.4"/>
    <n v="154"/>
    <n v="154"/>
    <n v="157.6"/>
    <n v="157.6"/>
    <n v="163.80000000000001"/>
    <n v="163.80000000000001"/>
    <n v="160"/>
    <n v="160"/>
    <n v="160"/>
    <n v="160"/>
    <n v="163.19999999999999"/>
    <n v="163.19999999999999"/>
  </r>
  <r>
    <x v="1"/>
    <x v="8"/>
    <x v="8"/>
    <s v="September-2021"/>
    <n v="146.6"/>
    <n v="146.6"/>
    <n v="204"/>
    <n v="204"/>
    <n v="172.8"/>
    <n v="172.8"/>
    <n v="158.4"/>
    <n v="158.4"/>
    <n v="188"/>
    <n v="188"/>
    <n v="156.69999999999999"/>
    <n v="156.69999999999999"/>
    <n v="162.30000000000001"/>
    <n v="162.30000000000001"/>
    <n v="164.1"/>
    <n v="164.1"/>
    <n v="119.7"/>
    <n v="119.7"/>
    <n v="168.8"/>
    <n v="168.8"/>
    <n v="162.69999999999999"/>
    <n v="162.69999999999999"/>
    <n v="173.9"/>
    <n v="173.9"/>
    <n v="164"/>
    <n v="164"/>
    <n v="192.1"/>
    <n v="192.1"/>
    <n v="164.6"/>
    <n v="164.6"/>
    <n v="155.30000000000001"/>
    <n v="155.30000000000001"/>
    <n v="163.30000000000001"/>
    <n v="163.30000000000001"/>
    <n v="162.1"/>
    <n v="162.1"/>
    <n v="162.6"/>
    <n v="162.6"/>
    <n v="157.5"/>
    <n v="157.5"/>
    <n v="168.4"/>
    <n v="168.4"/>
    <n v="154"/>
    <n v="154"/>
    <n v="157.69999999999999"/>
    <n v="157.69999999999999"/>
    <n v="163.69999999999999"/>
    <n v="163.69999999999999"/>
    <n v="160"/>
    <n v="160"/>
    <n v="160"/>
    <n v="160"/>
    <n v="163.19999999999999"/>
    <n v="163.19999999999999"/>
  </r>
  <r>
    <x v="1"/>
    <x v="8"/>
    <x v="9"/>
    <s v="October-2021"/>
    <n v="147.4"/>
    <n v="147.4"/>
    <n v="204.6"/>
    <n v="204.6"/>
    <n v="171.2"/>
    <n v="171.2"/>
    <n v="158.69999999999999"/>
    <n v="158.69999999999999"/>
    <n v="190.6"/>
    <n v="190.6"/>
    <n v="155.69999999999999"/>
    <n v="155.69999999999999"/>
    <n v="185.3"/>
    <n v="185.3"/>
    <n v="165.2"/>
    <n v="165.2"/>
    <n v="121.9"/>
    <n v="121.9"/>
    <n v="169.3"/>
    <n v="169.3"/>
    <n v="163.19999999999999"/>
    <n v="163.19999999999999"/>
    <n v="174.7"/>
    <n v="174.7"/>
    <n v="167.7"/>
    <n v="167.7"/>
    <n v="192.7"/>
    <n v="192.7"/>
    <n v="165.7"/>
    <n v="165.7"/>
    <n v="156.30000000000001"/>
    <n v="156.30000000000001"/>
    <n v="164.3"/>
    <n v="164.3"/>
    <n v="163.6"/>
    <n v="163.6"/>
    <n v="164.2"/>
    <n v="164.2"/>
    <n v="158.4"/>
    <n v="158.4"/>
    <n v="169.1"/>
    <n v="169.1"/>
    <n v="155.69999999999999"/>
    <n v="155.69999999999999"/>
    <n v="158.6"/>
    <n v="158.6"/>
    <n v="163.9"/>
    <n v="163.9"/>
    <n v="160.80000000000001"/>
    <n v="160.80000000000001"/>
    <n v="161"/>
    <n v="161"/>
    <n v="165.5"/>
    <n v="165.5"/>
  </r>
  <r>
    <x v="1"/>
    <x v="8"/>
    <x v="10"/>
    <s v="November-2021"/>
    <n v="148.19999999999999"/>
    <n v="148.19999999999999"/>
    <n v="201.6"/>
    <n v="201.6"/>
    <n v="173"/>
    <n v="173"/>
    <n v="159.30000000000001"/>
    <n v="159.30000000000001"/>
    <n v="190.1"/>
    <n v="190.1"/>
    <n v="156.5"/>
    <n v="156.5"/>
    <n v="199.2"/>
    <n v="199.2"/>
    <n v="165.3"/>
    <n v="165.3"/>
    <n v="122.4"/>
    <n v="122.4"/>
    <n v="169.6"/>
    <n v="169.6"/>
    <n v="163.69999999999999"/>
    <n v="163.69999999999999"/>
    <n v="175.5"/>
    <n v="175.5"/>
    <n v="169.7"/>
    <n v="169.7"/>
    <n v="192.9"/>
    <n v="192.9"/>
    <n v="167.2"/>
    <n v="167.2"/>
    <n v="157.4"/>
    <n v="157.4"/>
    <n v="165.8"/>
    <n v="165.8"/>
    <n v="164.2"/>
    <n v="164.2"/>
    <n v="163.9"/>
    <n v="163.9"/>
    <n v="159.30000000000001"/>
    <n v="159.30000000000001"/>
    <n v="169.9"/>
    <n v="169.9"/>
    <n v="154.80000000000001"/>
    <n v="154.80000000000001"/>
    <n v="159.80000000000001"/>
    <n v="159.80000000000001"/>
    <n v="164.3"/>
    <n v="164.3"/>
    <n v="162.19999999999999"/>
    <n v="162.19999999999999"/>
    <n v="161.4"/>
    <n v="161.4"/>
    <n v="166.7"/>
    <n v="166.7"/>
  </r>
  <r>
    <x v="1"/>
    <x v="8"/>
    <x v="11"/>
    <s v="December-2021"/>
    <n v="148.69999999999999"/>
    <n v="148.69999999999999"/>
    <n v="198.8"/>
    <n v="198.8"/>
    <n v="177.9"/>
    <n v="177.9"/>
    <n v="159.9"/>
    <n v="159.9"/>
    <n v="187.6"/>
    <n v="187.6"/>
    <n v="154.9"/>
    <n v="154.9"/>
    <n v="188.3"/>
    <n v="188.3"/>
    <n v="164.4"/>
    <n v="164.4"/>
    <n v="121"/>
    <n v="121"/>
    <n v="170.5"/>
    <n v="170.5"/>
    <n v="164.2"/>
    <n v="164.2"/>
    <n v="176.5"/>
    <n v="176.5"/>
    <n v="168.2"/>
    <n v="168.2"/>
    <n v="192.4"/>
    <n v="192.4"/>
    <n v="168.5"/>
    <n v="168.5"/>
    <n v="158.69999999999999"/>
    <n v="158.69999999999999"/>
    <n v="167"/>
    <n v="167"/>
    <n v="163.4"/>
    <n v="163.4"/>
    <n v="164.1"/>
    <n v="164.1"/>
    <n v="160.19999999999999"/>
    <n v="160.19999999999999"/>
    <n v="170.6"/>
    <n v="170.6"/>
    <n v="155.69999999999999"/>
    <n v="155.69999999999999"/>
    <n v="160.6"/>
    <n v="160.6"/>
    <n v="164.4"/>
    <n v="164.4"/>
    <n v="162.6"/>
    <n v="162.6"/>
    <n v="162"/>
    <n v="162"/>
    <n v="166.2"/>
    <n v="166.2"/>
  </r>
  <r>
    <x v="1"/>
    <x v="9"/>
    <x v="0"/>
    <s v="January-2022"/>
    <n v="149.5"/>
    <n v="149.5"/>
    <n v="198.7"/>
    <n v="198.7"/>
    <n v="178.8"/>
    <n v="178.8"/>
    <n v="160.5"/>
    <n v="160.5"/>
    <n v="184.7"/>
    <n v="184.7"/>
    <n v="153.69999999999999"/>
    <n v="153.69999999999999"/>
    <n v="174.3"/>
    <n v="174.3"/>
    <n v="163.9"/>
    <n v="163.9"/>
    <n v="120"/>
    <n v="120"/>
    <n v="172.1"/>
    <n v="172.1"/>
    <n v="164.3"/>
    <n v="164.3"/>
    <n v="177.3"/>
    <n v="177.3"/>
    <n v="166.4"/>
    <n v="166.4"/>
    <n v="192.2"/>
    <n v="192.2"/>
    <n v="169.9"/>
    <n v="169.9"/>
    <n v="160.69999999999999"/>
    <n v="160.69999999999999"/>
    <n v="168.5"/>
    <n v="168.5"/>
    <n v="164.5"/>
    <n v="164.5"/>
    <n v="164.2"/>
    <n v="164.2"/>
    <n v="161.1"/>
    <n v="161.1"/>
    <n v="171.4"/>
    <n v="171.4"/>
    <n v="156.5"/>
    <n v="156.5"/>
    <n v="161.19999999999999"/>
    <n v="161.19999999999999"/>
    <n v="164.7"/>
    <n v="164.7"/>
    <n v="163"/>
    <n v="163"/>
    <n v="162.69999999999999"/>
    <n v="162.69999999999999"/>
    <n v="165.7"/>
    <n v="165.7"/>
  </r>
  <r>
    <x v="1"/>
    <x v="9"/>
    <x v="1"/>
    <s v="February-2022"/>
    <n v="150"/>
    <n v="150"/>
    <n v="200.6"/>
    <n v="200.6"/>
    <n v="175.8"/>
    <n v="175.8"/>
    <n v="160.69999999999999"/>
    <n v="160.69999999999999"/>
    <n v="184.9"/>
    <n v="184.9"/>
    <n v="153.69999999999999"/>
    <n v="153.69999999999999"/>
    <n v="169.7"/>
    <n v="169.7"/>
    <n v="163.69999999999999"/>
    <n v="163.69999999999999"/>
    <n v="118.9"/>
    <n v="118.9"/>
    <n v="174.3"/>
    <n v="174.3"/>
    <n v="164.7"/>
    <n v="164.7"/>
    <n v="178"/>
    <n v="178"/>
    <n v="166.2"/>
    <n v="166.2"/>
    <n v="192.8"/>
    <n v="192.8"/>
    <n v="170.8"/>
    <n v="170.8"/>
    <n v="162.4"/>
    <n v="162.4"/>
    <n v="169.6"/>
    <n v="169.6"/>
    <n v="165.5"/>
    <n v="165.5"/>
    <n v="165.7"/>
    <n v="165.7"/>
    <n v="161.80000000000001"/>
    <n v="161.80000000000001"/>
    <n v="172.2"/>
    <n v="172.2"/>
    <n v="156.9"/>
    <n v="156.9"/>
    <n v="162.1"/>
    <n v="162.1"/>
    <n v="165.4"/>
    <n v="165.4"/>
    <n v="164.4"/>
    <n v="164.4"/>
    <n v="163.5"/>
    <n v="163.5"/>
    <n v="166.1"/>
    <n v="166.1"/>
  </r>
  <r>
    <x v="1"/>
    <x v="9"/>
    <x v="2"/>
    <s v="March-2022"/>
    <n v="151.30000000000001"/>
    <n v="151.30000000000001"/>
    <n v="210.7"/>
    <n v="210.7"/>
    <n v="167.8"/>
    <n v="167.8"/>
    <n v="162.19999999999999"/>
    <n v="162.19999999999999"/>
    <n v="194.6"/>
    <n v="194.6"/>
    <n v="157.6"/>
    <n v="157.6"/>
    <n v="166.9"/>
    <n v="166.9"/>
    <n v="163.9"/>
    <n v="163.9"/>
    <n v="118.8"/>
    <n v="118.8"/>
    <n v="177.4"/>
    <n v="177.4"/>
    <n v="165.3"/>
    <n v="165.3"/>
    <n v="179.3"/>
    <n v="179.3"/>
    <n v="168.4"/>
    <n v="168.4"/>
    <n v="193.7"/>
    <n v="193.7"/>
    <n v="172.1"/>
    <n v="172.1"/>
    <n v="164.6"/>
    <n v="164.6"/>
    <n v="171.1"/>
    <n v="171.1"/>
    <n v="165.3"/>
    <n v="165.3"/>
    <n v="167.2"/>
    <n v="167.2"/>
    <n v="162.80000000000001"/>
    <n v="162.80000000000001"/>
    <n v="173"/>
    <n v="173"/>
    <n v="157.9"/>
    <n v="157.9"/>
    <n v="163.30000000000001"/>
    <n v="163.30000000000001"/>
    <n v="166"/>
    <n v="166"/>
    <n v="167.2"/>
    <n v="167.2"/>
    <n v="164.6"/>
    <n v="164.6"/>
    <n v="167.7"/>
    <n v="167.7"/>
  </r>
  <r>
    <x v="1"/>
    <x v="9"/>
    <x v="3"/>
    <s v="April-2022"/>
    <n v="152.9"/>
    <n v="152.9"/>
    <n v="211.8"/>
    <n v="211.8"/>
    <n v="164.5"/>
    <n v="164.5"/>
    <n v="163.9"/>
    <n v="163.9"/>
    <n v="199.5"/>
    <n v="199.5"/>
    <n v="172.6"/>
    <n v="172.6"/>
    <n v="166.2"/>
    <n v="166.2"/>
    <n v="164.7"/>
    <n v="164.7"/>
    <n v="119"/>
    <n v="119"/>
    <n v="181.3"/>
    <n v="181.3"/>
    <n v="166.2"/>
    <n v="166.2"/>
    <n v="180.9"/>
    <n v="180.9"/>
    <n v="170.8"/>
    <n v="170.8"/>
    <n v="193.9"/>
    <n v="193.9"/>
    <n v="173.9"/>
    <n v="173.9"/>
    <n v="166.5"/>
    <n v="166.5"/>
    <n v="172.8"/>
    <n v="172.8"/>
    <n v="167"/>
    <n v="167"/>
    <n v="172.2"/>
    <n v="172.2"/>
    <n v="164"/>
    <n v="164"/>
    <n v="174"/>
    <n v="174"/>
    <n v="162.6"/>
    <n v="162.6"/>
    <n v="164.4"/>
    <n v="164.4"/>
    <n v="166.9"/>
    <n v="166.9"/>
    <n v="168.8"/>
    <n v="168.8"/>
    <n v="166.8"/>
    <n v="166.8"/>
    <n v="170.1"/>
    <n v="170.1"/>
  </r>
  <r>
    <x v="1"/>
    <x v="9"/>
    <x v="4"/>
    <s v="May-2022"/>
    <n v="154.1"/>
    <n v="154.1"/>
    <n v="217"/>
    <n v="217"/>
    <n v="162.4"/>
    <n v="162.4"/>
    <n v="164.9"/>
    <n v="164.9"/>
    <n v="202.4"/>
    <n v="202.4"/>
    <n v="171"/>
    <n v="171"/>
    <n v="174.9"/>
    <n v="174.9"/>
    <n v="164.7"/>
    <n v="164.7"/>
    <n v="119.7"/>
    <n v="119.7"/>
    <n v="184.9"/>
    <n v="184.9"/>
    <n v="167.1"/>
    <n v="167.1"/>
    <n v="182.5"/>
    <n v="182.5"/>
    <n v="173.3"/>
    <n v="173.3"/>
    <n v="194.1"/>
    <n v="194.1"/>
    <n v="175.6"/>
    <n v="175.6"/>
    <n v="168.4"/>
    <n v="168.4"/>
    <n v="174.6"/>
    <n v="174.6"/>
    <n v="167.5"/>
    <n v="167.5"/>
    <n v="174.6"/>
    <n v="174.6"/>
    <n v="165.2"/>
    <n v="165.2"/>
    <n v="174.8"/>
    <n v="174.8"/>
    <n v="163"/>
    <n v="163"/>
    <n v="165.1"/>
    <n v="165.1"/>
    <n v="167.9"/>
    <n v="167.9"/>
    <n v="168.4"/>
    <n v="168.4"/>
    <n v="167.5"/>
    <n v="167.5"/>
    <n v="171.7"/>
    <n v="171.7"/>
  </r>
  <r>
    <x v="1"/>
    <x v="9"/>
    <x v="5"/>
    <s v="June-2022"/>
    <n v="155"/>
    <n v="155"/>
    <n v="219.4"/>
    <n v="219.4"/>
    <n v="170.8"/>
    <n v="170.8"/>
    <n v="165.8"/>
    <n v="165.8"/>
    <n v="200.9"/>
    <n v="200.9"/>
    <n v="169.7"/>
    <n v="169.7"/>
    <n v="182.3"/>
    <n v="182.3"/>
    <n v="164.3"/>
    <n v="164.3"/>
    <n v="119.9"/>
    <n v="119.9"/>
    <n v="187.1"/>
    <n v="187.1"/>
    <n v="167.9"/>
    <n v="167.9"/>
    <n v="183.9"/>
    <n v="183.9"/>
    <n v="174.9"/>
    <n v="174.9"/>
    <n v="194.3"/>
    <n v="194.3"/>
    <n v="177.1"/>
    <n v="177.1"/>
    <n v="169.9"/>
    <n v="169.9"/>
    <n v="176"/>
    <n v="176"/>
    <n v="166.8"/>
    <n v="166.8"/>
    <n v="176"/>
    <n v="176"/>
    <n v="166.4"/>
    <n v="166.4"/>
    <n v="175.4"/>
    <n v="175.4"/>
    <n v="161.1"/>
    <n v="161.1"/>
    <n v="165.8"/>
    <n v="165.8"/>
    <n v="169"/>
    <n v="169"/>
    <n v="169.4"/>
    <n v="169.4"/>
    <n v="167.5"/>
    <n v="167.5"/>
    <n v="172.6"/>
    <n v="172.6"/>
  </r>
  <r>
    <x v="1"/>
    <x v="9"/>
    <x v="6"/>
    <s v="July-2022"/>
    <n v="156.5"/>
    <n v="156.5"/>
    <n v="213"/>
    <n v="213"/>
    <n v="175.2"/>
    <n v="175.2"/>
    <n v="166.6"/>
    <n v="166.6"/>
    <n v="195.8"/>
    <n v="195.8"/>
    <n v="174.2"/>
    <n v="174.2"/>
    <n v="182.1"/>
    <n v="182.1"/>
    <n v="164.3"/>
    <n v="164.3"/>
    <n v="120"/>
    <n v="120"/>
    <n v="190"/>
    <n v="190"/>
    <n v="168.4"/>
    <n v="168.4"/>
    <n v="185.2"/>
    <n v="185.2"/>
    <n v="175"/>
    <n v="175"/>
    <n v="194.6"/>
    <n v="194.6"/>
    <n v="178.3"/>
    <n v="178.3"/>
    <n v="171.3"/>
    <n v="171.3"/>
    <n v="177.3"/>
    <n v="177.3"/>
    <n v="167.8"/>
    <n v="167.8"/>
    <n v="179.6"/>
    <n v="179.6"/>
    <n v="167.4"/>
    <n v="167.4"/>
    <n v="176.1"/>
    <n v="176.1"/>
    <n v="161.6"/>
    <n v="161.6"/>
    <n v="166.3"/>
    <n v="166.3"/>
    <n v="171.4"/>
    <n v="171.4"/>
    <n v="169.7"/>
    <n v="169.7"/>
    <n v="168.4"/>
    <n v="168.4"/>
    <n v="173.4"/>
    <n v="173.4"/>
  </r>
  <r>
    <x v="1"/>
    <x v="9"/>
    <x v="7"/>
    <s v="August-2022"/>
    <n v="160.30000000000001"/>
    <n v="160.30000000000001"/>
    <n v="206.5"/>
    <n v="206.5"/>
    <n v="169.2"/>
    <n v="169.2"/>
    <n v="168.1"/>
    <n v="168.1"/>
    <n v="192.4"/>
    <n v="192.4"/>
    <n v="172.9"/>
    <n v="172.9"/>
    <n v="186.7"/>
    <n v="186.7"/>
    <n v="167.2"/>
    <n v="167.2"/>
    <n v="120.9"/>
    <n v="120.9"/>
    <n v="193.6"/>
    <n v="193.6"/>
    <n v="168.8"/>
    <n v="168.8"/>
    <n v="186.3"/>
    <n v="186.3"/>
    <n v="176.3"/>
    <n v="176.3"/>
    <n v="195"/>
    <n v="195"/>
    <n v="179.5"/>
    <n v="179.5"/>
    <n v="172.7"/>
    <n v="172.7"/>
    <n v="178.5"/>
    <n v="178.5"/>
    <n v="169"/>
    <n v="169"/>
    <n v="178.8"/>
    <n v="178.8"/>
    <n v="168.5"/>
    <n v="168.5"/>
    <n v="176.8"/>
    <n v="176.8"/>
    <n v="161.9"/>
    <n v="161.9"/>
    <n v="166.9"/>
    <n v="166.9"/>
    <n v="172.3"/>
    <n v="172.3"/>
    <n v="171.2"/>
    <n v="171.2"/>
    <n v="169.1"/>
    <n v="169.1"/>
    <n v="174.3"/>
    <n v="174.3"/>
  </r>
  <r>
    <x v="1"/>
    <x v="9"/>
    <x v="8"/>
    <s v="September-2022"/>
    <n v="163.5"/>
    <n v="163.5"/>
    <n v="209.2"/>
    <n v="209.2"/>
    <n v="169.7"/>
    <n v="169.7"/>
    <n v="169.7"/>
    <n v="169.7"/>
    <n v="188.7"/>
    <n v="188.7"/>
    <n v="165.7"/>
    <n v="165.7"/>
    <n v="191.8"/>
    <n v="191.8"/>
    <n v="169.1"/>
    <n v="169.1"/>
    <n v="121.6"/>
    <n v="121.6"/>
    <n v="197.3"/>
    <n v="197.3"/>
    <n v="169.4"/>
    <n v="169.4"/>
    <n v="187.4"/>
    <n v="187.4"/>
    <n v="177.8"/>
    <n v="177.8"/>
    <n v="195.9"/>
    <n v="195.9"/>
    <n v="180.9"/>
    <n v="180.9"/>
    <n v="174.3"/>
    <n v="174.3"/>
    <n v="179.9"/>
    <n v="179.9"/>
    <n v="169.5"/>
    <n v="169.5"/>
    <n v="179.5"/>
    <n v="179.5"/>
    <n v="169.5"/>
    <n v="169.5"/>
    <n v="177.8"/>
    <n v="177.8"/>
    <n v="162.30000000000001"/>
    <n v="162.30000000000001"/>
    <n v="167.6"/>
    <n v="167.6"/>
    <n v="173.1"/>
    <n v="173.1"/>
    <n v="170.9"/>
    <n v="170.9"/>
    <n v="169.7"/>
    <n v="169.7"/>
    <n v="175.3"/>
    <n v="175.3"/>
  </r>
  <r>
    <x v="1"/>
    <x v="9"/>
    <x v="9"/>
    <s v="October-2022"/>
    <n v="165.2"/>
    <n v="165.2"/>
    <n v="210.9"/>
    <n v="210.9"/>
    <n v="170.9"/>
    <n v="170.9"/>
    <n v="170.9"/>
    <n v="170.9"/>
    <n v="186.5"/>
    <n v="186.5"/>
    <n v="163.80000000000001"/>
    <n v="163.80000000000001"/>
    <n v="199.7"/>
    <n v="199.7"/>
    <n v="169.8"/>
    <n v="169.8"/>
    <n v="121.9"/>
    <n v="121.9"/>
    <n v="199.9"/>
    <n v="199.9"/>
    <n v="169.9"/>
    <n v="169.9"/>
    <n v="188.3"/>
    <n v="188.3"/>
    <n v="179.6"/>
    <n v="179.6"/>
    <n v="196.3"/>
    <n v="196.3"/>
    <n v="181.9"/>
    <n v="181.9"/>
    <n v="175.3"/>
    <n v="175.3"/>
    <n v="181"/>
    <n v="181"/>
    <n v="171.2"/>
    <n v="171.2"/>
    <n v="180.5"/>
    <n v="180.5"/>
    <n v="170.4"/>
    <n v="170.4"/>
    <n v="178.7"/>
    <n v="178.7"/>
    <n v="162.9"/>
    <n v="162.9"/>
    <n v="168.2"/>
    <n v="168.2"/>
    <n v="173.4"/>
    <n v="173.4"/>
    <n v="172.1"/>
    <n v="172.1"/>
    <n v="170.5"/>
    <n v="170.5"/>
    <n v="176.7"/>
    <n v="176.7"/>
  </r>
  <r>
    <x v="1"/>
    <x v="9"/>
    <x v="10"/>
    <s v="November-2022"/>
    <n v="167.4"/>
    <n v="167.4"/>
    <n v="209.4"/>
    <n v="209.4"/>
    <n v="181.4"/>
    <n v="181.4"/>
    <n v="172.3"/>
    <n v="172.3"/>
    <n v="188.9"/>
    <n v="188.9"/>
    <n v="160.69999999999999"/>
    <n v="160.69999999999999"/>
    <n v="183.1"/>
    <n v="183.1"/>
    <n v="170.5"/>
    <n v="170.5"/>
    <n v="122.1"/>
    <n v="122.1"/>
    <n v="202.8"/>
    <n v="202.8"/>
    <n v="170.4"/>
    <n v="170.4"/>
    <n v="189.5"/>
    <n v="189.5"/>
    <n v="178.3"/>
    <n v="178.3"/>
    <n v="196.9"/>
    <n v="196.9"/>
    <n v="183.1"/>
    <n v="183.1"/>
    <n v="176.2"/>
    <n v="176.2"/>
    <n v="182.1"/>
    <n v="182.1"/>
    <n v="171.8"/>
    <n v="171.8"/>
    <n v="181.3"/>
    <n v="181.3"/>
    <n v="171.4"/>
    <n v="171.4"/>
    <n v="179.8"/>
    <n v="179.8"/>
    <n v="163"/>
    <n v="163"/>
    <n v="168.5"/>
    <n v="168.5"/>
    <n v="173.7"/>
    <n v="173.7"/>
    <n v="173.6"/>
    <n v="173.6"/>
    <n v="171.1"/>
    <n v="171.1"/>
    <n v="176.5"/>
    <n v="176.5"/>
  </r>
  <r>
    <x v="1"/>
    <x v="9"/>
    <x v="11"/>
    <s v="December-2022"/>
    <n v="169.2"/>
    <n v="169.2"/>
    <n v="209"/>
    <n v="209"/>
    <n v="190.2"/>
    <n v="190.2"/>
    <n v="173.6"/>
    <n v="173.6"/>
    <n v="188.5"/>
    <n v="188.5"/>
    <n v="158"/>
    <n v="158"/>
    <n v="159.9"/>
    <n v="159.9"/>
    <n v="170.8"/>
    <n v="170.8"/>
    <n v="121.8"/>
    <n v="121.8"/>
    <n v="205.2"/>
    <n v="205.2"/>
    <n v="171"/>
    <n v="171"/>
    <n v="190.3"/>
    <n v="190.3"/>
    <n v="175.9"/>
    <n v="175.9"/>
    <n v="197.3"/>
    <n v="197.3"/>
    <n v="184"/>
    <n v="184"/>
    <n v="177"/>
    <n v="177"/>
    <n v="183"/>
    <n v="183"/>
    <n v="170.7"/>
    <n v="170.7"/>
    <n v="182"/>
    <n v="182"/>
    <n v="172.1"/>
    <n v="172.1"/>
    <n v="181.1"/>
    <n v="181.1"/>
    <n v="163.4"/>
    <n v="163.4"/>
    <n v="168.9"/>
    <n v="168.9"/>
    <n v="174.1"/>
    <n v="174.1"/>
    <n v="175.8"/>
    <n v="175.8"/>
    <n v="172"/>
    <n v="172"/>
    <n v="175.7"/>
    <n v="175.7"/>
  </r>
  <r>
    <x v="1"/>
    <x v="10"/>
    <x v="0"/>
    <s v="January-2023"/>
    <n v="173.8"/>
    <n v="173.8"/>
    <n v="210.7"/>
    <n v="210.7"/>
    <n v="194.5"/>
    <n v="194.5"/>
    <n v="174.6"/>
    <n v="174.6"/>
    <n v="187.2"/>
    <n v="187.2"/>
    <n v="158.30000000000001"/>
    <n v="158.30000000000001"/>
    <n v="153.9"/>
    <n v="153.9"/>
    <n v="170.9"/>
    <n v="170.9"/>
    <n v="121.1"/>
    <n v="121.1"/>
    <n v="208.4"/>
    <n v="208.4"/>
    <n v="171.4"/>
    <n v="171.4"/>
    <n v="191.2"/>
    <n v="191.2"/>
    <n v="176.7"/>
    <n v="176.7"/>
    <n v="198.2"/>
    <n v="198.2"/>
    <n v="184.9"/>
    <n v="184.9"/>
    <n v="177.6"/>
    <n v="177.6"/>
    <n v="183.8"/>
    <n v="183.8"/>
    <n v="172.1"/>
    <n v="172.1"/>
    <n v="182"/>
    <n v="182"/>
    <n v="172.9"/>
    <n v="172.9"/>
    <n v="182.3"/>
    <n v="182.3"/>
    <n v="163.6"/>
    <n v="163.6"/>
    <n v="169.5"/>
    <n v="169.5"/>
    <n v="174.3"/>
    <n v="174.3"/>
    <n v="178.6"/>
    <n v="178.6"/>
    <n v="172.8"/>
    <n v="172.8"/>
    <n v="176.5"/>
    <n v="176.5"/>
  </r>
  <r>
    <x v="1"/>
    <x v="10"/>
    <x v="1"/>
    <s v="February-2023"/>
    <n v="174.4"/>
    <n v="174.4"/>
    <n v="207.7"/>
    <n v="207.7"/>
    <n v="175.2"/>
    <n v="175.2"/>
    <n v="177.3"/>
    <n v="177.3"/>
    <n v="179.3"/>
    <n v="179.3"/>
    <n v="169.5"/>
    <n v="169.5"/>
    <n v="152.69999999999999"/>
    <n v="152.69999999999999"/>
    <n v="171"/>
    <n v="171"/>
    <n v="120"/>
    <n v="120"/>
    <n v="209.7"/>
    <n v="209.7"/>
    <n v="172.3"/>
    <n v="172.3"/>
    <n v="193"/>
    <n v="193"/>
    <n v="177"/>
    <n v="177"/>
    <n v="199.5"/>
    <n v="199.5"/>
    <n v="186.2"/>
    <n v="186.2"/>
    <n v="178.7"/>
    <n v="178.7"/>
    <n v="185.1"/>
    <n v="185.1"/>
    <n v="173.5"/>
    <n v="173.5"/>
    <n v="182.1"/>
    <n v="182.1"/>
    <n v="174.2"/>
    <n v="174.2"/>
    <n v="184.4"/>
    <n v="184.4"/>
    <n v="164.2"/>
    <n v="164.2"/>
    <n v="170.3"/>
    <n v="170.3"/>
    <n v="175"/>
    <n v="175"/>
    <n v="181"/>
    <n v="181"/>
    <n v="174.1"/>
    <n v="174.1"/>
    <n v="177.2"/>
    <n v="177.2"/>
  </r>
  <r>
    <x v="1"/>
    <x v="10"/>
    <x v="2"/>
    <s v="March-2023"/>
    <n v="174.4"/>
    <n v="174.4"/>
    <n v="207.7"/>
    <n v="207.7"/>
    <n v="175.2"/>
    <n v="175.2"/>
    <n v="177.3"/>
    <n v="177.3"/>
    <n v="179.2"/>
    <n v="179.2"/>
    <n v="169.5"/>
    <n v="169.5"/>
    <n v="152.80000000000001"/>
    <n v="152.80000000000001"/>
    <n v="171.1"/>
    <n v="171.1"/>
    <n v="120"/>
    <n v="120"/>
    <n v="209.7"/>
    <n v="209.7"/>
    <n v="172.3"/>
    <n v="172.3"/>
    <n v="193"/>
    <n v="193"/>
    <n v="177"/>
    <n v="177"/>
    <n v="199.5"/>
    <n v="199.5"/>
    <n v="186.1"/>
    <n v="186.1"/>
    <n v="178.7"/>
    <n v="178.7"/>
    <n v="185.1"/>
    <n v="185.1"/>
    <n v="173.5"/>
    <n v="173.5"/>
    <n v="181.9"/>
    <n v="181.9"/>
    <n v="174.2"/>
    <n v="174.2"/>
    <n v="184.4"/>
    <n v="184.4"/>
    <n v="164.2"/>
    <n v="164.2"/>
    <n v="170.3"/>
    <n v="170.3"/>
    <n v="175"/>
    <n v="175"/>
    <n v="181"/>
    <n v="181"/>
    <n v="174.1"/>
    <n v="174.1"/>
    <n v="177.2"/>
    <n v="177.2"/>
  </r>
  <r>
    <x v="1"/>
    <x v="10"/>
    <x v="3"/>
    <s v="April-2023"/>
    <n v="173.8"/>
    <n v="173.8"/>
    <n v="209.3"/>
    <n v="209.3"/>
    <n v="169.6"/>
    <n v="169.6"/>
    <n v="178.4"/>
    <n v="178.4"/>
    <n v="174.9"/>
    <n v="174.9"/>
    <n v="176.3"/>
    <n v="176.3"/>
    <n v="155.4"/>
    <n v="155.4"/>
    <n v="173.4"/>
    <n v="173.4"/>
    <n v="121.3"/>
    <n v="121.3"/>
    <n v="212.9"/>
    <n v="212.9"/>
    <n v="172.9"/>
    <n v="172.9"/>
    <n v="193.5"/>
    <n v="193.5"/>
    <n v="177.9"/>
    <n v="177.9"/>
    <n v="200.6"/>
    <n v="200.6"/>
    <n v="186.9"/>
    <n v="186.9"/>
    <n v="179.2"/>
    <n v="179.2"/>
    <n v="185.7"/>
    <n v="185.7"/>
    <n v="175.2"/>
    <n v="175.2"/>
    <n v="181.7"/>
    <n v="181.7"/>
    <n v="174.6"/>
    <n v="174.6"/>
    <n v="185"/>
    <n v="185"/>
    <n v="164.5"/>
    <n v="164.5"/>
    <n v="170.7"/>
    <n v="170.7"/>
    <n v="176.4"/>
    <n v="176.4"/>
    <n v="184"/>
    <n v="184"/>
    <n v="175"/>
    <n v="175"/>
    <n v="178.1"/>
    <n v="178.1"/>
  </r>
  <r>
    <x v="1"/>
    <x v="10"/>
    <x v="4"/>
    <s v="May-2023"/>
    <n v="173.7"/>
    <n v="173.7"/>
    <n v="214.3"/>
    <n v="214.3"/>
    <n v="173.2"/>
    <n v="173.2"/>
    <n v="179.5"/>
    <n v="179.5"/>
    <n v="170"/>
    <n v="170"/>
    <n v="172.2"/>
    <n v="172.2"/>
    <n v="161"/>
    <n v="161"/>
    <n v="175.6"/>
    <n v="175.6"/>
    <n v="122.7"/>
    <n v="122.7"/>
    <n v="218"/>
    <n v="218"/>
    <n v="173.4"/>
    <n v="173.4"/>
    <n v="194.2"/>
    <n v="194.2"/>
    <n v="179.1"/>
    <n v="179.1"/>
    <n v="201"/>
    <n v="201"/>
    <n v="187.3"/>
    <n v="187.3"/>
    <n v="179.7"/>
    <n v="179.7"/>
    <n v="186.2"/>
    <n v="186.2"/>
    <n v="175.6"/>
    <n v="175.6"/>
    <n v="182.8"/>
    <n v="182.8"/>
    <n v="175.2"/>
    <n v="175.2"/>
    <n v="185.7"/>
    <n v="185.7"/>
    <n v="164.8"/>
    <n v="164.8"/>
    <n v="171.2"/>
    <n v="171.2"/>
    <n v="177.1"/>
    <n v="177.1"/>
    <n v="185.2"/>
    <n v="185.2"/>
    <n v="175.7"/>
    <n v="175.7"/>
    <n v="179.1"/>
    <n v="179.1"/>
  </r>
  <r>
    <x v="2"/>
    <x v="0"/>
    <x v="0"/>
    <s v="January-2013"/>
    <n v="110.5"/>
    <n v="110.5"/>
    <n v="109.1"/>
    <n v="109.1"/>
    <n v="113"/>
    <n v="113"/>
    <n v="103.6"/>
    <n v="103.6"/>
    <n v="103.4"/>
    <n v="103.4"/>
    <n v="102.3"/>
    <n v="102.3"/>
    <n v="102.9"/>
    <n v="102.9"/>
    <n v="105.8"/>
    <n v="105.8"/>
    <n v="105.1"/>
    <n v="105.1"/>
    <n v="101.8"/>
    <n v="101.8"/>
    <n v="105.1"/>
    <n v="105.1"/>
    <n v="107.9"/>
    <n v="107.9"/>
    <n v="105.9"/>
    <n v="105.9"/>
    <n v="105.2"/>
    <n v="105.2"/>
    <n v="105.9"/>
    <n v="105.9"/>
    <n v="105"/>
    <n v="105"/>
    <n v="105.8"/>
    <n v="105.8"/>
    <n v="100.3"/>
    <n v="100.3"/>
    <n v="105.4"/>
    <n v="105.4"/>
    <n v="104.8"/>
    <n v="104.8"/>
    <n v="104.1"/>
    <n v="104.1"/>
    <n v="103.2"/>
    <n v="103.2"/>
    <n v="102.9"/>
    <n v="102.9"/>
    <n v="103.5"/>
    <n v="103.5"/>
    <n v="104.3"/>
    <n v="104.3"/>
    <n v="103.7"/>
    <n v="103.7"/>
    <n v="104"/>
    <n v="104"/>
  </r>
  <r>
    <x v="2"/>
    <x v="0"/>
    <x v="1"/>
    <s v="February-2013"/>
    <n v="112.9"/>
    <n v="112.9"/>
    <n v="112.9"/>
    <n v="112.9"/>
    <n v="116.9"/>
    <n v="116.9"/>
    <n v="104"/>
    <n v="104"/>
    <n v="103.5"/>
    <n v="103.5"/>
    <n v="103.1"/>
    <n v="103.1"/>
    <n v="104.9"/>
    <n v="104.9"/>
    <n v="104.1"/>
    <n v="104.1"/>
    <n v="103.8"/>
    <n v="103.8"/>
    <n v="102.3"/>
    <n v="102.3"/>
    <n v="106"/>
    <n v="106"/>
    <n v="109"/>
    <n v="109"/>
    <n v="107.2"/>
    <n v="107.2"/>
    <n v="106"/>
    <n v="106"/>
    <n v="106.6"/>
    <n v="106.6"/>
    <n v="105.5"/>
    <n v="105.5"/>
    <n v="106.4"/>
    <n v="106.4"/>
    <n v="100.4"/>
    <n v="100.4"/>
    <n v="105.7"/>
    <n v="105.7"/>
    <n v="105.2"/>
    <n v="105.2"/>
    <n v="104.7"/>
    <n v="104.7"/>
    <n v="104.4"/>
    <n v="104.4"/>
    <n v="103.3"/>
    <n v="103.3"/>
    <n v="103.7"/>
    <n v="103.7"/>
    <n v="104.3"/>
    <n v="104.3"/>
    <n v="104.3"/>
    <n v="104.3"/>
    <n v="104.7"/>
    <n v="104.7"/>
  </r>
  <r>
    <x v="2"/>
    <x v="0"/>
    <x v="2"/>
    <s v="March-2013"/>
    <n v="113.9"/>
    <n v="113.9"/>
    <n v="111.4"/>
    <n v="111.4"/>
    <n v="113.2"/>
    <n v="113.2"/>
    <n v="104.3"/>
    <n v="104.3"/>
    <n v="102.7"/>
    <n v="102.7"/>
    <n v="104.9"/>
    <n v="104.9"/>
    <n v="103.8"/>
    <n v="103.8"/>
    <n v="103.5"/>
    <n v="103.5"/>
    <n v="102.6"/>
    <n v="102.6"/>
    <n v="102.4"/>
    <n v="102.4"/>
    <n v="107"/>
    <n v="107"/>
    <n v="109.8"/>
    <n v="109.8"/>
    <n v="107.3"/>
    <n v="107.3"/>
    <n v="106.8"/>
    <n v="106.8"/>
    <n v="107.2"/>
    <n v="107.2"/>
    <n v="106"/>
    <n v="106"/>
    <n v="107"/>
    <n v="107"/>
    <n v="100.4"/>
    <n v="100.4"/>
    <n v="106"/>
    <n v="106"/>
    <n v="105.7"/>
    <n v="105.7"/>
    <n v="105.2"/>
    <n v="105.2"/>
    <n v="105.5"/>
    <n v="105.5"/>
    <n v="103.5"/>
    <n v="103.5"/>
    <n v="103.8"/>
    <n v="103.8"/>
    <n v="104.2"/>
    <n v="104.2"/>
    <n v="104.9"/>
    <n v="104.9"/>
    <n v="105"/>
    <n v="105"/>
  </r>
  <r>
    <x v="2"/>
    <x v="0"/>
    <x v="3"/>
    <s v="April-2013"/>
    <n v="114.6"/>
    <n v="114.6"/>
    <n v="113.4"/>
    <n v="113.4"/>
    <n v="106"/>
    <n v="106"/>
    <n v="104.7"/>
    <n v="104.7"/>
    <n v="102.1"/>
    <n v="102.1"/>
    <n v="109.5"/>
    <n v="109.5"/>
    <n v="109.7"/>
    <n v="109.7"/>
    <n v="104.6"/>
    <n v="104.6"/>
    <n v="102"/>
    <n v="102"/>
    <n v="103.5"/>
    <n v="103.5"/>
    <n v="108.2"/>
    <n v="108.2"/>
    <n v="110.6"/>
    <n v="110.6"/>
    <n v="108.8"/>
    <n v="108.8"/>
    <n v="108.5"/>
    <n v="108.5"/>
    <n v="107.9"/>
    <n v="107.9"/>
    <n v="106.4"/>
    <n v="106.4"/>
    <n v="107.7"/>
    <n v="107.7"/>
    <n v="100.5"/>
    <n v="100.5"/>
    <n v="106.4"/>
    <n v="106.4"/>
    <n v="106.5"/>
    <n v="106.5"/>
    <n v="105.7"/>
    <n v="105.7"/>
    <n v="105"/>
    <n v="105"/>
    <n v="104"/>
    <n v="104"/>
    <n v="105.2"/>
    <n v="105.2"/>
    <n v="103.2"/>
    <n v="103.2"/>
    <n v="105.1"/>
    <n v="105.1"/>
    <n v="105.7"/>
    <n v="105.7"/>
  </r>
  <r>
    <x v="2"/>
    <x v="0"/>
    <x v="4"/>
    <s v="May-2013"/>
    <n v="115.4"/>
    <n v="115.4"/>
    <n v="114.2"/>
    <n v="114.2"/>
    <n v="102.7"/>
    <n v="102.7"/>
    <n v="105.5"/>
    <n v="105.5"/>
    <n v="101.5"/>
    <n v="101.5"/>
    <n v="110.6"/>
    <n v="110.6"/>
    <n v="123.7"/>
    <n v="123.7"/>
    <n v="105.2"/>
    <n v="105.2"/>
    <n v="101.9"/>
    <n v="101.9"/>
    <n v="105"/>
    <n v="105"/>
    <n v="109.1"/>
    <n v="109.1"/>
    <n v="111.3"/>
    <n v="111.3"/>
    <n v="111.1"/>
    <n v="111.1"/>
    <n v="109.8"/>
    <n v="109.8"/>
    <n v="108.5"/>
    <n v="108.5"/>
    <n v="106.7"/>
    <n v="106.7"/>
    <n v="108.3"/>
    <n v="108.3"/>
    <n v="100.5"/>
    <n v="100.5"/>
    <n v="107.2"/>
    <n v="107.2"/>
    <n v="107.1"/>
    <n v="107.1"/>
    <n v="106.2"/>
    <n v="106.2"/>
    <n v="103.9"/>
    <n v="103.9"/>
    <n v="104.6"/>
    <n v="104.6"/>
    <n v="105.7"/>
    <n v="105.7"/>
    <n v="102.6"/>
    <n v="102.6"/>
    <n v="104.9"/>
    <n v="104.9"/>
    <n v="106.6"/>
    <n v="106.6"/>
  </r>
  <r>
    <x v="2"/>
    <x v="0"/>
    <x v="5"/>
    <s v="June-2013"/>
    <n v="117"/>
    <n v="117"/>
    <n v="120.1"/>
    <n v="120.1"/>
    <n v="112.5"/>
    <n v="112.5"/>
    <n v="107.3"/>
    <n v="107.3"/>
    <n v="101.3"/>
    <n v="101.3"/>
    <n v="112.4"/>
    <n v="112.4"/>
    <n v="143.6"/>
    <n v="143.6"/>
    <n v="105.4"/>
    <n v="105.4"/>
    <n v="101.4"/>
    <n v="101.4"/>
    <n v="106.4"/>
    <n v="106.4"/>
    <n v="110"/>
    <n v="110"/>
    <n v="112.2"/>
    <n v="112.2"/>
    <n v="115"/>
    <n v="115"/>
    <n v="110.9"/>
    <n v="110.9"/>
    <n v="109.2"/>
    <n v="109.2"/>
    <n v="107.2"/>
    <n v="107.2"/>
    <n v="108.9"/>
    <n v="108.9"/>
    <n v="106.6"/>
    <n v="106.6"/>
    <n v="108"/>
    <n v="108"/>
    <n v="107.7"/>
    <n v="107.7"/>
    <n v="106.5"/>
    <n v="106.5"/>
    <n v="105.2"/>
    <n v="105.2"/>
    <n v="105.2"/>
    <n v="105.2"/>
    <n v="108.1"/>
    <n v="108.1"/>
    <n v="103.3"/>
    <n v="103.3"/>
    <n v="106.1"/>
    <n v="106.1"/>
    <n v="109.7"/>
    <n v="109.7"/>
  </r>
  <r>
    <x v="2"/>
    <x v="0"/>
    <x v="6"/>
    <s v="July-2013"/>
    <n v="117.8"/>
    <n v="117.8"/>
    <n v="119.2"/>
    <n v="119.2"/>
    <n v="114"/>
    <n v="114"/>
    <n v="108.3"/>
    <n v="108.3"/>
    <n v="101.1"/>
    <n v="101.1"/>
    <n v="113.2"/>
    <n v="113.2"/>
    <n v="160.9"/>
    <n v="160.9"/>
    <n v="105.1"/>
    <n v="105.1"/>
    <n v="101.3"/>
    <n v="101.3"/>
    <n v="107.5"/>
    <n v="107.5"/>
    <n v="110.4"/>
    <n v="110.4"/>
    <n v="113.1"/>
    <n v="113.1"/>
    <n v="117.5"/>
    <n v="117.5"/>
    <n v="111.7"/>
    <n v="111.7"/>
    <n v="109.8"/>
    <n v="109.8"/>
    <n v="107.8"/>
    <n v="107.8"/>
    <n v="109.5"/>
    <n v="109.5"/>
    <n v="107.7"/>
    <n v="107.7"/>
    <n v="108.6"/>
    <n v="108.6"/>
    <n v="108.1"/>
    <n v="108.1"/>
    <n v="107.1"/>
    <n v="107.1"/>
    <n v="107.3"/>
    <n v="107.3"/>
    <n v="105.9"/>
    <n v="105.9"/>
    <n v="110.1"/>
    <n v="110.1"/>
    <n v="103.2"/>
    <n v="103.2"/>
    <n v="107.3"/>
    <n v="107.3"/>
    <n v="111.4"/>
    <n v="111.4"/>
  </r>
  <r>
    <x v="2"/>
    <x v="0"/>
    <x v="7"/>
    <s v="August-2013"/>
    <n v="118.3"/>
    <n v="118.3"/>
    <n v="120.4"/>
    <n v="120.4"/>
    <n v="112.7"/>
    <n v="112.7"/>
    <n v="108.9"/>
    <n v="108.9"/>
    <n v="101.1"/>
    <n v="101.1"/>
    <n v="108.7"/>
    <n v="108.7"/>
    <n v="177"/>
    <n v="177"/>
    <n v="104.7"/>
    <n v="104.7"/>
    <n v="101"/>
    <n v="101"/>
    <n v="108.5"/>
    <n v="108.5"/>
    <n v="110.9"/>
    <n v="110.9"/>
    <n v="114.3"/>
    <n v="114.3"/>
    <n v="119.6"/>
    <n v="119.6"/>
    <n v="112.4"/>
    <n v="112.4"/>
    <n v="110.6"/>
    <n v="110.6"/>
    <n v="108.3"/>
    <n v="108.3"/>
    <n v="110.2"/>
    <n v="110.2"/>
    <n v="108.9"/>
    <n v="108.9"/>
    <n v="109.3"/>
    <n v="109.3"/>
    <n v="108.7"/>
    <n v="108.7"/>
    <n v="107.6"/>
    <n v="107.6"/>
    <n v="108.1"/>
    <n v="108.1"/>
    <n v="106.5"/>
    <n v="106.5"/>
    <n v="110.8"/>
    <n v="110.8"/>
    <n v="106"/>
    <n v="106"/>
    <n v="108.3"/>
    <n v="108.3"/>
    <n v="112.7"/>
    <n v="112.7"/>
  </r>
  <r>
    <x v="2"/>
    <x v="0"/>
    <x v="8"/>
    <s v="September-2013"/>
    <n v="118.6"/>
    <n v="118.6"/>
    <n v="119.1"/>
    <n v="119.1"/>
    <n v="113.2"/>
    <n v="113.2"/>
    <n v="109.6"/>
    <n v="109.6"/>
    <n v="101.7"/>
    <n v="101.7"/>
    <n v="103.2"/>
    <n v="103.2"/>
    <n v="174.3"/>
    <n v="174.3"/>
    <n v="105.1"/>
    <n v="105.1"/>
    <n v="100.8"/>
    <n v="100.8"/>
    <n v="109.1"/>
    <n v="109.1"/>
    <n v="111.1"/>
    <n v="111.1"/>
    <n v="115.4"/>
    <n v="115.4"/>
    <n v="119.2"/>
    <n v="119.2"/>
    <n v="112.9"/>
    <n v="112.9"/>
    <n v="111.4"/>
    <n v="111.4"/>
    <n v="109"/>
    <n v="109"/>
    <n v="111.1"/>
    <n v="111.1"/>
    <n v="109.7"/>
    <n v="109.7"/>
    <n v="109.5"/>
    <n v="109.5"/>
    <n v="109.6"/>
    <n v="109.6"/>
    <n v="107.9"/>
    <n v="107.9"/>
    <n v="110.4"/>
    <n v="110.4"/>
    <n v="107.4"/>
    <n v="107.4"/>
    <n v="111.2"/>
    <n v="111.2"/>
    <n v="106.9"/>
    <n v="106.9"/>
    <n v="109.4"/>
    <n v="109.4"/>
    <n v="113.2"/>
    <n v="113.2"/>
  </r>
  <r>
    <x v="2"/>
    <x v="0"/>
    <x v="9"/>
    <s v="October-2013"/>
    <n v="118.9"/>
    <n v="118.9"/>
    <n v="118.1"/>
    <n v="118.1"/>
    <n v="114.5"/>
    <n v="114.5"/>
    <n v="110.4"/>
    <n v="110.4"/>
    <n v="102.3"/>
    <n v="102.3"/>
    <n v="106.2"/>
    <n v="106.2"/>
    <n v="183.5"/>
    <n v="183.5"/>
    <n v="105.3"/>
    <n v="105.3"/>
    <n v="100.2"/>
    <n v="100.2"/>
    <n v="109.6"/>
    <n v="109.6"/>
    <n v="111.4"/>
    <n v="111.4"/>
    <n v="116"/>
    <n v="116"/>
    <n v="120.8"/>
    <n v="120.8"/>
    <n v="113.5"/>
    <n v="113.5"/>
    <n v="112.5"/>
    <n v="112.5"/>
    <n v="109.7"/>
    <n v="109.7"/>
    <n v="112"/>
    <n v="112"/>
    <n v="110.5"/>
    <n v="110.5"/>
    <n v="109.7"/>
    <n v="109.7"/>
    <n v="110.2"/>
    <n v="110.2"/>
    <n v="108.2"/>
    <n v="108.2"/>
    <n v="109.7"/>
    <n v="109.7"/>
    <n v="108"/>
    <n v="108"/>
    <n v="111.3"/>
    <n v="111.3"/>
    <n v="107.3"/>
    <n v="107.3"/>
    <n v="109.4"/>
    <n v="109.4"/>
    <n v="114"/>
    <n v="114"/>
  </r>
  <r>
    <x v="2"/>
    <x v="0"/>
    <x v="10"/>
    <s v="November-2013"/>
    <n v="119.8"/>
    <n v="119.8"/>
    <n v="116.3"/>
    <n v="116.3"/>
    <n v="122.6"/>
    <n v="122.6"/>
    <n v="112"/>
    <n v="112"/>
    <n v="103.2"/>
    <n v="103.2"/>
    <n v="110"/>
    <n v="110"/>
    <n v="192.8"/>
    <n v="192.8"/>
    <n v="106.3"/>
    <n v="106.3"/>
    <n v="99.5"/>
    <n v="99.5"/>
    <n v="110.3"/>
    <n v="110.3"/>
    <n v="111.8"/>
    <n v="111.8"/>
    <n v="117.1"/>
    <n v="117.1"/>
    <n v="122.9"/>
    <n v="122.9"/>
    <n v="114.1"/>
    <n v="114.1"/>
    <n v="113.5"/>
    <n v="113.5"/>
    <n v="110.3"/>
    <n v="110.3"/>
    <n v="113"/>
    <n v="113"/>
    <n v="111.1"/>
    <n v="111.1"/>
    <n v="110"/>
    <n v="110"/>
    <n v="110.9"/>
    <n v="110.9"/>
    <n v="108.6"/>
    <n v="108.6"/>
    <n v="109.5"/>
    <n v="109.5"/>
    <n v="108.5"/>
    <n v="108.5"/>
    <n v="111.3"/>
    <n v="111.3"/>
    <n v="107.9"/>
    <n v="107.9"/>
    <n v="109.6"/>
    <n v="109.6"/>
    <n v="115"/>
    <n v="115"/>
  </r>
  <r>
    <x v="2"/>
    <x v="0"/>
    <x v="11"/>
    <s v="December-2013"/>
    <n v="120.5"/>
    <n v="120.5"/>
    <n v="118.1"/>
    <n v="118.1"/>
    <n v="128.5"/>
    <n v="128.5"/>
    <n v="112.8"/>
    <n v="112.8"/>
    <n v="103.4"/>
    <n v="103.4"/>
    <n v="110.7"/>
    <n v="110.7"/>
    <n v="144.80000000000001"/>
    <n v="144.80000000000001"/>
    <n v="107.1"/>
    <n v="107.1"/>
    <n v="98.6"/>
    <n v="98.6"/>
    <n v="111.9"/>
    <n v="111.9"/>
    <n v="112.1"/>
    <n v="112.1"/>
    <n v="118.1"/>
    <n v="118.1"/>
    <n v="117.8"/>
    <n v="117.8"/>
    <n v="115"/>
    <n v="115"/>
    <n v="114.2"/>
    <n v="114.2"/>
    <n v="110.9"/>
    <n v="110.9"/>
    <n v="113.7"/>
    <n v="113.7"/>
    <n v="110.7"/>
    <n v="110.7"/>
    <n v="110.4"/>
    <n v="110.4"/>
    <n v="111.3"/>
    <n v="111.3"/>
    <n v="109"/>
    <n v="109"/>
    <n v="109.7"/>
    <n v="109.7"/>
    <n v="108.9"/>
    <n v="108.9"/>
    <n v="111.4"/>
    <n v="111.4"/>
    <n v="107.7"/>
    <n v="107.7"/>
    <n v="109.8"/>
    <n v="109.8"/>
    <n v="113.3"/>
    <n v="113.3"/>
  </r>
  <r>
    <x v="2"/>
    <x v="1"/>
    <x v="0"/>
    <s v="January-2014"/>
    <n v="121.2"/>
    <n v="121.2"/>
    <n v="122"/>
    <n v="122"/>
    <n v="129.9"/>
    <n v="129.9"/>
    <n v="113.6"/>
    <n v="113.6"/>
    <n v="102.9"/>
    <n v="102.9"/>
    <n v="112.1"/>
    <n v="112.1"/>
    <n v="118.9"/>
    <n v="118.9"/>
    <n v="107.5"/>
    <n v="107.5"/>
    <n v="96.9"/>
    <n v="96.9"/>
    <n v="112.7"/>
    <n v="112.7"/>
    <n v="112.1"/>
    <n v="112.1"/>
    <n v="119"/>
    <n v="119"/>
    <n v="115.5"/>
    <n v="115.5"/>
    <n v="115.7"/>
    <n v="115.7"/>
    <n v="114.8"/>
    <n v="114.8"/>
    <n v="111.3"/>
    <n v="111.3"/>
    <n v="114.3"/>
    <n v="114.3"/>
    <n v="111.6"/>
    <n v="111.6"/>
    <n v="111"/>
    <n v="111"/>
    <n v="111.9"/>
    <n v="111.9"/>
    <n v="109.7"/>
    <n v="109.7"/>
    <n v="110.8"/>
    <n v="110.8"/>
    <n v="109.8"/>
    <n v="109.8"/>
    <n v="111.5"/>
    <n v="111.5"/>
    <n v="108"/>
    <n v="108"/>
    <n v="110.5"/>
    <n v="110.5"/>
    <n v="112.9"/>
    <n v="112.9"/>
  </r>
  <r>
    <x v="2"/>
    <x v="1"/>
    <x v="1"/>
    <s v="February-2014"/>
    <n v="121.9"/>
    <n v="121.9"/>
    <n v="122"/>
    <n v="122"/>
    <n v="124.5"/>
    <n v="124.5"/>
    <n v="115.2"/>
    <n v="115.2"/>
    <n v="102.5"/>
    <n v="102.5"/>
    <n v="114.1"/>
    <n v="114.1"/>
    <n v="111.5"/>
    <n v="111.5"/>
    <n v="108.2"/>
    <n v="108.2"/>
    <n v="95.4"/>
    <n v="95.4"/>
    <n v="113.5"/>
    <n v="113.5"/>
    <n v="112.1"/>
    <n v="112.1"/>
    <n v="119.9"/>
    <n v="119.9"/>
    <n v="115.2"/>
    <n v="115.2"/>
    <n v="116.2"/>
    <n v="116.2"/>
    <n v="115.3"/>
    <n v="115.3"/>
    <n v="111.7"/>
    <n v="111.7"/>
    <n v="114.7"/>
    <n v="114.7"/>
    <n v="112.5"/>
    <n v="112.5"/>
    <n v="111.1"/>
    <n v="111.1"/>
    <n v="112.6"/>
    <n v="112.6"/>
    <n v="110.4"/>
    <n v="110.4"/>
    <n v="111.3"/>
    <n v="111.3"/>
    <n v="110.3"/>
    <n v="110.3"/>
    <n v="111.6"/>
    <n v="111.6"/>
    <n v="108.7"/>
    <n v="108.7"/>
    <n v="111"/>
    <n v="111"/>
    <n v="113.1"/>
    <n v="113.1"/>
  </r>
  <r>
    <x v="2"/>
    <x v="1"/>
    <x v="2"/>
    <s v="March-2014"/>
    <n v="122.1"/>
    <n v="122.1"/>
    <n v="121.4"/>
    <n v="121.4"/>
    <n v="121.5"/>
    <n v="121.5"/>
    <n v="116.2"/>
    <n v="116.2"/>
    <n v="102.8"/>
    <n v="102.8"/>
    <n v="117.7"/>
    <n v="117.7"/>
    <n v="113.3"/>
    <n v="113.3"/>
    <n v="108.9"/>
    <n v="108.9"/>
    <n v="96.3"/>
    <n v="96.3"/>
    <n v="114.1"/>
    <n v="114.1"/>
    <n v="112.2"/>
    <n v="112.2"/>
    <n v="120.5"/>
    <n v="120.5"/>
    <n v="116"/>
    <n v="116"/>
    <n v="116.7"/>
    <n v="116.7"/>
    <n v="115.8"/>
    <n v="115.8"/>
    <n v="112.1"/>
    <n v="112.1"/>
    <n v="115.2"/>
    <n v="115.2"/>
    <n v="113.2"/>
    <n v="113.2"/>
    <n v="110.9"/>
    <n v="110.9"/>
    <n v="113"/>
    <n v="113"/>
    <n v="110.8"/>
    <n v="110.8"/>
    <n v="111.6"/>
    <n v="111.6"/>
    <n v="110.9"/>
    <n v="110.9"/>
    <n v="111.8"/>
    <n v="111.8"/>
    <n v="109.2"/>
    <n v="109.2"/>
    <n v="111.4"/>
    <n v="111.4"/>
    <n v="113.7"/>
    <n v="113.7"/>
  </r>
  <r>
    <x v="2"/>
    <x v="1"/>
    <x v="3"/>
    <s v="April-2014"/>
    <n v="122.5"/>
    <n v="122.5"/>
    <n v="121.7"/>
    <n v="121.7"/>
    <n v="113.3"/>
    <n v="113.3"/>
    <n v="117"/>
    <n v="117"/>
    <n v="103.1"/>
    <n v="103.1"/>
    <n v="126.7"/>
    <n v="126.7"/>
    <n v="121.2"/>
    <n v="121.2"/>
    <n v="111"/>
    <n v="111"/>
    <n v="100.3"/>
    <n v="100.3"/>
    <n v="115.3"/>
    <n v="115.3"/>
    <n v="112.7"/>
    <n v="112.7"/>
    <n v="121"/>
    <n v="121"/>
    <n v="118.2"/>
    <n v="118.2"/>
    <n v="117.6"/>
    <n v="117.6"/>
    <n v="116.3"/>
    <n v="116.3"/>
    <n v="112.5"/>
    <n v="112.5"/>
    <n v="115.7"/>
    <n v="115.7"/>
    <n v="113.9"/>
    <n v="113.9"/>
    <n v="110.9"/>
    <n v="110.9"/>
    <n v="113.4"/>
    <n v="113.4"/>
    <n v="111"/>
    <n v="111"/>
    <n v="111.2"/>
    <n v="111.2"/>
    <n v="111.2"/>
    <n v="111.2"/>
    <n v="112.5"/>
    <n v="112.5"/>
    <n v="109.1"/>
    <n v="109.1"/>
    <n v="111.4"/>
    <n v="111.4"/>
    <n v="114.7"/>
    <n v="114.7"/>
  </r>
  <r>
    <x v="2"/>
    <x v="1"/>
    <x v="4"/>
    <s v="May-2014"/>
    <n v="122.7"/>
    <n v="122.7"/>
    <n v="124.1"/>
    <n v="124.1"/>
    <n v="114.2"/>
    <n v="114.2"/>
    <n v="119.1"/>
    <n v="119.1"/>
    <n v="103.5"/>
    <n v="103.5"/>
    <n v="129.19999999999999"/>
    <n v="129.19999999999999"/>
    <n v="127"/>
    <n v="127"/>
    <n v="112.6"/>
    <n v="112.6"/>
    <n v="101.3"/>
    <n v="101.3"/>
    <n v="117"/>
    <n v="117"/>
    <n v="112.9"/>
    <n v="112.9"/>
    <n v="121.7"/>
    <n v="121.7"/>
    <n v="120"/>
    <n v="120"/>
    <n v="118.3"/>
    <n v="118.3"/>
    <n v="116.8"/>
    <n v="116.8"/>
    <n v="112.9"/>
    <n v="112.9"/>
    <n v="116.2"/>
    <n v="116.2"/>
    <n v="114.3"/>
    <n v="114.3"/>
    <n v="111.1"/>
    <n v="111.1"/>
    <n v="114.1"/>
    <n v="114.1"/>
    <n v="111.2"/>
    <n v="111.2"/>
    <n v="111.3"/>
    <n v="111.3"/>
    <n v="111.5"/>
    <n v="111.5"/>
    <n v="112.9"/>
    <n v="112.9"/>
    <n v="109.3"/>
    <n v="109.3"/>
    <n v="111.7"/>
    <n v="111.7"/>
    <n v="115.6"/>
    <n v="115.6"/>
  </r>
  <r>
    <x v="2"/>
    <x v="1"/>
    <x v="5"/>
    <s v="June-2014"/>
    <n v="123.1"/>
    <n v="123.1"/>
    <n v="125.9"/>
    <n v="125.9"/>
    <n v="115.4"/>
    <n v="115.4"/>
    <n v="120.4"/>
    <n v="120.4"/>
    <n v="103.4"/>
    <n v="103.4"/>
    <n v="131.19999999999999"/>
    <n v="131.19999999999999"/>
    <n v="137.5"/>
    <n v="137.5"/>
    <n v="112.8"/>
    <n v="112.8"/>
    <n v="101.4"/>
    <n v="101.4"/>
    <n v="118.3"/>
    <n v="118.3"/>
    <n v="113.2"/>
    <n v="113.2"/>
    <n v="122.4"/>
    <n v="122.4"/>
    <n v="122"/>
    <n v="122"/>
    <n v="119"/>
    <n v="119"/>
    <n v="117.4"/>
    <n v="117.4"/>
    <n v="113.2"/>
    <n v="113.2"/>
    <n v="116.7"/>
    <n v="116.7"/>
    <n v="113.9"/>
    <n v="113.9"/>
    <n v="111.2"/>
    <n v="111.2"/>
    <n v="114.3"/>
    <n v="114.3"/>
    <n v="111.4"/>
    <n v="111.4"/>
    <n v="111.5"/>
    <n v="111.5"/>
    <n v="111.8"/>
    <n v="111.8"/>
    <n v="115.1"/>
    <n v="115.1"/>
    <n v="108.7"/>
    <n v="108.7"/>
    <n v="112.2"/>
    <n v="112.2"/>
    <n v="116.4"/>
    <n v="116.4"/>
  </r>
  <r>
    <x v="2"/>
    <x v="1"/>
    <x v="6"/>
    <s v="July-2014"/>
    <n v="123.8"/>
    <n v="123.8"/>
    <n v="126.4"/>
    <n v="126.4"/>
    <n v="118"/>
    <n v="118"/>
    <n v="121.6"/>
    <n v="121.6"/>
    <n v="103.5"/>
    <n v="103.5"/>
    <n v="133.69999999999999"/>
    <n v="133.69999999999999"/>
    <n v="172.4"/>
    <n v="172.4"/>
    <n v="113.1"/>
    <n v="113.1"/>
    <n v="102.7"/>
    <n v="102.7"/>
    <n v="120"/>
    <n v="120"/>
    <n v="113.8"/>
    <n v="113.8"/>
    <n v="123.4"/>
    <n v="123.4"/>
    <n v="127.1"/>
    <n v="127.1"/>
    <n v="121"/>
    <n v="121"/>
    <n v="118"/>
    <n v="118"/>
    <n v="113.6"/>
    <n v="113.6"/>
    <n v="117.4"/>
    <n v="117.4"/>
    <n v="114.8"/>
    <n v="114.8"/>
    <n v="111.6"/>
    <n v="111.6"/>
    <n v="114.9"/>
    <n v="114.9"/>
    <n v="111.5"/>
    <n v="111.5"/>
    <n v="113"/>
    <n v="113"/>
    <n v="112.4"/>
    <n v="112.4"/>
    <n v="117.8"/>
    <n v="117.8"/>
    <n v="109.7"/>
    <n v="109.7"/>
    <n v="113.5"/>
    <n v="113.5"/>
    <n v="118.9"/>
    <n v="118.9"/>
  </r>
  <r>
    <x v="2"/>
    <x v="1"/>
    <x v="7"/>
    <s v="August-2014"/>
    <n v="124.8"/>
    <n v="124.8"/>
    <n v="127.3"/>
    <n v="127.3"/>
    <n v="116.5"/>
    <n v="116.5"/>
    <n v="122.2"/>
    <n v="122.2"/>
    <n v="103.6"/>
    <n v="103.6"/>
    <n v="132.69999999999999"/>
    <n v="132.69999999999999"/>
    <n v="181.9"/>
    <n v="181.9"/>
    <n v="115.2"/>
    <n v="115.2"/>
    <n v="102.7"/>
    <n v="102.7"/>
    <n v="122.1"/>
    <n v="122.1"/>
    <n v="114.4"/>
    <n v="114.4"/>
    <n v="124.7"/>
    <n v="124.7"/>
    <n v="128.9"/>
    <n v="128.9"/>
    <n v="123"/>
    <n v="123"/>
    <n v="118.6"/>
    <n v="118.6"/>
    <n v="114.1"/>
    <n v="114.1"/>
    <n v="117.9"/>
    <n v="117.9"/>
    <n v="115.5"/>
    <n v="115.5"/>
    <n v="111.8"/>
    <n v="111.8"/>
    <n v="115.3"/>
    <n v="115.3"/>
    <n v="112.2"/>
    <n v="112.2"/>
    <n v="112.5"/>
    <n v="112.5"/>
    <n v="112.9"/>
    <n v="112.9"/>
    <n v="119.2"/>
    <n v="119.2"/>
    <n v="110.5"/>
    <n v="110.5"/>
    <n v="113.9"/>
    <n v="113.9"/>
    <n v="119.9"/>
    <n v="119.9"/>
  </r>
  <r>
    <x v="2"/>
    <x v="1"/>
    <x v="8"/>
    <s v="September-2014"/>
    <n v="124.2"/>
    <n v="124.2"/>
    <n v="125.4"/>
    <n v="125.4"/>
    <n v="116.4"/>
    <n v="116.4"/>
    <n v="122.7"/>
    <n v="122.7"/>
    <n v="103.5"/>
    <n v="103.5"/>
    <n v="124.5"/>
    <n v="124.5"/>
    <n v="168.6"/>
    <n v="168.6"/>
    <n v="116.9"/>
    <n v="116.9"/>
    <n v="101.9"/>
    <n v="101.9"/>
    <n v="122.9"/>
    <n v="122.9"/>
    <n v="114.8"/>
    <n v="114.8"/>
    <n v="125.2"/>
    <n v="125.2"/>
    <n v="126.7"/>
    <n v="126.7"/>
    <n v="124.3"/>
    <n v="124.3"/>
    <n v="119.2"/>
    <n v="119.2"/>
    <n v="114.5"/>
    <n v="114.5"/>
    <n v="118.4"/>
    <n v="118.4"/>
    <n v="116.1"/>
    <n v="116.1"/>
    <n v="111.8"/>
    <n v="111.8"/>
    <n v="115.5"/>
    <n v="115.5"/>
    <n v="112.3"/>
    <n v="112.3"/>
    <n v="111.2"/>
    <n v="111.2"/>
    <n v="113.4"/>
    <n v="113.4"/>
    <n v="120"/>
    <n v="120"/>
    <n v="110"/>
    <n v="110"/>
    <n v="113.6"/>
    <n v="113.6"/>
    <n v="119.2"/>
    <n v="119.2"/>
  </r>
  <r>
    <x v="2"/>
    <x v="1"/>
    <x v="9"/>
    <s v="October-2014"/>
    <n v="124.6"/>
    <n v="124.6"/>
    <n v="126.1"/>
    <n v="126.1"/>
    <n v="117.8"/>
    <n v="117.8"/>
    <n v="123.1"/>
    <n v="123.1"/>
    <n v="103.5"/>
    <n v="103.5"/>
    <n v="123.5"/>
    <n v="123.5"/>
    <n v="159.6"/>
    <n v="159.6"/>
    <n v="117.4"/>
    <n v="117.4"/>
    <n v="101.2"/>
    <n v="101.2"/>
    <n v="123.8"/>
    <n v="123.8"/>
    <n v="115.2"/>
    <n v="115.2"/>
    <n v="125.9"/>
    <n v="125.9"/>
    <n v="125.8"/>
    <n v="125.8"/>
    <n v="124.3"/>
    <n v="124.3"/>
    <n v="119.6"/>
    <n v="119.6"/>
    <n v="114.9"/>
    <n v="114.9"/>
    <n v="118.9"/>
    <n v="118.9"/>
    <n v="116.7"/>
    <n v="116.7"/>
    <n v="112"/>
    <n v="112"/>
    <n v="115.8"/>
    <n v="115.8"/>
    <n v="112.6"/>
    <n v="112.6"/>
    <n v="111"/>
    <n v="111"/>
    <n v="113.6"/>
    <n v="113.6"/>
    <n v="120.2"/>
    <n v="120.2"/>
    <n v="110.1"/>
    <n v="110.1"/>
    <n v="113.7"/>
    <n v="113.7"/>
    <n v="119.1"/>
    <n v="119.1"/>
  </r>
  <r>
    <x v="2"/>
    <x v="1"/>
    <x v="10"/>
    <s v="November-2014"/>
    <n v="124.5"/>
    <n v="124.5"/>
    <n v="125.6"/>
    <n v="125.6"/>
    <n v="122.7"/>
    <n v="122.7"/>
    <n v="124.6"/>
    <n v="124.6"/>
    <n v="103.2"/>
    <n v="103.2"/>
    <n v="122.2"/>
    <n v="122.2"/>
    <n v="153.19999999999999"/>
    <n v="153.19999999999999"/>
    <n v="119.3"/>
    <n v="119.3"/>
    <n v="99.8"/>
    <n v="99.8"/>
    <n v="124.6"/>
    <n v="124.6"/>
    <n v="115.8"/>
    <n v="115.8"/>
    <n v="126.9"/>
    <n v="126.9"/>
    <n v="125.4"/>
    <n v="125.4"/>
    <n v="125.8"/>
    <n v="125.8"/>
    <n v="120.3"/>
    <n v="120.3"/>
    <n v="115.4"/>
    <n v="115.4"/>
    <n v="119.5"/>
    <n v="119.5"/>
    <n v="117.1"/>
    <n v="117.1"/>
    <n v="112.6"/>
    <n v="112.6"/>
    <n v="116.4"/>
    <n v="116.4"/>
    <n v="113"/>
    <n v="113"/>
    <n v="109.7"/>
    <n v="109.7"/>
    <n v="114"/>
    <n v="114"/>
    <n v="120.3"/>
    <n v="120.3"/>
    <n v="109.6"/>
    <n v="109.6"/>
    <n v="113.4"/>
    <n v="113.4"/>
    <n v="119"/>
    <n v="119"/>
  </r>
  <r>
    <x v="2"/>
    <x v="1"/>
    <x v="11"/>
    <s v="December-2014"/>
    <n v="124"/>
    <n v="124"/>
    <n v="124.7"/>
    <n v="124.7"/>
    <n v="126.3"/>
    <n v="126.3"/>
    <n v="124.9"/>
    <n v="124.9"/>
    <n v="103"/>
    <n v="103"/>
    <n v="122.3"/>
    <n v="122.3"/>
    <n v="141"/>
    <n v="141"/>
    <n v="120.1"/>
    <n v="120.1"/>
    <n v="97.8"/>
    <n v="97.8"/>
    <n v="125.4"/>
    <n v="125.4"/>
    <n v="116.1"/>
    <n v="116.1"/>
    <n v="127.6"/>
    <n v="127.6"/>
    <n v="124"/>
    <n v="124"/>
    <n v="126.4"/>
    <n v="126.4"/>
    <n v="120.7"/>
    <n v="120.7"/>
    <n v="115.8"/>
    <n v="115.8"/>
    <n v="120"/>
    <n v="120"/>
    <n v="116.5"/>
    <n v="116.5"/>
    <n v="113"/>
    <n v="113"/>
    <n v="116.8"/>
    <n v="116.8"/>
    <n v="113.2"/>
    <n v="113.2"/>
    <n v="108.8"/>
    <n v="108.8"/>
    <n v="114.3"/>
    <n v="114.3"/>
    <n v="120.7"/>
    <n v="120.7"/>
    <n v="110.4"/>
    <n v="110.4"/>
    <n v="113.4"/>
    <n v="113.4"/>
    <n v="118.4"/>
    <n v="118.4"/>
  </r>
  <r>
    <x v="2"/>
    <x v="2"/>
    <x v="0"/>
    <s v="January-2015"/>
    <n v="124"/>
    <n v="124"/>
    <n v="125.5"/>
    <n v="125.5"/>
    <n v="126.6"/>
    <n v="126.6"/>
    <n v="125.2"/>
    <n v="125.2"/>
    <n v="104.3"/>
    <n v="104.3"/>
    <n v="121.3"/>
    <n v="121.3"/>
    <n v="134.4"/>
    <n v="134.4"/>
    <n v="122.9"/>
    <n v="122.9"/>
    <n v="96.1"/>
    <n v="96.1"/>
    <n v="126.6"/>
    <n v="126.6"/>
    <n v="116.5"/>
    <n v="116.5"/>
    <n v="128"/>
    <n v="128"/>
    <n v="123.5"/>
    <n v="123.5"/>
    <n v="127.4"/>
    <n v="127.4"/>
    <n v="121"/>
    <n v="121"/>
    <n v="116.1"/>
    <n v="116.1"/>
    <n v="120.2"/>
    <n v="120.2"/>
    <n v="117.3"/>
    <n v="117.3"/>
    <n v="113.4"/>
    <n v="113.4"/>
    <n v="117.2"/>
    <n v="117.2"/>
    <n v="113.7"/>
    <n v="113.7"/>
    <n v="107.9"/>
    <n v="107.9"/>
    <n v="114.6"/>
    <n v="114.6"/>
    <n v="120.8"/>
    <n v="120.8"/>
    <n v="111.4"/>
    <n v="111.4"/>
    <n v="113.4"/>
    <n v="113.4"/>
    <n v="118.5"/>
    <n v="118.5"/>
  </r>
  <r>
    <x v="2"/>
    <x v="2"/>
    <x v="1"/>
    <s v="February-2015"/>
    <n v="124.3"/>
    <n v="124.3"/>
    <n v="126.5"/>
    <n v="126.5"/>
    <n v="119.5"/>
    <n v="119.5"/>
    <n v="125.6"/>
    <n v="125.6"/>
    <n v="104.9"/>
    <n v="104.9"/>
    <n v="121.6"/>
    <n v="121.6"/>
    <n v="131.80000000000001"/>
    <n v="131.80000000000001"/>
    <n v="125.1"/>
    <n v="125.1"/>
    <n v="95"/>
    <n v="95"/>
    <n v="127.7"/>
    <n v="127.7"/>
    <n v="116.8"/>
    <n v="116.8"/>
    <n v="128.6"/>
    <n v="128.6"/>
    <n v="123.7"/>
    <n v="123.7"/>
    <n v="128.1"/>
    <n v="128.1"/>
    <n v="121.3"/>
    <n v="121.3"/>
    <n v="116.5"/>
    <n v="116.5"/>
    <n v="120.6"/>
    <n v="120.6"/>
    <n v="118.1"/>
    <n v="118.1"/>
    <n v="114"/>
    <n v="114"/>
    <n v="117.7"/>
    <n v="117.7"/>
    <n v="114.1"/>
    <n v="114.1"/>
    <n v="106.8"/>
    <n v="106.8"/>
    <n v="114.9"/>
    <n v="114.9"/>
    <n v="120.4"/>
    <n v="120.4"/>
    <n v="111.7"/>
    <n v="111.7"/>
    <n v="113.2"/>
    <n v="113.2"/>
    <n v="118.7"/>
    <n v="118.7"/>
  </r>
  <r>
    <x v="2"/>
    <x v="2"/>
    <x v="2"/>
    <s v="March-2015"/>
    <n v="124"/>
    <n v="124"/>
    <n v="126.7"/>
    <n v="126.7"/>
    <n v="113.5"/>
    <n v="113.5"/>
    <n v="125.9"/>
    <n v="125.9"/>
    <n v="104.8"/>
    <n v="104.8"/>
    <n v="123.8"/>
    <n v="123.8"/>
    <n v="131.4"/>
    <n v="131.4"/>
    <n v="127.2"/>
    <n v="127.2"/>
    <n v="93.2"/>
    <n v="93.2"/>
    <n v="127.4"/>
    <n v="127.4"/>
    <n v="117"/>
    <n v="117"/>
    <n v="129.19999999999999"/>
    <n v="129.19999999999999"/>
    <n v="123.9"/>
    <n v="123.9"/>
    <n v="128.80000000000001"/>
    <n v="128.80000000000001"/>
    <n v="121.7"/>
    <n v="121.7"/>
    <n v="116.9"/>
    <n v="116.9"/>
    <n v="120.9"/>
    <n v="120.9"/>
    <n v="118.6"/>
    <n v="118.6"/>
    <n v="114.4"/>
    <n v="114.4"/>
    <n v="118"/>
    <n v="118"/>
    <n v="114.3"/>
    <n v="114.3"/>
    <n v="108.4"/>
    <n v="108.4"/>
    <n v="115.4"/>
    <n v="115.4"/>
    <n v="120.6"/>
    <n v="120.6"/>
    <n v="111.3"/>
    <n v="111.3"/>
    <n v="113.8"/>
    <n v="113.8"/>
    <n v="119.1"/>
    <n v="119.1"/>
  </r>
  <r>
    <x v="2"/>
    <x v="2"/>
    <x v="3"/>
    <s v="April-2015"/>
    <n v="123.8"/>
    <n v="123.8"/>
    <n v="128.19999999999999"/>
    <n v="128.19999999999999"/>
    <n v="110"/>
    <n v="110"/>
    <n v="126.3"/>
    <n v="126.3"/>
    <n v="104.5"/>
    <n v="104.5"/>
    <n v="130.6"/>
    <n v="130.6"/>
    <n v="130.80000000000001"/>
    <n v="130.80000000000001"/>
    <n v="131.30000000000001"/>
    <n v="131.30000000000001"/>
    <n v="91.6"/>
    <n v="91.6"/>
    <n v="127.7"/>
    <n v="127.7"/>
    <n v="117.2"/>
    <n v="117.2"/>
    <n v="129.5"/>
    <n v="129.5"/>
    <n v="124.6"/>
    <n v="124.6"/>
    <n v="130.1"/>
    <n v="130.1"/>
    <n v="122.1"/>
    <n v="122.1"/>
    <n v="117.2"/>
    <n v="117.2"/>
    <n v="121.3"/>
    <n v="121.3"/>
    <n v="119.2"/>
    <n v="119.2"/>
    <n v="114.7"/>
    <n v="114.7"/>
    <n v="118.4"/>
    <n v="118.4"/>
    <n v="114.6"/>
    <n v="114.6"/>
    <n v="108.4"/>
    <n v="108.4"/>
    <n v="115.6"/>
    <n v="115.6"/>
    <n v="121.7"/>
    <n v="121.7"/>
    <n v="111.8"/>
    <n v="111.8"/>
    <n v="114.2"/>
    <n v="114.2"/>
    <n v="119.7"/>
    <n v="119.7"/>
  </r>
  <r>
    <x v="2"/>
    <x v="2"/>
    <x v="4"/>
    <s v="May-2015"/>
    <n v="123.8"/>
    <n v="123.8"/>
    <n v="129.69999999999999"/>
    <n v="129.69999999999999"/>
    <n v="111.3"/>
    <n v="111.3"/>
    <n v="126.6"/>
    <n v="126.6"/>
    <n v="105.2"/>
    <n v="105.2"/>
    <n v="130.80000000000001"/>
    <n v="130.80000000000001"/>
    <n v="135.6"/>
    <n v="135.6"/>
    <n v="142.6"/>
    <n v="142.6"/>
    <n v="90.8"/>
    <n v="90.8"/>
    <n v="128.80000000000001"/>
    <n v="128.80000000000001"/>
    <n v="117.7"/>
    <n v="117.7"/>
    <n v="129.9"/>
    <n v="129.9"/>
    <n v="126.1"/>
    <n v="126.1"/>
    <n v="131.30000000000001"/>
    <n v="131.30000000000001"/>
    <n v="122.4"/>
    <n v="122.4"/>
    <n v="117.4"/>
    <n v="117.4"/>
    <n v="121.6"/>
    <n v="121.6"/>
    <n v="119.6"/>
    <n v="119.6"/>
    <n v="114.9"/>
    <n v="114.9"/>
    <n v="118.7"/>
    <n v="118.7"/>
    <n v="114.9"/>
    <n v="114.9"/>
    <n v="110.8"/>
    <n v="110.8"/>
    <n v="116"/>
    <n v="116"/>
    <n v="122"/>
    <n v="122"/>
    <n v="112.4"/>
    <n v="112.4"/>
    <n v="115.2"/>
    <n v="115.2"/>
    <n v="120.7"/>
    <n v="120.7"/>
  </r>
  <r>
    <x v="2"/>
    <x v="2"/>
    <x v="5"/>
    <s v="June-2015"/>
    <n v="123.6"/>
    <n v="123.6"/>
    <n v="134.4"/>
    <n v="134.4"/>
    <n v="120.9"/>
    <n v="120.9"/>
    <n v="127.3"/>
    <n v="127.3"/>
    <n v="106"/>
    <n v="106"/>
    <n v="132.30000000000001"/>
    <n v="132.30000000000001"/>
    <n v="146.69999999999999"/>
    <n v="146.69999999999999"/>
    <n v="148.1"/>
    <n v="148.1"/>
    <n v="89.8"/>
    <n v="89.8"/>
    <n v="130.5"/>
    <n v="130.5"/>
    <n v="118"/>
    <n v="118"/>
    <n v="130.5"/>
    <n v="130.5"/>
    <n v="128.5"/>
    <n v="128.5"/>
    <n v="132.1"/>
    <n v="132.1"/>
    <n v="123.2"/>
    <n v="123.2"/>
    <n v="117.6"/>
    <n v="117.6"/>
    <n v="122.3"/>
    <n v="122.3"/>
    <n v="119"/>
    <n v="119"/>
    <n v="115.1"/>
    <n v="115.1"/>
    <n v="119.2"/>
    <n v="119.2"/>
    <n v="115.4"/>
    <n v="115.4"/>
    <n v="111.7"/>
    <n v="111.7"/>
    <n v="116.2"/>
    <n v="116.2"/>
    <n v="123.8"/>
    <n v="123.8"/>
    <n v="112.5"/>
    <n v="112.5"/>
    <n v="116"/>
    <n v="116"/>
    <n v="121.7"/>
    <n v="121.7"/>
  </r>
  <r>
    <x v="2"/>
    <x v="2"/>
    <x v="6"/>
    <s v="July-2015"/>
    <n v="123.2"/>
    <n v="123.2"/>
    <n v="134.30000000000001"/>
    <n v="134.30000000000001"/>
    <n v="119.5"/>
    <n v="119.5"/>
    <n v="127.7"/>
    <n v="127.7"/>
    <n v="106.3"/>
    <n v="106.3"/>
    <n v="132.80000000000001"/>
    <n v="132.80000000000001"/>
    <n v="153.5"/>
    <n v="153.5"/>
    <n v="149.5"/>
    <n v="149.5"/>
    <n v="85.7"/>
    <n v="85.7"/>
    <n v="131.5"/>
    <n v="131.5"/>
    <n v="118.3"/>
    <n v="118.3"/>
    <n v="131.1"/>
    <n v="131.1"/>
    <n v="129.5"/>
    <n v="129.5"/>
    <n v="133.1"/>
    <n v="133.1"/>
    <n v="123.5"/>
    <n v="123.5"/>
    <n v="117.9"/>
    <n v="117.9"/>
    <n v="122.7"/>
    <n v="122.7"/>
    <n v="119.9"/>
    <n v="119.9"/>
    <n v="115.3"/>
    <n v="115.3"/>
    <n v="119.5"/>
    <n v="119.5"/>
    <n v="116"/>
    <n v="116"/>
    <n v="111.5"/>
    <n v="111.5"/>
    <n v="116.6"/>
    <n v="116.6"/>
    <n v="125.4"/>
    <n v="125.4"/>
    <n v="111.7"/>
    <n v="111.7"/>
    <n v="116.3"/>
    <n v="116.3"/>
    <n v="122.4"/>
    <n v="122.4"/>
  </r>
  <r>
    <x v="2"/>
    <x v="2"/>
    <x v="7"/>
    <s v="August-2015"/>
    <n v="123.1"/>
    <n v="123.1"/>
    <n v="131.69999999999999"/>
    <n v="131.69999999999999"/>
    <n v="118.1"/>
    <n v="118.1"/>
    <n v="128"/>
    <n v="128"/>
    <n v="106.8"/>
    <n v="106.8"/>
    <n v="130.1"/>
    <n v="130.1"/>
    <n v="165.5"/>
    <n v="165.5"/>
    <n v="156"/>
    <n v="156"/>
    <n v="85.3"/>
    <n v="85.3"/>
    <n v="132.69999999999999"/>
    <n v="132.69999999999999"/>
    <n v="118.8"/>
    <n v="118.8"/>
    <n v="131.69999999999999"/>
    <n v="131.69999999999999"/>
    <n v="131.1"/>
    <n v="131.1"/>
    <n v="134.19999999999999"/>
    <n v="134.19999999999999"/>
    <n v="123.7"/>
    <n v="123.7"/>
    <n v="118.2"/>
    <n v="118.2"/>
    <n v="122.9"/>
    <n v="122.9"/>
    <n v="120.9"/>
    <n v="120.9"/>
    <n v="115.3"/>
    <n v="115.3"/>
    <n v="120"/>
    <n v="120"/>
    <n v="116.6"/>
    <n v="116.6"/>
    <n v="109.9"/>
    <n v="109.9"/>
    <n v="117.2"/>
    <n v="117.2"/>
    <n v="126.2"/>
    <n v="126.2"/>
    <n v="112"/>
    <n v="112"/>
    <n v="116.2"/>
    <n v="116.2"/>
    <n v="123.2"/>
    <n v="123.2"/>
  </r>
  <r>
    <x v="2"/>
    <x v="2"/>
    <x v="8"/>
    <s v="September-2015"/>
    <n v="123.4"/>
    <n v="123.4"/>
    <n v="129"/>
    <n v="129"/>
    <n v="115.6"/>
    <n v="115.6"/>
    <n v="128.30000000000001"/>
    <n v="128.30000000000001"/>
    <n v="107"/>
    <n v="107"/>
    <n v="124"/>
    <n v="124"/>
    <n v="168.5"/>
    <n v="168.5"/>
    <n v="165.4"/>
    <n v="165.4"/>
    <n v="86.3"/>
    <n v="86.3"/>
    <n v="134.4"/>
    <n v="134.4"/>
    <n v="119.1"/>
    <n v="119.1"/>
    <n v="132.30000000000001"/>
    <n v="132.30000000000001"/>
    <n v="131.5"/>
    <n v="131.5"/>
    <n v="134.69999999999999"/>
    <n v="134.69999999999999"/>
    <n v="124"/>
    <n v="124"/>
    <n v="118.6"/>
    <n v="118.6"/>
    <n v="123.2"/>
    <n v="123.2"/>
    <n v="121.6"/>
    <n v="121.6"/>
    <n v="115.1"/>
    <n v="115.1"/>
    <n v="120.4"/>
    <n v="120.4"/>
    <n v="117.1"/>
    <n v="117.1"/>
    <n v="109.1"/>
    <n v="109.1"/>
    <n v="117.3"/>
    <n v="117.3"/>
    <n v="126.5"/>
    <n v="126.5"/>
    <n v="112.9"/>
    <n v="112.9"/>
    <n v="116.2"/>
    <n v="116.2"/>
    <n v="123.5"/>
    <n v="123.5"/>
  </r>
  <r>
    <x v="2"/>
    <x v="2"/>
    <x v="9"/>
    <s v="October-2015"/>
    <n v="123.6"/>
    <n v="123.6"/>
    <n v="128.6"/>
    <n v="128.6"/>
    <n v="115.9"/>
    <n v="115.9"/>
    <n v="128.5"/>
    <n v="128.5"/>
    <n v="109"/>
    <n v="109"/>
    <n v="124.1"/>
    <n v="124.1"/>
    <n v="165.8"/>
    <n v="165.8"/>
    <n v="187.2"/>
    <n v="187.2"/>
    <n v="89.4"/>
    <n v="89.4"/>
    <n v="135.80000000000001"/>
    <n v="135.80000000000001"/>
    <n v="119.4"/>
    <n v="119.4"/>
    <n v="132.9"/>
    <n v="132.9"/>
    <n v="132.6"/>
    <n v="132.6"/>
    <n v="135.30000000000001"/>
    <n v="135.30000000000001"/>
    <n v="124.4"/>
    <n v="124.4"/>
    <n v="118.8"/>
    <n v="118.8"/>
    <n v="123.6"/>
    <n v="123.6"/>
    <n v="122.4"/>
    <n v="122.4"/>
    <n v="114.9"/>
    <n v="114.9"/>
    <n v="120.7"/>
    <n v="120.7"/>
    <n v="117.7"/>
    <n v="117.7"/>
    <n v="109.3"/>
    <n v="109.3"/>
    <n v="117.7"/>
    <n v="117.7"/>
    <n v="126.5"/>
    <n v="126.5"/>
    <n v="113.5"/>
    <n v="113.5"/>
    <n v="116.5"/>
    <n v="116.5"/>
    <n v="124.2"/>
    <n v="124.2"/>
  </r>
  <r>
    <x v="2"/>
    <x v="2"/>
    <x v="10"/>
    <s v="November-2015"/>
    <n v="124"/>
    <n v="124"/>
    <n v="129.80000000000001"/>
    <n v="129.80000000000001"/>
    <n v="121.5"/>
    <n v="121.5"/>
    <n v="128.6"/>
    <n v="128.6"/>
    <n v="110"/>
    <n v="110"/>
    <n v="123.7"/>
    <n v="123.7"/>
    <n v="164.6"/>
    <n v="164.6"/>
    <n v="191.6"/>
    <n v="191.6"/>
    <n v="90.8"/>
    <n v="90.8"/>
    <n v="137.1"/>
    <n v="137.1"/>
    <n v="119.8"/>
    <n v="119.8"/>
    <n v="133.69999999999999"/>
    <n v="133.69999999999999"/>
    <n v="133.30000000000001"/>
    <n v="133.30000000000001"/>
    <n v="137.6"/>
    <n v="137.6"/>
    <n v="125"/>
    <n v="125"/>
    <n v="119.3"/>
    <n v="119.3"/>
    <n v="124.2"/>
    <n v="124.2"/>
    <n v="122.9"/>
    <n v="122.9"/>
    <n v="115.1"/>
    <n v="115.1"/>
    <n v="121"/>
    <n v="121"/>
    <n v="118.1"/>
    <n v="118.1"/>
    <n v="109.3"/>
    <n v="109.3"/>
    <n v="117.9"/>
    <n v="117.9"/>
    <n v="126.6"/>
    <n v="126.6"/>
    <n v="113.3"/>
    <n v="113.3"/>
    <n v="116.6"/>
    <n v="116.6"/>
    <n v="124.6"/>
    <n v="124.6"/>
  </r>
  <r>
    <x v="2"/>
    <x v="2"/>
    <x v="11"/>
    <s v="December-2015"/>
    <n v="124.3"/>
    <n v="124.3"/>
    <n v="131.69999999999999"/>
    <n v="131.69999999999999"/>
    <n v="127.1"/>
    <n v="127.1"/>
    <n v="128.6"/>
    <n v="128.6"/>
    <n v="110"/>
    <n v="110"/>
    <n v="120.8"/>
    <n v="120.8"/>
    <n v="149"/>
    <n v="149"/>
    <n v="190.1"/>
    <n v="190.1"/>
    <n v="92.7"/>
    <n v="92.7"/>
    <n v="138.6"/>
    <n v="138.6"/>
    <n v="120.2"/>
    <n v="120.2"/>
    <n v="134.19999999999999"/>
    <n v="134.19999999999999"/>
    <n v="131.5"/>
    <n v="131.5"/>
    <n v="138.19999999999999"/>
    <n v="138.19999999999999"/>
    <n v="125.4"/>
    <n v="125.4"/>
    <n v="119.5"/>
    <n v="119.5"/>
    <n v="124.5"/>
    <n v="124.5"/>
    <n v="122.4"/>
    <n v="122.4"/>
    <n v="116"/>
    <n v="116"/>
    <n v="121"/>
    <n v="121"/>
    <n v="118.6"/>
    <n v="118.6"/>
    <n v="109.3"/>
    <n v="109.3"/>
    <n v="118.1"/>
    <n v="118.1"/>
    <n v="126.6"/>
    <n v="126.6"/>
    <n v="113.2"/>
    <n v="113.2"/>
    <n v="116.7"/>
    <n v="116.7"/>
    <n v="124"/>
    <n v="124"/>
  </r>
  <r>
    <x v="2"/>
    <x v="3"/>
    <x v="0"/>
    <s v="January-2016"/>
    <n v="124.7"/>
    <n v="124.7"/>
    <n v="135.9"/>
    <n v="135.9"/>
    <n v="132"/>
    <n v="132"/>
    <n v="129.19999999999999"/>
    <n v="129.19999999999999"/>
    <n v="109.7"/>
    <n v="109.7"/>
    <n v="119"/>
    <n v="119"/>
    <n v="144.1"/>
    <n v="144.1"/>
    <n v="184.2"/>
    <n v="184.2"/>
    <n v="96.7"/>
    <n v="96.7"/>
    <n v="139.5"/>
    <n v="139.5"/>
    <n v="120.5"/>
    <n v="120.5"/>
    <n v="134.69999999999999"/>
    <n v="134.69999999999999"/>
    <n v="131.19999999999999"/>
    <n v="131.19999999999999"/>
    <n v="139.5"/>
    <n v="139.5"/>
    <n v="125.8"/>
    <n v="125.8"/>
    <n v="119.8"/>
    <n v="119.8"/>
    <n v="124.9"/>
    <n v="124.9"/>
    <n v="123.4"/>
    <n v="123.4"/>
    <n v="116.9"/>
    <n v="116.9"/>
    <n v="121.6"/>
    <n v="121.6"/>
    <n v="119.1"/>
    <n v="119.1"/>
    <n v="108.9"/>
    <n v="108.9"/>
    <n v="118.5"/>
    <n v="118.5"/>
    <n v="126.4"/>
    <n v="126.4"/>
    <n v="114"/>
    <n v="114"/>
    <n v="116.8"/>
    <n v="116.8"/>
    <n v="124.2"/>
    <n v="124.2"/>
  </r>
  <r>
    <x v="2"/>
    <x v="3"/>
    <x v="1"/>
    <s v="February-2016"/>
    <n v="124.8"/>
    <n v="124.8"/>
    <n v="135.1"/>
    <n v="135.1"/>
    <n v="130.30000000000001"/>
    <n v="130.30000000000001"/>
    <n v="129.6"/>
    <n v="129.6"/>
    <n v="108.4"/>
    <n v="108.4"/>
    <n v="118.6"/>
    <n v="118.6"/>
    <n v="129.19999999999999"/>
    <n v="129.19999999999999"/>
    <n v="176.4"/>
    <n v="176.4"/>
    <n v="99.1"/>
    <n v="99.1"/>
    <n v="139.69999999999999"/>
    <n v="139.69999999999999"/>
    <n v="120.6"/>
    <n v="120.6"/>
    <n v="135.19999999999999"/>
    <n v="135.19999999999999"/>
    <n v="129.1"/>
    <n v="129.1"/>
    <n v="140"/>
    <n v="140"/>
    <n v="126.2"/>
    <n v="126.2"/>
    <n v="120.1"/>
    <n v="120.1"/>
    <n v="125.3"/>
    <n v="125.3"/>
    <n v="124.4"/>
    <n v="124.4"/>
    <n v="116"/>
    <n v="116"/>
    <n v="121.8"/>
    <n v="121.8"/>
    <n v="119.5"/>
    <n v="119.5"/>
    <n v="109.1"/>
    <n v="109.1"/>
    <n v="118.8"/>
    <n v="118.8"/>
    <n v="126.3"/>
    <n v="126.3"/>
    <n v="116.2"/>
    <n v="116.2"/>
    <n v="117.2"/>
    <n v="117.2"/>
    <n v="123.8"/>
    <n v="123.8"/>
  </r>
  <r>
    <x v="2"/>
    <x v="3"/>
    <x v="2"/>
    <s v="March-2016"/>
    <n v="124.8"/>
    <n v="124.8"/>
    <n v="136.30000000000001"/>
    <n v="136.30000000000001"/>
    <n v="123.7"/>
    <n v="123.7"/>
    <n v="129.69999999999999"/>
    <n v="129.69999999999999"/>
    <n v="107.9"/>
    <n v="107.9"/>
    <n v="119.9"/>
    <n v="119.9"/>
    <n v="128.1"/>
    <n v="128.1"/>
    <n v="170.3"/>
    <n v="170.3"/>
    <n v="101.8"/>
    <n v="101.8"/>
    <n v="140.1"/>
    <n v="140.1"/>
    <n v="120.7"/>
    <n v="120.7"/>
    <n v="135.4"/>
    <n v="135.4"/>
    <n v="128.9"/>
    <n v="128.9"/>
    <n v="140.6"/>
    <n v="140.6"/>
    <n v="126.4"/>
    <n v="126.4"/>
    <n v="120.3"/>
    <n v="120.3"/>
    <n v="125.5"/>
    <n v="125.5"/>
    <n v="124.9"/>
    <n v="124.9"/>
    <n v="114.8"/>
    <n v="114.8"/>
    <n v="122.3"/>
    <n v="122.3"/>
    <n v="119.7"/>
    <n v="119.7"/>
    <n v="108.5"/>
    <n v="108.5"/>
    <n v="119.1"/>
    <n v="119.1"/>
    <n v="126.4"/>
    <n v="126.4"/>
    <n v="117.1"/>
    <n v="117.1"/>
    <n v="117.3"/>
    <n v="117.3"/>
    <n v="123.8"/>
    <n v="123.8"/>
  </r>
  <r>
    <x v="2"/>
    <x v="3"/>
    <x v="3"/>
    <s v="April-2016"/>
    <n v="124.9"/>
    <n v="124.9"/>
    <n v="139.30000000000001"/>
    <n v="139.30000000000001"/>
    <n v="119.9"/>
    <n v="119.9"/>
    <n v="130.19999999999999"/>
    <n v="130.19999999999999"/>
    <n v="108.9"/>
    <n v="108.9"/>
    <n v="131.1"/>
    <n v="131.1"/>
    <n v="136.80000000000001"/>
    <n v="136.80000000000001"/>
    <n v="176.9"/>
    <n v="176.9"/>
    <n v="109.1"/>
    <n v="109.1"/>
    <n v="140.4"/>
    <n v="140.4"/>
    <n v="121.1"/>
    <n v="121.1"/>
    <n v="135.9"/>
    <n v="135.9"/>
    <n v="131.80000000000001"/>
    <n v="131.80000000000001"/>
    <n v="141.5"/>
    <n v="141.5"/>
    <n v="126.8"/>
    <n v="126.8"/>
    <n v="120.5"/>
    <n v="120.5"/>
    <n v="125.8"/>
    <n v="125.8"/>
    <n v="125.6"/>
    <n v="125.6"/>
    <n v="114.6"/>
    <n v="114.6"/>
    <n v="122.8"/>
    <n v="122.8"/>
    <n v="120"/>
    <n v="120"/>
    <n v="110"/>
    <n v="110"/>
    <n v="119.5"/>
    <n v="119.5"/>
    <n v="127.6"/>
    <n v="127.6"/>
    <n v="117.6"/>
    <n v="117.6"/>
    <n v="118.2"/>
    <n v="118.2"/>
    <n v="125.3"/>
    <n v="125.3"/>
  </r>
  <r>
    <x v="2"/>
    <x v="3"/>
    <x v="4"/>
    <s v="May-2016"/>
    <n v="125"/>
    <n v="125"/>
    <n v="142.1"/>
    <n v="142.1"/>
    <n v="127"/>
    <n v="127"/>
    <n v="130.4"/>
    <n v="130.4"/>
    <n v="109.6"/>
    <n v="109.6"/>
    <n v="133.5"/>
    <n v="133.5"/>
    <n v="151.4"/>
    <n v="151.4"/>
    <n v="182.8"/>
    <n v="182.8"/>
    <n v="111.1"/>
    <n v="111.1"/>
    <n v="141.5"/>
    <n v="141.5"/>
    <n v="121.5"/>
    <n v="121.5"/>
    <n v="136.30000000000001"/>
    <n v="136.30000000000001"/>
    <n v="134.6"/>
    <n v="134.6"/>
    <n v="142.19999999999999"/>
    <n v="142.19999999999999"/>
    <n v="127.2"/>
    <n v="127.2"/>
    <n v="120.7"/>
    <n v="120.7"/>
    <n v="126.2"/>
    <n v="126.2"/>
    <n v="126"/>
    <n v="126"/>
    <n v="115"/>
    <n v="115"/>
    <n v="123.2"/>
    <n v="123.2"/>
    <n v="120.3"/>
    <n v="120.3"/>
    <n v="110.7"/>
    <n v="110.7"/>
    <n v="119.8"/>
    <n v="119.8"/>
    <n v="128"/>
    <n v="128"/>
    <n v="118.5"/>
    <n v="118.5"/>
    <n v="118.7"/>
    <n v="118.7"/>
    <n v="126.6"/>
    <n v="126.6"/>
  </r>
  <r>
    <x v="2"/>
    <x v="3"/>
    <x v="5"/>
    <s v="June-2016"/>
    <n v="125.9"/>
    <n v="125.9"/>
    <n v="143.9"/>
    <n v="143.9"/>
    <n v="130.9"/>
    <n v="130.9"/>
    <n v="131"/>
    <n v="131"/>
    <n v="110.2"/>
    <n v="110.2"/>
    <n v="135.5"/>
    <n v="135.5"/>
    <n v="173.7"/>
    <n v="173.7"/>
    <n v="184.4"/>
    <n v="184.4"/>
    <n v="112"/>
    <n v="112"/>
    <n v="142.80000000000001"/>
    <n v="142.80000000000001"/>
    <n v="121.6"/>
    <n v="121.6"/>
    <n v="136.9"/>
    <n v="136.9"/>
    <n v="138.19999999999999"/>
    <n v="138.19999999999999"/>
    <n v="142.69999999999999"/>
    <n v="142.69999999999999"/>
    <n v="127.6"/>
    <n v="127.6"/>
    <n v="121.1"/>
    <n v="121.1"/>
    <n v="126.6"/>
    <n v="126.6"/>
    <n v="125.5"/>
    <n v="125.5"/>
    <n v="115.5"/>
    <n v="115.5"/>
    <n v="123.2"/>
    <n v="123.2"/>
    <n v="120.6"/>
    <n v="120.6"/>
    <n v="112.3"/>
    <n v="112.3"/>
    <n v="119.9"/>
    <n v="119.9"/>
    <n v="129.30000000000001"/>
    <n v="129.30000000000001"/>
    <n v="118.8"/>
    <n v="118.8"/>
    <n v="119.6"/>
    <n v="119.6"/>
    <n v="128.1"/>
    <n v="128.1"/>
  </r>
  <r>
    <x v="2"/>
    <x v="3"/>
    <x v="6"/>
    <s v="July-2016"/>
    <n v="126.8"/>
    <n v="126.8"/>
    <n v="144.19999999999999"/>
    <n v="144.19999999999999"/>
    <n v="136.6"/>
    <n v="136.6"/>
    <n v="131.80000000000001"/>
    <n v="131.80000000000001"/>
    <n v="111"/>
    <n v="111"/>
    <n v="137"/>
    <n v="137"/>
    <n v="179.5"/>
    <n v="179.5"/>
    <n v="188.4"/>
    <n v="188.4"/>
    <n v="113.3"/>
    <n v="113.3"/>
    <n v="143.9"/>
    <n v="143.9"/>
    <n v="121.7"/>
    <n v="121.7"/>
    <n v="137.5"/>
    <n v="137.5"/>
    <n v="139.80000000000001"/>
    <n v="139.80000000000001"/>
    <n v="142.9"/>
    <n v="142.9"/>
    <n v="127.9"/>
    <n v="127.9"/>
    <n v="121.1"/>
    <n v="121.1"/>
    <n v="126.9"/>
    <n v="126.9"/>
    <n v="126.4"/>
    <n v="126.4"/>
    <n v="115.5"/>
    <n v="115.5"/>
    <n v="123.5"/>
    <n v="123.5"/>
    <n v="120.9"/>
    <n v="120.9"/>
    <n v="111.7"/>
    <n v="111.7"/>
    <n v="120.3"/>
    <n v="120.3"/>
    <n v="130.80000000000001"/>
    <n v="130.80000000000001"/>
    <n v="120"/>
    <n v="120"/>
    <n v="119.9"/>
    <n v="119.9"/>
    <n v="129"/>
    <n v="129"/>
  </r>
  <r>
    <x v="2"/>
    <x v="3"/>
    <x v="7"/>
    <s v="August-2016"/>
    <n v="127.6"/>
    <n v="127.6"/>
    <n v="140.30000000000001"/>
    <n v="140.30000000000001"/>
    <n v="133.69999999999999"/>
    <n v="133.69999999999999"/>
    <n v="132.19999999999999"/>
    <n v="132.19999999999999"/>
    <n v="111.8"/>
    <n v="111.8"/>
    <n v="135.80000000000001"/>
    <n v="135.80000000000001"/>
    <n v="163.5"/>
    <n v="163.5"/>
    <n v="182.3"/>
    <n v="182.3"/>
    <n v="114.6"/>
    <n v="114.6"/>
    <n v="144.6"/>
    <n v="144.6"/>
    <n v="121.9"/>
    <n v="121.9"/>
    <n v="138.1"/>
    <n v="138.1"/>
    <n v="137.6"/>
    <n v="137.6"/>
    <n v="143.6"/>
    <n v="143.6"/>
    <n v="128.30000000000001"/>
    <n v="128.30000000000001"/>
    <n v="121.4"/>
    <n v="121.4"/>
    <n v="127.3"/>
    <n v="127.3"/>
    <n v="127.3"/>
    <n v="127.3"/>
    <n v="114.7"/>
    <n v="114.7"/>
    <n v="123.9"/>
    <n v="123.9"/>
    <n v="121.2"/>
    <n v="121.2"/>
    <n v="110.4"/>
    <n v="110.4"/>
    <n v="120.6"/>
    <n v="120.6"/>
    <n v="131.5"/>
    <n v="131.5"/>
    <n v="120.9"/>
    <n v="120.9"/>
    <n v="119.9"/>
    <n v="119.9"/>
    <n v="128.4"/>
    <n v="128.4"/>
  </r>
  <r>
    <x v="2"/>
    <x v="3"/>
    <x v="8"/>
    <s v="September-2016"/>
    <n v="128.1"/>
    <n v="128.1"/>
    <n v="137.69999999999999"/>
    <n v="137.69999999999999"/>
    <n v="130.6"/>
    <n v="130.6"/>
    <n v="132.6"/>
    <n v="132.6"/>
    <n v="111.9"/>
    <n v="111.9"/>
    <n v="132.5"/>
    <n v="132.5"/>
    <n v="152.9"/>
    <n v="152.9"/>
    <n v="173.6"/>
    <n v="173.6"/>
    <n v="115.1"/>
    <n v="115.1"/>
    <n v="144.80000000000001"/>
    <n v="144.80000000000001"/>
    <n v="122.1"/>
    <n v="122.1"/>
    <n v="138.80000000000001"/>
    <n v="138.80000000000001"/>
    <n v="135.69999999999999"/>
    <n v="135.69999999999999"/>
    <n v="143.9"/>
    <n v="143.9"/>
    <n v="128.69999999999999"/>
    <n v="128.69999999999999"/>
    <n v="121.6"/>
    <n v="121.6"/>
    <n v="127.7"/>
    <n v="127.7"/>
    <n v="127.9"/>
    <n v="127.9"/>
    <n v="114.8"/>
    <n v="114.8"/>
    <n v="124.3"/>
    <n v="124.3"/>
    <n v="121.4"/>
    <n v="121.4"/>
    <n v="111.8"/>
    <n v="111.8"/>
    <n v="120.8"/>
    <n v="120.8"/>
    <n v="131.6"/>
    <n v="131.6"/>
    <n v="121.2"/>
    <n v="121.2"/>
    <n v="120.5"/>
    <n v="120.5"/>
    <n v="128"/>
    <n v="128"/>
  </r>
  <r>
    <x v="2"/>
    <x v="3"/>
    <x v="9"/>
    <s v="October-2016"/>
    <n v="128.69999999999999"/>
    <n v="128.69999999999999"/>
    <n v="138.4"/>
    <n v="138.4"/>
    <n v="130.30000000000001"/>
    <n v="130.30000000000001"/>
    <n v="132.69999999999999"/>
    <n v="132.69999999999999"/>
    <n v="112.5"/>
    <n v="112.5"/>
    <n v="130.4"/>
    <n v="130.4"/>
    <n v="155.1"/>
    <n v="155.1"/>
    <n v="175.7"/>
    <n v="175.7"/>
    <n v="115.4"/>
    <n v="115.4"/>
    <n v="145.30000000000001"/>
    <n v="145.30000000000001"/>
    <n v="122.5"/>
    <n v="122.5"/>
    <n v="139.6"/>
    <n v="139.6"/>
    <n v="136.30000000000001"/>
    <n v="136.30000000000001"/>
    <n v="144.30000000000001"/>
    <n v="144.30000000000001"/>
    <n v="129.1"/>
    <n v="129.1"/>
    <n v="121.9"/>
    <n v="121.9"/>
    <n v="128"/>
    <n v="128"/>
    <n v="128.69999999999999"/>
    <n v="128.69999999999999"/>
    <n v="115.2"/>
    <n v="115.2"/>
    <n v="124.5"/>
    <n v="124.5"/>
    <n v="121.8"/>
    <n v="121.8"/>
    <n v="112.8"/>
    <n v="112.8"/>
    <n v="121.2"/>
    <n v="121.2"/>
    <n v="131.9"/>
    <n v="131.9"/>
    <n v="120.8"/>
    <n v="120.8"/>
    <n v="120.9"/>
    <n v="120.9"/>
    <n v="128.6"/>
    <n v="128.6"/>
  </r>
  <r>
    <x v="2"/>
    <x v="3"/>
    <x v="10"/>
    <s v="November-2016"/>
    <n v="130.19999999999999"/>
    <n v="130.19999999999999"/>
    <n v="138.5"/>
    <n v="138.5"/>
    <n v="134.1"/>
    <n v="134.1"/>
    <n v="132.9"/>
    <n v="132.9"/>
    <n v="112.6"/>
    <n v="112.6"/>
    <n v="130.80000000000001"/>
    <n v="130.80000000000001"/>
    <n v="142"/>
    <n v="142"/>
    <n v="174.9"/>
    <n v="174.9"/>
    <n v="115.6"/>
    <n v="115.6"/>
    <n v="145.4"/>
    <n v="145.4"/>
    <n v="122.7"/>
    <n v="122.7"/>
    <n v="140.30000000000001"/>
    <n v="140.30000000000001"/>
    <n v="135.19999999999999"/>
    <n v="135.19999999999999"/>
    <n v="144.30000000000001"/>
    <n v="144.30000000000001"/>
    <n v="129.6"/>
    <n v="129.6"/>
    <n v="122.1"/>
    <n v="122.1"/>
    <n v="128.5"/>
    <n v="128.5"/>
    <n v="129.1"/>
    <n v="129.1"/>
    <n v="116.2"/>
    <n v="116.2"/>
    <n v="124.7"/>
    <n v="124.7"/>
    <n v="122.1"/>
    <n v="122.1"/>
    <n v="113.4"/>
    <n v="113.4"/>
    <n v="121.7"/>
    <n v="121.7"/>
    <n v="132.1"/>
    <n v="132.1"/>
    <n v="121.3"/>
    <n v="121.3"/>
    <n v="121.3"/>
    <n v="121.3"/>
    <n v="128.5"/>
    <n v="128.5"/>
  </r>
  <r>
    <x v="2"/>
    <x v="3"/>
    <x v="11"/>
    <s v="December-2016"/>
    <n v="131.6"/>
    <n v="131.6"/>
    <n v="138.19999999999999"/>
    <n v="138.19999999999999"/>
    <n v="134.9"/>
    <n v="134.9"/>
    <n v="133.1"/>
    <n v="133.1"/>
    <n v="113.5"/>
    <n v="113.5"/>
    <n v="129.30000000000001"/>
    <n v="129.30000000000001"/>
    <n v="121.1"/>
    <n v="121.1"/>
    <n v="170.3"/>
    <n v="170.3"/>
    <n v="115.5"/>
    <n v="115.5"/>
    <n v="145.5"/>
    <n v="145.5"/>
    <n v="123.1"/>
    <n v="123.1"/>
    <n v="140.9"/>
    <n v="140.9"/>
    <n v="132.80000000000001"/>
    <n v="132.80000000000001"/>
    <n v="145"/>
    <n v="145"/>
    <n v="130"/>
    <n v="130"/>
    <n v="122.2"/>
    <n v="122.2"/>
    <n v="128.80000000000001"/>
    <n v="128.80000000000001"/>
    <n v="128.5"/>
    <n v="128.5"/>
    <n v="117.8"/>
    <n v="117.8"/>
    <n v="125"/>
    <n v="125"/>
    <n v="122.3"/>
    <n v="122.3"/>
    <n v="113.7"/>
    <n v="113.7"/>
    <n v="121.8"/>
    <n v="121.8"/>
    <n v="132.30000000000001"/>
    <n v="132.30000000000001"/>
    <n v="119.9"/>
    <n v="119.9"/>
    <n v="121.4"/>
    <n v="121.4"/>
    <n v="127.6"/>
    <n v="127.6"/>
  </r>
  <r>
    <x v="2"/>
    <x v="4"/>
    <x v="0"/>
    <s v="January-2017"/>
    <n v="132.19999999999999"/>
    <n v="132.19999999999999"/>
    <n v="138.9"/>
    <n v="138.9"/>
    <n v="132.6"/>
    <n v="132.6"/>
    <n v="133.1"/>
    <n v="133.1"/>
    <n v="114"/>
    <n v="114"/>
    <n v="129.6"/>
    <n v="129.6"/>
    <n v="118.7"/>
    <n v="118.7"/>
    <n v="155.1"/>
    <n v="155.1"/>
    <n v="117.3"/>
    <n v="117.3"/>
    <n v="144.9"/>
    <n v="144.9"/>
    <n v="123.2"/>
    <n v="123.2"/>
    <n v="141.6"/>
    <n v="141.6"/>
    <n v="132"/>
    <n v="132"/>
    <n v="145.6"/>
    <n v="145.6"/>
    <n v="130.19999999999999"/>
    <n v="130.19999999999999"/>
    <n v="122.3"/>
    <n v="122.3"/>
    <n v="129"/>
    <n v="129"/>
    <n v="129.6"/>
    <n v="129.6"/>
    <n v="118"/>
    <n v="118"/>
    <n v="125.1"/>
    <n v="125.1"/>
    <n v="122.6"/>
    <n v="122.6"/>
    <n v="115.2"/>
    <n v="115.2"/>
    <n v="122"/>
    <n v="122"/>
    <n v="132.4"/>
    <n v="132.4"/>
    <n v="120.9"/>
    <n v="120.9"/>
    <n v="122.1"/>
    <n v="122.1"/>
    <n v="127.8"/>
    <n v="127.8"/>
  </r>
  <r>
    <x v="2"/>
    <x v="4"/>
    <x v="1"/>
    <s v="February-2017"/>
    <n v="132.80000000000001"/>
    <n v="132.80000000000001"/>
    <n v="139.80000000000001"/>
    <n v="139.80000000000001"/>
    <n v="129.30000000000001"/>
    <n v="129.30000000000001"/>
    <n v="133.5"/>
    <n v="133.5"/>
    <n v="114.3"/>
    <n v="114.3"/>
    <n v="131.4"/>
    <n v="131.4"/>
    <n v="120.2"/>
    <n v="120.2"/>
    <n v="143.1"/>
    <n v="143.1"/>
    <n v="119.5"/>
    <n v="119.5"/>
    <n v="144"/>
    <n v="144"/>
    <n v="123.4"/>
    <n v="123.4"/>
    <n v="141.9"/>
    <n v="141.9"/>
    <n v="132.1"/>
    <n v="132.1"/>
    <n v="146.30000000000001"/>
    <n v="146.30000000000001"/>
    <n v="130.5"/>
    <n v="130.5"/>
    <n v="122.5"/>
    <n v="122.5"/>
    <n v="129.30000000000001"/>
    <n v="129.30000000000001"/>
    <n v="130.5"/>
    <n v="130.5"/>
    <n v="119.2"/>
    <n v="119.2"/>
    <n v="125.3"/>
    <n v="125.3"/>
    <n v="122.9"/>
    <n v="122.9"/>
    <n v="115.5"/>
    <n v="115.5"/>
    <n v="122.2"/>
    <n v="122.2"/>
    <n v="132.4"/>
    <n v="132.4"/>
    <n v="121.7"/>
    <n v="121.7"/>
    <n v="122.4"/>
    <n v="122.4"/>
    <n v="128.19999999999999"/>
    <n v="128.19999999999999"/>
  </r>
  <r>
    <x v="2"/>
    <x v="4"/>
    <x v="2"/>
    <s v="March-2017"/>
    <n v="132.69999999999999"/>
    <n v="132.69999999999999"/>
    <n v="139.4"/>
    <n v="139.4"/>
    <n v="128.4"/>
    <n v="128.4"/>
    <n v="134.9"/>
    <n v="134.9"/>
    <n v="114"/>
    <n v="114"/>
    <n v="136.80000000000001"/>
    <n v="136.80000000000001"/>
    <n v="122.2"/>
    <n v="122.2"/>
    <n v="135.80000000000001"/>
    <n v="135.80000000000001"/>
    <n v="120.3"/>
    <n v="120.3"/>
    <n v="142.6"/>
    <n v="142.6"/>
    <n v="123.6"/>
    <n v="123.6"/>
    <n v="142.4"/>
    <n v="142.4"/>
    <n v="132.6"/>
    <n v="132.6"/>
    <n v="147.5"/>
    <n v="147.5"/>
    <n v="130.80000000000001"/>
    <n v="130.80000000000001"/>
    <n v="122.8"/>
    <n v="122.8"/>
    <n v="129.6"/>
    <n v="129.6"/>
    <n v="131.1"/>
    <n v="131.1"/>
    <n v="120.8"/>
    <n v="120.8"/>
    <n v="125.6"/>
    <n v="125.6"/>
    <n v="123.1"/>
    <n v="123.1"/>
    <n v="115.6"/>
    <n v="115.6"/>
    <n v="122.4"/>
    <n v="122.4"/>
    <n v="132.80000000000001"/>
    <n v="132.80000000000001"/>
    <n v="121.7"/>
    <n v="121.7"/>
    <n v="122.6"/>
    <n v="122.6"/>
    <n v="128.69999999999999"/>
    <n v="128.69999999999999"/>
  </r>
  <r>
    <x v="2"/>
    <x v="4"/>
    <x v="3"/>
    <s v="April-2017"/>
    <n v="132.69999999999999"/>
    <n v="132.69999999999999"/>
    <n v="140.6"/>
    <n v="140.6"/>
    <n v="124.5"/>
    <n v="124.5"/>
    <n v="136.30000000000001"/>
    <n v="136.30000000000001"/>
    <n v="113.5"/>
    <n v="113.5"/>
    <n v="137.69999999999999"/>
    <n v="137.69999999999999"/>
    <n v="127.1"/>
    <n v="127.1"/>
    <n v="133.80000000000001"/>
    <n v="133.80000000000001"/>
    <n v="120.8"/>
    <n v="120.8"/>
    <n v="141.30000000000001"/>
    <n v="141.30000000000001"/>
    <n v="123.8"/>
    <n v="123.8"/>
    <n v="142.6"/>
    <n v="142.6"/>
    <n v="133.4"/>
    <n v="133.4"/>
    <n v="148"/>
    <n v="148"/>
    <n v="131.19999999999999"/>
    <n v="131.19999999999999"/>
    <n v="123"/>
    <n v="123"/>
    <n v="130"/>
    <n v="130"/>
    <n v="131.69999999999999"/>
    <n v="131.69999999999999"/>
    <n v="121.4"/>
    <n v="121.4"/>
    <n v="126"/>
    <n v="126"/>
    <n v="123.4"/>
    <n v="123.4"/>
    <n v="114.3"/>
    <n v="114.3"/>
    <n v="122.6"/>
    <n v="122.6"/>
    <n v="133.6"/>
    <n v="133.6"/>
    <n v="122.2"/>
    <n v="122.2"/>
    <n v="122.5"/>
    <n v="122.5"/>
    <n v="129.1"/>
    <n v="129.1"/>
  </r>
  <r>
    <x v="2"/>
    <x v="4"/>
    <x v="4"/>
    <s v="May-2017"/>
    <n v="132.6"/>
    <n v="132.6"/>
    <n v="144.1"/>
    <n v="144.1"/>
    <n v="125.6"/>
    <n v="125.6"/>
    <n v="136.80000000000001"/>
    <n v="136.80000000000001"/>
    <n v="113.4"/>
    <n v="113.4"/>
    <n v="135.19999999999999"/>
    <n v="135.19999999999999"/>
    <n v="129.19999999999999"/>
    <n v="129.19999999999999"/>
    <n v="131.5"/>
    <n v="131.5"/>
    <n v="121"/>
    <n v="121"/>
    <n v="139.9"/>
    <n v="139.9"/>
    <n v="123.8"/>
    <n v="123.8"/>
    <n v="142.9"/>
    <n v="142.9"/>
    <n v="133.6"/>
    <n v="133.6"/>
    <n v="148.30000000000001"/>
    <n v="148.30000000000001"/>
    <n v="131.5"/>
    <n v="131.5"/>
    <n v="123.2"/>
    <n v="123.2"/>
    <n v="130.19999999999999"/>
    <n v="130.19999999999999"/>
    <n v="132.1"/>
    <n v="132.1"/>
    <n v="120.1"/>
    <n v="120.1"/>
    <n v="126.5"/>
    <n v="126.5"/>
    <n v="123.6"/>
    <n v="123.6"/>
    <n v="114.3"/>
    <n v="114.3"/>
    <n v="122.8"/>
    <n v="122.8"/>
    <n v="133.80000000000001"/>
    <n v="133.80000000000001"/>
    <n v="122"/>
    <n v="122"/>
    <n v="122.6"/>
    <n v="122.6"/>
    <n v="129.30000000000001"/>
    <n v="129.30000000000001"/>
  </r>
  <r>
    <x v="2"/>
    <x v="4"/>
    <x v="5"/>
    <s v="June-2017"/>
    <n v="132.9"/>
    <n v="132.9"/>
    <n v="148.69999999999999"/>
    <n v="148.69999999999999"/>
    <n v="128.30000000000001"/>
    <n v="128.30000000000001"/>
    <n v="137.30000000000001"/>
    <n v="137.30000000000001"/>
    <n v="113.5"/>
    <n v="113.5"/>
    <n v="137.19999999999999"/>
    <n v="137.19999999999999"/>
    <n v="142.19999999999999"/>
    <n v="142.19999999999999"/>
    <n v="128.19999999999999"/>
    <n v="128.19999999999999"/>
    <n v="120.9"/>
    <n v="120.9"/>
    <n v="138.80000000000001"/>
    <n v="138.80000000000001"/>
    <n v="124.2"/>
    <n v="124.2"/>
    <n v="143.1"/>
    <n v="143.1"/>
    <n v="135.69999999999999"/>
    <n v="135.69999999999999"/>
    <n v="148.6"/>
    <n v="148.6"/>
    <n v="131.5"/>
    <n v="131.5"/>
    <n v="123.2"/>
    <n v="123.2"/>
    <n v="130.19999999999999"/>
    <n v="130.19999999999999"/>
    <n v="131.4"/>
    <n v="131.4"/>
    <n v="119"/>
    <n v="119"/>
    <n v="126.8"/>
    <n v="126.8"/>
    <n v="123.8"/>
    <n v="123.8"/>
    <n v="113.9"/>
    <n v="113.9"/>
    <n v="122.9"/>
    <n v="122.9"/>
    <n v="134.30000000000001"/>
    <n v="134.30000000000001"/>
    <n v="122.5"/>
    <n v="122.5"/>
    <n v="122.7"/>
    <n v="122.7"/>
    <n v="129.9"/>
    <n v="129.9"/>
  </r>
  <r>
    <x v="2"/>
    <x v="4"/>
    <x v="6"/>
    <s v="July-2017"/>
    <n v="132.80000000000001"/>
    <n v="132.80000000000001"/>
    <n v="148.4"/>
    <n v="148.4"/>
    <n v="129.4"/>
    <n v="129.4"/>
    <n v="137.69999999999999"/>
    <n v="137.69999999999999"/>
    <n v="113.4"/>
    <n v="113.4"/>
    <n v="139.4"/>
    <n v="139.4"/>
    <n v="175.1"/>
    <n v="175.1"/>
    <n v="124.7"/>
    <n v="124.7"/>
    <n v="121.5"/>
    <n v="121.5"/>
    <n v="137.80000000000001"/>
    <n v="137.80000000000001"/>
    <n v="124.4"/>
    <n v="124.4"/>
    <n v="143.69999999999999"/>
    <n v="143.69999999999999"/>
    <n v="139.80000000000001"/>
    <n v="139.80000000000001"/>
    <n v="150.5"/>
    <n v="150.5"/>
    <n v="131.6"/>
    <n v="131.6"/>
    <n v="123.7"/>
    <n v="123.7"/>
    <n v="130.4"/>
    <n v="130.4"/>
    <n v="132.6"/>
    <n v="132.6"/>
    <n v="119.7"/>
    <n v="119.7"/>
    <n v="127.2"/>
    <n v="127.2"/>
    <n v="125"/>
    <n v="125"/>
    <n v="113.2"/>
    <n v="113.2"/>
    <n v="123.5"/>
    <n v="123.5"/>
    <n v="135.5"/>
    <n v="135.5"/>
    <n v="122.4"/>
    <n v="122.4"/>
    <n v="123"/>
    <n v="123"/>
    <n v="131.80000000000001"/>
    <n v="131.80000000000001"/>
  </r>
  <r>
    <x v="2"/>
    <x v="4"/>
    <x v="7"/>
    <s v="August-2017"/>
    <n v="133.19999999999999"/>
    <n v="133.19999999999999"/>
    <n v="143.9"/>
    <n v="143.9"/>
    <n v="128.30000000000001"/>
    <n v="128.30000000000001"/>
    <n v="138.30000000000001"/>
    <n v="138.30000000000001"/>
    <n v="114.1"/>
    <n v="114.1"/>
    <n v="142.69999999999999"/>
    <n v="142.69999999999999"/>
    <n v="179.8"/>
    <n v="179.8"/>
    <n v="123.5"/>
    <n v="123.5"/>
    <n v="122.1"/>
    <n v="122.1"/>
    <n v="137.5"/>
    <n v="137.5"/>
    <n v="124.6"/>
    <n v="124.6"/>
    <n v="144.5"/>
    <n v="144.5"/>
    <n v="140.5"/>
    <n v="140.5"/>
    <n v="152.1"/>
    <n v="152.1"/>
    <n v="132.69999999999999"/>
    <n v="132.69999999999999"/>
    <n v="124.3"/>
    <n v="124.3"/>
    <n v="131.4"/>
    <n v="131.4"/>
    <n v="134.4"/>
    <n v="134.4"/>
    <n v="118.9"/>
    <n v="118.9"/>
    <n v="127.7"/>
    <n v="127.7"/>
    <n v="125.7"/>
    <n v="125.7"/>
    <n v="114.6"/>
    <n v="114.6"/>
    <n v="124.1"/>
    <n v="124.1"/>
    <n v="135.69999999999999"/>
    <n v="135.69999999999999"/>
    <n v="123.3"/>
    <n v="123.3"/>
    <n v="123.8"/>
    <n v="123.8"/>
    <n v="132.69999999999999"/>
    <n v="132.69999999999999"/>
  </r>
  <r>
    <x v="2"/>
    <x v="4"/>
    <x v="8"/>
    <s v="September-2017"/>
    <n v="133.6"/>
    <n v="133.6"/>
    <n v="143"/>
    <n v="143"/>
    <n v="129.69999999999999"/>
    <n v="129.69999999999999"/>
    <n v="138.69999999999999"/>
    <n v="138.69999999999999"/>
    <n v="114.5"/>
    <n v="114.5"/>
    <n v="137.5"/>
    <n v="137.5"/>
    <n v="160.69999999999999"/>
    <n v="160.69999999999999"/>
    <n v="124.5"/>
    <n v="124.5"/>
    <n v="122.4"/>
    <n v="122.4"/>
    <n v="137.30000000000001"/>
    <n v="137.30000000000001"/>
    <n v="124.8"/>
    <n v="124.8"/>
    <n v="145"/>
    <n v="145"/>
    <n v="138"/>
    <n v="138"/>
    <n v="153.6"/>
    <n v="153.6"/>
    <n v="133.30000000000001"/>
    <n v="133.30000000000001"/>
    <n v="124.6"/>
    <n v="124.6"/>
    <n v="132"/>
    <n v="132"/>
    <n v="135.69999999999999"/>
    <n v="135.69999999999999"/>
    <n v="120.6"/>
    <n v="120.6"/>
    <n v="128.1"/>
    <n v="128.1"/>
    <n v="126.1"/>
    <n v="126.1"/>
    <n v="115.7"/>
    <n v="115.7"/>
    <n v="124.5"/>
    <n v="124.5"/>
    <n v="135.9"/>
    <n v="135.9"/>
    <n v="124.4"/>
    <n v="124.4"/>
    <n v="124.5"/>
    <n v="124.5"/>
    <n v="132.4"/>
    <n v="132.4"/>
  </r>
  <r>
    <x v="2"/>
    <x v="4"/>
    <x v="9"/>
    <s v="October-2017"/>
    <n v="133.9"/>
    <n v="133.9"/>
    <n v="142.80000000000001"/>
    <n v="142.80000000000001"/>
    <n v="131.4"/>
    <n v="131.4"/>
    <n v="139.1"/>
    <n v="139.1"/>
    <n v="114.9"/>
    <n v="114.9"/>
    <n v="135.6"/>
    <n v="135.6"/>
    <n v="173.2"/>
    <n v="173.2"/>
    <n v="124.1"/>
    <n v="124.1"/>
    <n v="122.6"/>
    <n v="122.6"/>
    <n v="137.80000000000001"/>
    <n v="137.80000000000001"/>
    <n v="125.1"/>
    <n v="125.1"/>
    <n v="145.5"/>
    <n v="145.5"/>
    <n v="139.69999999999999"/>
    <n v="139.69999999999999"/>
    <n v="154.6"/>
    <n v="154.6"/>
    <n v="134"/>
    <n v="134"/>
    <n v="124.9"/>
    <n v="124.9"/>
    <n v="132.6"/>
    <n v="132.6"/>
    <n v="137.30000000000001"/>
    <n v="137.30000000000001"/>
    <n v="122.6"/>
    <n v="122.6"/>
    <n v="128.30000000000001"/>
    <n v="128.30000000000001"/>
    <n v="126.6"/>
    <n v="126.6"/>
    <n v="115"/>
    <n v="115"/>
    <n v="124.8"/>
    <n v="124.8"/>
    <n v="136.30000000000001"/>
    <n v="136.30000000000001"/>
    <n v="124.6"/>
    <n v="124.6"/>
    <n v="124.5"/>
    <n v="124.5"/>
    <n v="133.5"/>
    <n v="133.5"/>
  </r>
  <r>
    <x v="2"/>
    <x v="4"/>
    <x v="10"/>
    <s v="November-2017"/>
    <n v="134.30000000000001"/>
    <n v="134.30000000000001"/>
    <n v="142.1"/>
    <n v="142.1"/>
    <n v="146.69999999999999"/>
    <n v="146.69999999999999"/>
    <n v="139.5"/>
    <n v="139.5"/>
    <n v="115.2"/>
    <n v="115.2"/>
    <n v="136.4"/>
    <n v="136.4"/>
    <n v="185.2"/>
    <n v="185.2"/>
    <n v="122.2"/>
    <n v="122.2"/>
    <n v="123.9"/>
    <n v="123.9"/>
    <n v="138.30000000000001"/>
    <n v="138.30000000000001"/>
    <n v="125.4"/>
    <n v="125.4"/>
    <n v="146"/>
    <n v="146"/>
    <n v="141.5"/>
    <n v="141.5"/>
    <n v="156.19999999999999"/>
    <n v="156.19999999999999"/>
    <n v="135"/>
    <n v="135"/>
    <n v="125.4"/>
    <n v="125.4"/>
    <n v="133.5"/>
    <n v="133.5"/>
    <n v="138.6"/>
    <n v="138.6"/>
    <n v="125.7"/>
    <n v="125.7"/>
    <n v="128.80000000000001"/>
    <n v="128.80000000000001"/>
    <n v="127.4"/>
    <n v="127.4"/>
    <n v="115.3"/>
    <n v="115.3"/>
    <n v="125.1"/>
    <n v="125.1"/>
    <n v="136.6"/>
    <n v="136.6"/>
    <n v="124.9"/>
    <n v="124.9"/>
    <n v="124.9"/>
    <n v="124.9"/>
    <n v="134.80000000000001"/>
    <n v="134.80000000000001"/>
  </r>
  <r>
    <x v="2"/>
    <x v="4"/>
    <x v="11"/>
    <s v="December-2017"/>
    <n v="134.4"/>
    <n v="134.4"/>
    <n v="142.6"/>
    <n v="142.6"/>
    <n v="145.9"/>
    <n v="145.9"/>
    <n v="139.5"/>
    <n v="139.5"/>
    <n v="115.9"/>
    <n v="115.9"/>
    <n v="135"/>
    <n v="135"/>
    <n v="163.19999999999999"/>
    <n v="163.19999999999999"/>
    <n v="119.8"/>
    <n v="119.8"/>
    <n v="120.7"/>
    <n v="120.7"/>
    <n v="139.69999999999999"/>
    <n v="139.69999999999999"/>
    <n v="125.7"/>
    <n v="125.7"/>
    <n v="146.30000000000001"/>
    <n v="146.30000000000001"/>
    <n v="138.80000000000001"/>
    <n v="138.80000000000001"/>
    <n v="157"/>
    <n v="157"/>
    <n v="135.6"/>
    <n v="135.6"/>
    <n v="125.6"/>
    <n v="125.6"/>
    <n v="134"/>
    <n v="134"/>
    <n v="139.1"/>
    <n v="139.1"/>
    <n v="126.8"/>
    <n v="126.8"/>
    <n v="129.30000000000001"/>
    <n v="129.30000000000001"/>
    <n v="128.19999999999999"/>
    <n v="128.19999999999999"/>
    <n v="115.3"/>
    <n v="115.3"/>
    <n v="125.6"/>
    <n v="125.6"/>
    <n v="136.69999999999999"/>
    <n v="136.69999999999999"/>
    <n v="124.6"/>
    <n v="124.6"/>
    <n v="125.1"/>
    <n v="125.1"/>
    <n v="134.1"/>
    <n v="134.1"/>
  </r>
  <r>
    <x v="2"/>
    <x v="5"/>
    <x v="0"/>
    <s v="January-2018"/>
    <n v="134.6"/>
    <n v="134.6"/>
    <n v="143.69999999999999"/>
    <n v="143.69999999999999"/>
    <n v="143.6"/>
    <n v="143.6"/>
    <n v="139.6"/>
    <n v="139.6"/>
    <n v="116.4"/>
    <n v="116.4"/>
    <n v="133.80000000000001"/>
    <n v="133.80000000000001"/>
    <n v="150.5"/>
    <n v="150.5"/>
    <n v="118.4"/>
    <n v="118.4"/>
    <n v="117.3"/>
    <n v="117.3"/>
    <n v="140.5"/>
    <n v="140.5"/>
    <n v="125.9"/>
    <n v="125.9"/>
    <n v="146.80000000000001"/>
    <n v="146.80000000000001"/>
    <n v="137.19999999999999"/>
    <n v="137.19999999999999"/>
    <n v="157.69999999999999"/>
    <n v="157.69999999999999"/>
    <n v="136"/>
    <n v="136"/>
    <n v="125.9"/>
    <n v="125.9"/>
    <n v="134.4"/>
    <n v="134.4"/>
    <n v="140.4"/>
    <n v="140.4"/>
    <n v="127.3"/>
    <n v="127.3"/>
    <n v="129.5"/>
    <n v="129.5"/>
    <n v="129"/>
    <n v="129"/>
    <n v="116.3"/>
    <n v="116.3"/>
    <n v="126.2"/>
    <n v="126.2"/>
    <n v="137.1"/>
    <n v="137.1"/>
    <n v="125.5"/>
    <n v="125.5"/>
    <n v="125.8"/>
    <n v="125.8"/>
    <n v="134.1"/>
    <n v="134.1"/>
  </r>
  <r>
    <x v="2"/>
    <x v="5"/>
    <x v="1"/>
    <s v="February-2018"/>
    <n v="134.80000000000001"/>
    <n v="134.80000000000001"/>
    <n v="143"/>
    <n v="143"/>
    <n v="139.9"/>
    <n v="139.9"/>
    <n v="139.9"/>
    <n v="139.9"/>
    <n v="116.2"/>
    <n v="116.2"/>
    <n v="135.5"/>
    <n v="135.5"/>
    <n v="136.9"/>
    <n v="136.9"/>
    <n v="117"/>
    <n v="117"/>
    <n v="115.4"/>
    <n v="115.4"/>
    <n v="140.69999999999999"/>
    <n v="140.69999999999999"/>
    <n v="125.9"/>
    <n v="125.9"/>
    <n v="147.1"/>
    <n v="147.1"/>
    <n v="135.6"/>
    <n v="135.6"/>
    <n v="159.30000000000001"/>
    <n v="159.30000000000001"/>
    <n v="136.30000000000001"/>
    <n v="136.30000000000001"/>
    <n v="126.1"/>
    <n v="126.1"/>
    <n v="134.69999999999999"/>
    <n v="134.69999999999999"/>
    <n v="141.30000000000001"/>
    <n v="141.30000000000001"/>
    <n v="127.3"/>
    <n v="127.3"/>
    <n v="129.9"/>
    <n v="129.9"/>
    <n v="129.80000000000001"/>
    <n v="129.80000000000001"/>
    <n v="117.4"/>
    <n v="117.4"/>
    <n v="126.5"/>
    <n v="126.5"/>
    <n v="137.19999999999999"/>
    <n v="137.19999999999999"/>
    <n v="126.2"/>
    <n v="126.2"/>
    <n v="126.5"/>
    <n v="126.5"/>
    <n v="134"/>
    <n v="134"/>
  </r>
  <r>
    <x v="2"/>
    <x v="5"/>
    <x v="2"/>
    <s v="March-2018"/>
    <n v="135"/>
    <n v="135"/>
    <n v="143.1"/>
    <n v="143.1"/>
    <n v="135.5"/>
    <n v="135.5"/>
    <n v="139.9"/>
    <n v="139.9"/>
    <n v="116.5"/>
    <n v="116.5"/>
    <n v="138.5"/>
    <n v="138.5"/>
    <n v="128"/>
    <n v="128"/>
    <n v="115.5"/>
    <n v="115.5"/>
    <n v="114.2"/>
    <n v="114.2"/>
    <n v="140.69999999999999"/>
    <n v="140.69999999999999"/>
    <n v="126.2"/>
    <n v="126.2"/>
    <n v="147.6"/>
    <n v="147.6"/>
    <n v="134.80000000000001"/>
    <n v="134.80000000000001"/>
    <n v="159.69999999999999"/>
    <n v="159.69999999999999"/>
    <n v="136.69999999999999"/>
    <n v="136.69999999999999"/>
    <n v="126.7"/>
    <n v="126.7"/>
    <n v="135.19999999999999"/>
    <n v="135.19999999999999"/>
    <n v="142"/>
    <n v="142"/>
    <n v="126.4"/>
    <n v="126.4"/>
    <n v="130.80000000000001"/>
    <n v="130.80000000000001"/>
    <n v="130.5"/>
    <n v="130.5"/>
    <n v="117.8"/>
    <n v="117.8"/>
    <n v="126.8"/>
    <n v="126.8"/>
    <n v="137.80000000000001"/>
    <n v="137.80000000000001"/>
    <n v="126.7"/>
    <n v="126.7"/>
    <n v="127.1"/>
    <n v="127.1"/>
    <n v="134"/>
    <n v="134"/>
  </r>
  <r>
    <x v="2"/>
    <x v="5"/>
    <x v="3"/>
    <s v="April-2018"/>
    <n v="135"/>
    <n v="135"/>
    <n v="144.30000000000001"/>
    <n v="144.30000000000001"/>
    <n v="130.80000000000001"/>
    <n v="130.80000000000001"/>
    <n v="140.30000000000001"/>
    <n v="140.30000000000001"/>
    <n v="116.6"/>
    <n v="116.6"/>
    <n v="150.1"/>
    <n v="150.1"/>
    <n v="127.6"/>
    <n v="127.6"/>
    <n v="114"/>
    <n v="114"/>
    <n v="110.6"/>
    <n v="110.6"/>
    <n v="140.19999999999999"/>
    <n v="140.19999999999999"/>
    <n v="126.5"/>
    <n v="126.5"/>
    <n v="148.30000000000001"/>
    <n v="148.30000000000001"/>
    <n v="135.69999999999999"/>
    <n v="135.69999999999999"/>
    <n v="159.19999999999999"/>
    <n v="159.19999999999999"/>
    <n v="137.80000000000001"/>
    <n v="137.80000000000001"/>
    <n v="127.4"/>
    <n v="127.4"/>
    <n v="136.19999999999999"/>
    <n v="136.19999999999999"/>
    <n v="142.9"/>
    <n v="142.9"/>
    <n v="124.6"/>
    <n v="124.6"/>
    <n v="131.80000000000001"/>
    <n v="131.80000000000001"/>
    <n v="131.30000000000001"/>
    <n v="131.30000000000001"/>
    <n v="118.9"/>
    <n v="118.9"/>
    <n v="127.6"/>
    <n v="127.6"/>
    <n v="139.69999999999999"/>
    <n v="139.69999999999999"/>
    <n v="127.6"/>
    <n v="127.6"/>
    <n v="128.19999999999999"/>
    <n v="128.19999999999999"/>
    <n v="134.80000000000001"/>
    <n v="134.80000000000001"/>
  </r>
  <r>
    <x v="2"/>
    <x v="5"/>
    <x v="4"/>
    <s v="May-2018"/>
    <n v="135"/>
    <n v="135"/>
    <n v="148.19999999999999"/>
    <n v="148.19999999999999"/>
    <n v="130.5"/>
    <n v="130.5"/>
    <n v="140.69999999999999"/>
    <n v="140.69999999999999"/>
    <n v="116.4"/>
    <n v="116.4"/>
    <n v="151.30000000000001"/>
    <n v="151.30000000000001"/>
    <n v="131.4"/>
    <n v="131.4"/>
    <n v="112.8"/>
    <n v="112.8"/>
    <n v="105.3"/>
    <n v="105.3"/>
    <n v="139.6"/>
    <n v="139.6"/>
    <n v="126.6"/>
    <n v="126.6"/>
    <n v="148.69999999999999"/>
    <n v="148.69999999999999"/>
    <n v="136.4"/>
    <n v="136.4"/>
    <n v="160.30000000000001"/>
    <n v="160.30000000000001"/>
    <n v="138.6"/>
    <n v="138.6"/>
    <n v="127.9"/>
    <n v="127.9"/>
    <n v="137"/>
    <n v="137"/>
    <n v="143.19999999999999"/>
    <n v="143.19999999999999"/>
    <n v="124.7"/>
    <n v="124.7"/>
    <n v="132.5"/>
    <n v="132.5"/>
    <n v="132"/>
    <n v="132"/>
    <n v="119.8"/>
    <n v="119.8"/>
    <n v="128"/>
    <n v="128"/>
    <n v="140.4"/>
    <n v="140.4"/>
    <n v="128.1"/>
    <n v="128.1"/>
    <n v="128.9"/>
    <n v="128.9"/>
    <n v="135.4"/>
    <n v="135.4"/>
  </r>
  <r>
    <x v="2"/>
    <x v="5"/>
    <x v="5"/>
    <s v="June-2018"/>
    <n v="135.30000000000001"/>
    <n v="135.30000000000001"/>
    <n v="149.69999999999999"/>
    <n v="149.69999999999999"/>
    <n v="133.9"/>
    <n v="133.9"/>
    <n v="140.80000000000001"/>
    <n v="140.80000000000001"/>
    <n v="116.6"/>
    <n v="116.6"/>
    <n v="152.19999999999999"/>
    <n v="152.19999999999999"/>
    <n v="144"/>
    <n v="144"/>
    <n v="112.3"/>
    <n v="112.3"/>
    <n v="108.4"/>
    <n v="108.4"/>
    <n v="140"/>
    <n v="140"/>
    <n v="126.7"/>
    <n v="126.7"/>
    <n v="149"/>
    <n v="149"/>
    <n v="138.4"/>
    <n v="138.4"/>
    <n v="161"/>
    <n v="161"/>
    <n v="138.9"/>
    <n v="138.9"/>
    <n v="128.69999999999999"/>
    <n v="128.69999999999999"/>
    <n v="137.4"/>
    <n v="137.4"/>
    <n v="142.5"/>
    <n v="142.5"/>
    <n v="126.5"/>
    <n v="126.5"/>
    <n v="133.1"/>
    <n v="133.1"/>
    <n v="132.6"/>
    <n v="132.6"/>
    <n v="120.4"/>
    <n v="120.4"/>
    <n v="128.5"/>
    <n v="128.5"/>
    <n v="141.19999999999999"/>
    <n v="141.19999999999999"/>
    <n v="128.19999999999999"/>
    <n v="128.19999999999999"/>
    <n v="129.5"/>
    <n v="129.5"/>
    <n v="136.19999999999999"/>
    <n v="136.19999999999999"/>
  </r>
  <r>
    <x v="2"/>
    <x v="5"/>
    <x v="6"/>
    <s v="July-2018"/>
    <n v="135.6"/>
    <n v="135.6"/>
    <n v="148.6"/>
    <n v="148.6"/>
    <n v="139.1"/>
    <n v="139.1"/>
    <n v="141"/>
    <n v="141"/>
    <n v="116.7"/>
    <n v="116.7"/>
    <n v="149.69999999999999"/>
    <n v="149.69999999999999"/>
    <n v="159.19999999999999"/>
    <n v="159.19999999999999"/>
    <n v="112.6"/>
    <n v="112.6"/>
    <n v="111.8"/>
    <n v="111.8"/>
    <n v="140.30000000000001"/>
    <n v="140.30000000000001"/>
    <n v="126.8"/>
    <n v="126.8"/>
    <n v="149.4"/>
    <n v="149.4"/>
    <n v="140.30000000000001"/>
    <n v="140.30000000000001"/>
    <n v="161.4"/>
    <n v="161.4"/>
    <n v="139.6"/>
    <n v="139.6"/>
    <n v="128.9"/>
    <n v="128.9"/>
    <n v="137.9"/>
    <n v="137.9"/>
    <n v="143.6"/>
    <n v="143.6"/>
    <n v="128.1"/>
    <n v="128.1"/>
    <n v="133.6"/>
    <n v="133.6"/>
    <n v="133.6"/>
    <n v="133.6"/>
    <n v="120.1"/>
    <n v="120.1"/>
    <n v="129"/>
    <n v="129"/>
    <n v="144"/>
    <n v="144"/>
    <n v="128.19999999999999"/>
    <n v="128.19999999999999"/>
    <n v="130.19999999999999"/>
    <n v="130.19999999999999"/>
    <n v="137.5"/>
    <n v="137.5"/>
  </r>
  <r>
    <x v="2"/>
    <x v="5"/>
    <x v="7"/>
    <s v="August-2018"/>
    <n v="136.5"/>
    <n v="136.5"/>
    <n v="146.4"/>
    <n v="146.4"/>
    <n v="136.6"/>
    <n v="136.6"/>
    <n v="141.19999999999999"/>
    <n v="141.19999999999999"/>
    <n v="117.4"/>
    <n v="117.4"/>
    <n v="146.30000000000001"/>
    <n v="146.30000000000001"/>
    <n v="157.30000000000001"/>
    <n v="157.30000000000001"/>
    <n v="113.6"/>
    <n v="113.6"/>
    <n v="113.3"/>
    <n v="113.3"/>
    <n v="141.1"/>
    <n v="141.1"/>
    <n v="127.4"/>
    <n v="127.4"/>
    <n v="150.4"/>
    <n v="150.4"/>
    <n v="140.1"/>
    <n v="140.1"/>
    <n v="162.1"/>
    <n v="162.1"/>
    <n v="140"/>
    <n v="140"/>
    <n v="129"/>
    <n v="129"/>
    <n v="138.30000000000001"/>
    <n v="138.30000000000001"/>
    <n v="144.6"/>
    <n v="144.6"/>
    <n v="129.80000000000001"/>
    <n v="129.80000000000001"/>
    <n v="134.4"/>
    <n v="134.4"/>
    <n v="134.9"/>
    <n v="134.9"/>
    <n v="120.7"/>
    <n v="120.7"/>
    <n v="129.80000000000001"/>
    <n v="129.80000000000001"/>
    <n v="145.30000000000001"/>
    <n v="145.30000000000001"/>
    <n v="128.30000000000001"/>
    <n v="128.30000000000001"/>
    <n v="131"/>
    <n v="131"/>
    <n v="138"/>
    <n v="138"/>
  </r>
  <r>
    <x v="2"/>
    <x v="5"/>
    <x v="8"/>
    <s v="September-2018"/>
    <n v="137"/>
    <n v="137"/>
    <n v="143.1"/>
    <n v="143.1"/>
    <n v="132.80000000000001"/>
    <n v="132.80000000000001"/>
    <n v="141.5"/>
    <n v="141.5"/>
    <n v="117.8"/>
    <n v="117.8"/>
    <n v="140"/>
    <n v="140"/>
    <n v="151.30000000000001"/>
    <n v="151.30000000000001"/>
    <n v="113.5"/>
    <n v="113.5"/>
    <n v="112.3"/>
    <n v="112.3"/>
    <n v="141.19999999999999"/>
    <n v="141.19999999999999"/>
    <n v="127.7"/>
    <n v="127.7"/>
    <n v="151.30000000000001"/>
    <n v="151.30000000000001"/>
    <n v="138.9"/>
    <n v="138.9"/>
    <n v="163.30000000000001"/>
    <n v="163.30000000000001"/>
    <n v="140.80000000000001"/>
    <n v="140.80000000000001"/>
    <n v="129.30000000000001"/>
    <n v="129.30000000000001"/>
    <n v="139.1"/>
    <n v="139.1"/>
    <n v="145.30000000000001"/>
    <n v="145.30000000000001"/>
    <n v="131.19999999999999"/>
    <n v="131.19999999999999"/>
    <n v="134.9"/>
    <n v="134.9"/>
    <n v="135.69999999999999"/>
    <n v="135.69999999999999"/>
    <n v="122.5"/>
    <n v="122.5"/>
    <n v="130.19999999999999"/>
    <n v="130.19999999999999"/>
    <n v="145.19999999999999"/>
    <n v="145.19999999999999"/>
    <n v="129.30000000000001"/>
    <n v="129.30000000000001"/>
    <n v="131.9"/>
    <n v="131.9"/>
    <n v="138.1"/>
    <n v="138.1"/>
  </r>
  <r>
    <x v="2"/>
    <x v="5"/>
    <x v="9"/>
    <s v="October-2018"/>
    <n v="137.6"/>
    <n v="137.6"/>
    <n v="144.9"/>
    <n v="144.9"/>
    <n v="133.5"/>
    <n v="133.5"/>
    <n v="141.5"/>
    <n v="141.5"/>
    <n v="118"/>
    <n v="118"/>
    <n v="139.5"/>
    <n v="139.5"/>
    <n v="153"/>
    <n v="153"/>
    <n v="113.2"/>
    <n v="113.2"/>
    <n v="112.8"/>
    <n v="112.8"/>
    <n v="141.1"/>
    <n v="141.1"/>
    <n v="127.6"/>
    <n v="127.6"/>
    <n v="152"/>
    <n v="152"/>
    <n v="139.4"/>
    <n v="139.4"/>
    <n v="164"/>
    <n v="164"/>
    <n v="141.5"/>
    <n v="141.5"/>
    <n v="129.80000000000001"/>
    <n v="129.80000000000001"/>
    <n v="139.69999999999999"/>
    <n v="139.69999999999999"/>
    <n v="146.30000000000001"/>
    <n v="146.30000000000001"/>
    <n v="133.4"/>
    <n v="133.4"/>
    <n v="135.1"/>
    <n v="135.1"/>
    <n v="136.19999999999999"/>
    <n v="136.19999999999999"/>
    <n v="123.3"/>
    <n v="123.3"/>
    <n v="130.69999999999999"/>
    <n v="130.69999999999999"/>
    <n v="145.5"/>
    <n v="145.5"/>
    <n v="130.4"/>
    <n v="130.4"/>
    <n v="132.5"/>
    <n v="132.5"/>
    <n v="138.9"/>
    <n v="138.9"/>
  </r>
  <r>
    <x v="2"/>
    <x v="5"/>
    <x v="10"/>
    <s v="November-2018"/>
    <n v="138.1"/>
    <n v="138.1"/>
    <n v="146.30000000000001"/>
    <n v="146.30000000000001"/>
    <n v="137.80000000000001"/>
    <n v="137.80000000000001"/>
    <n v="141.6"/>
    <n v="141.6"/>
    <n v="118.1"/>
    <n v="118.1"/>
    <n v="141.5"/>
    <n v="141.5"/>
    <n v="145.19999999999999"/>
    <n v="145.19999999999999"/>
    <n v="115.3"/>
    <n v="115.3"/>
    <n v="112.5"/>
    <n v="112.5"/>
    <n v="141.4"/>
    <n v="141.4"/>
    <n v="128"/>
    <n v="128"/>
    <n v="152.6"/>
    <n v="152.6"/>
    <n v="139.1"/>
    <n v="139.1"/>
    <n v="164.4"/>
    <n v="164.4"/>
    <n v="142.4"/>
    <n v="142.4"/>
    <n v="130.19999999999999"/>
    <n v="130.19999999999999"/>
    <n v="140.5"/>
    <n v="140.5"/>
    <n v="146.9"/>
    <n v="146.9"/>
    <n v="136.69999999999999"/>
    <n v="136.69999999999999"/>
    <n v="135.80000000000001"/>
    <n v="135.80000000000001"/>
    <n v="136.80000000000001"/>
    <n v="136.80000000000001"/>
    <n v="121.2"/>
    <n v="121.2"/>
    <n v="131.30000000000001"/>
    <n v="131.30000000000001"/>
    <n v="146.1"/>
    <n v="146.1"/>
    <n v="130.5"/>
    <n v="130.5"/>
    <n v="132.19999999999999"/>
    <n v="132.19999999999999"/>
    <n v="139"/>
    <n v="139"/>
  </r>
  <r>
    <x v="2"/>
    <x v="5"/>
    <x v="11"/>
    <s v="December-2018"/>
    <n v="138.5"/>
    <n v="138.5"/>
    <n v="147.80000000000001"/>
    <n v="147.80000000000001"/>
    <n v="141.1"/>
    <n v="141.1"/>
    <n v="141.6"/>
    <n v="141.6"/>
    <n v="118.1"/>
    <n v="118.1"/>
    <n v="138.5"/>
    <n v="138.5"/>
    <n v="132.4"/>
    <n v="132.4"/>
    <n v="117.5"/>
    <n v="117.5"/>
    <n v="111"/>
    <n v="111"/>
    <n v="141.5"/>
    <n v="141.5"/>
    <n v="128.1"/>
    <n v="128.1"/>
    <n v="152.9"/>
    <n v="152.9"/>
    <n v="137.6"/>
    <n v="137.6"/>
    <n v="164.6"/>
    <n v="164.6"/>
    <n v="142.69999999999999"/>
    <n v="142.69999999999999"/>
    <n v="130.30000000000001"/>
    <n v="130.30000000000001"/>
    <n v="140.80000000000001"/>
    <n v="140.80000000000001"/>
    <n v="146.5"/>
    <n v="146.5"/>
    <n v="132.4"/>
    <n v="132.4"/>
    <n v="136.19999999999999"/>
    <n v="136.19999999999999"/>
    <n v="137.30000000000001"/>
    <n v="137.30000000000001"/>
    <n v="118.8"/>
    <n v="118.8"/>
    <n v="131.69999999999999"/>
    <n v="131.69999999999999"/>
    <n v="146.5"/>
    <n v="146.5"/>
    <n v="130.80000000000001"/>
    <n v="130.80000000000001"/>
    <n v="131.69999999999999"/>
    <n v="131.69999999999999"/>
    <n v="138"/>
    <n v="138"/>
  </r>
  <r>
    <x v="2"/>
    <x v="6"/>
    <x v="0"/>
    <s v="January-2019"/>
    <n v="138.30000000000001"/>
    <n v="138.30000000000001"/>
    <n v="149.4"/>
    <n v="149.4"/>
    <n v="143.5"/>
    <n v="143.5"/>
    <n v="141.69999999999999"/>
    <n v="141.69999999999999"/>
    <n v="118.1"/>
    <n v="118.1"/>
    <n v="135.19999999999999"/>
    <n v="135.19999999999999"/>
    <n v="130.5"/>
    <n v="130.5"/>
    <n v="118.2"/>
    <n v="118.2"/>
    <n v="110.4"/>
    <n v="110.4"/>
    <n v="140.4"/>
    <n v="140.4"/>
    <n v="128.1"/>
    <n v="128.1"/>
    <n v="153.19999999999999"/>
    <n v="153.19999999999999"/>
    <n v="137.30000000000001"/>
    <n v="137.30000000000001"/>
    <n v="164.7"/>
    <n v="164.7"/>
    <n v="143"/>
    <n v="143"/>
    <n v="130.4"/>
    <n v="130.4"/>
    <n v="141.1"/>
    <n v="141.1"/>
    <n v="147.69999999999999"/>
    <n v="147.69999999999999"/>
    <n v="128.6"/>
    <n v="128.6"/>
    <n v="136.30000000000001"/>
    <n v="136.30000000000001"/>
    <n v="137.80000000000001"/>
    <n v="137.80000000000001"/>
    <n v="118.6"/>
    <n v="118.6"/>
    <n v="131.9"/>
    <n v="131.9"/>
    <n v="146.6"/>
    <n v="146.6"/>
    <n v="131.69999999999999"/>
    <n v="131.69999999999999"/>
    <n v="131.80000000000001"/>
    <n v="131.80000000000001"/>
    <n v="138"/>
    <n v="138"/>
  </r>
  <r>
    <x v="2"/>
    <x v="6"/>
    <x v="1"/>
    <s v="February-2019"/>
    <n v="139.4"/>
    <n v="139.4"/>
    <n v="150.1"/>
    <n v="150.1"/>
    <n v="145.30000000000001"/>
    <n v="145.30000000000001"/>
    <n v="141.69999999999999"/>
    <n v="141.69999999999999"/>
    <n v="118.4"/>
    <n v="118.4"/>
    <n v="137"/>
    <n v="137"/>
    <n v="131.6"/>
    <n v="131.6"/>
    <n v="119.9"/>
    <n v="119.9"/>
    <n v="110.4"/>
    <n v="110.4"/>
    <n v="140.80000000000001"/>
    <n v="140.80000000000001"/>
    <n v="128.30000000000001"/>
    <n v="128.30000000000001"/>
    <n v="153.5"/>
    <n v="153.5"/>
    <n v="138"/>
    <n v="138"/>
    <n v="164.9"/>
    <n v="164.9"/>
    <n v="143.30000000000001"/>
    <n v="143.30000000000001"/>
    <n v="130.80000000000001"/>
    <n v="130.80000000000001"/>
    <n v="141.4"/>
    <n v="141.4"/>
    <n v="148.5"/>
    <n v="148.5"/>
    <n v="127.1"/>
    <n v="127.1"/>
    <n v="136.6"/>
    <n v="136.6"/>
    <n v="138.5"/>
    <n v="138.5"/>
    <n v="119.2"/>
    <n v="119.2"/>
    <n v="132.19999999999999"/>
    <n v="132.19999999999999"/>
    <n v="146.6"/>
    <n v="146.6"/>
    <n v="133"/>
    <n v="133"/>
    <n v="132.4"/>
    <n v="132.4"/>
    <n v="138.6"/>
    <n v="138.6"/>
  </r>
  <r>
    <x v="2"/>
    <x v="6"/>
    <x v="2"/>
    <s v="March-2019"/>
    <n v="139.69999999999999"/>
    <n v="139.69999999999999"/>
    <n v="151.1"/>
    <n v="151.1"/>
    <n v="142.9"/>
    <n v="142.9"/>
    <n v="141.9"/>
    <n v="141.9"/>
    <n v="118.4"/>
    <n v="118.4"/>
    <n v="139.4"/>
    <n v="139.4"/>
    <n v="141.19999999999999"/>
    <n v="141.19999999999999"/>
    <n v="120.7"/>
    <n v="120.7"/>
    <n v="110.4"/>
    <n v="110.4"/>
    <n v="140.69999999999999"/>
    <n v="140.69999999999999"/>
    <n v="128.5"/>
    <n v="128.5"/>
    <n v="153.9"/>
    <n v="153.9"/>
    <n v="139.6"/>
    <n v="139.6"/>
    <n v="165.3"/>
    <n v="165.3"/>
    <n v="143.5"/>
    <n v="143.5"/>
    <n v="131.19999999999999"/>
    <n v="131.19999999999999"/>
    <n v="141.6"/>
    <n v="141.6"/>
    <n v="149"/>
    <n v="149"/>
    <n v="128.80000000000001"/>
    <n v="128.80000000000001"/>
    <n v="136.80000000000001"/>
    <n v="136.80000000000001"/>
    <n v="139.19999999999999"/>
    <n v="139.19999999999999"/>
    <n v="119.9"/>
    <n v="119.9"/>
    <n v="133"/>
    <n v="133"/>
    <n v="146.69999999999999"/>
    <n v="146.69999999999999"/>
    <n v="132.5"/>
    <n v="132.5"/>
    <n v="132.80000000000001"/>
    <n v="132.80000000000001"/>
    <n v="139.5"/>
    <n v="139.5"/>
  </r>
  <r>
    <x v="2"/>
    <x v="6"/>
    <x v="4"/>
    <s v="May-2019"/>
    <n v="140.4"/>
    <n v="140.4"/>
    <n v="156.69999999999999"/>
    <n v="156.69999999999999"/>
    <n v="138.30000000000001"/>
    <n v="138.30000000000001"/>
    <n v="142.4"/>
    <n v="142.4"/>
    <n v="118.6"/>
    <n v="118.6"/>
    <n v="149.69999999999999"/>
    <n v="149.69999999999999"/>
    <n v="161.6"/>
    <n v="161.6"/>
    <n v="124.4"/>
    <n v="124.4"/>
    <n v="111.2"/>
    <n v="111.2"/>
    <n v="141"/>
    <n v="141"/>
    <n v="128.9"/>
    <n v="128.9"/>
    <n v="154.5"/>
    <n v="154.5"/>
    <n v="143.80000000000001"/>
    <n v="143.80000000000001"/>
    <n v="166.2"/>
    <n v="166.2"/>
    <n v="144"/>
    <n v="144"/>
    <n v="131.69999999999999"/>
    <n v="131.69999999999999"/>
    <n v="142.19999999999999"/>
    <n v="142.19999999999999"/>
    <n v="150.1"/>
    <n v="150.1"/>
    <n v="129.4"/>
    <n v="129.4"/>
    <n v="137.19999999999999"/>
    <n v="137.19999999999999"/>
    <n v="139.80000000000001"/>
    <n v="139.80000000000001"/>
    <n v="120.1"/>
    <n v="120.1"/>
    <n v="134"/>
    <n v="134"/>
    <n v="148"/>
    <n v="148"/>
    <n v="132.6"/>
    <n v="132.6"/>
    <n v="133.30000000000001"/>
    <n v="133.30000000000001"/>
    <n v="141.5"/>
    <n v="141.5"/>
  </r>
  <r>
    <x v="2"/>
    <x v="6"/>
    <x v="5"/>
    <s v="June-2019"/>
    <n v="140.69999999999999"/>
    <n v="140.69999999999999"/>
    <n v="159.6"/>
    <n v="159.6"/>
    <n v="140.4"/>
    <n v="140.4"/>
    <n v="143.4"/>
    <n v="143.4"/>
    <n v="118.6"/>
    <n v="118.6"/>
    <n v="150.9"/>
    <n v="150.9"/>
    <n v="169.8"/>
    <n v="169.8"/>
    <n v="127.4"/>
    <n v="127.4"/>
    <n v="111.8"/>
    <n v="111.8"/>
    <n v="141"/>
    <n v="141"/>
    <n v="129"/>
    <n v="129"/>
    <n v="155.1"/>
    <n v="155.1"/>
    <n v="145.6"/>
    <n v="145.6"/>
    <n v="166.7"/>
    <n v="166.7"/>
    <n v="144.30000000000001"/>
    <n v="144.30000000000001"/>
    <n v="131.69999999999999"/>
    <n v="131.69999999999999"/>
    <n v="142.4"/>
    <n v="142.4"/>
    <n v="149.4"/>
    <n v="149.4"/>
    <n v="130.5"/>
    <n v="130.5"/>
    <n v="137.4"/>
    <n v="137.4"/>
    <n v="140.30000000000001"/>
    <n v="140.30000000000001"/>
    <n v="119.6"/>
    <n v="119.6"/>
    <n v="134.30000000000001"/>
    <n v="134.30000000000001"/>
    <n v="148.9"/>
    <n v="148.9"/>
    <n v="133.69999999999999"/>
    <n v="133.69999999999999"/>
    <n v="133.6"/>
    <n v="133.6"/>
    <n v="142.1"/>
    <n v="142.1"/>
  </r>
  <r>
    <x v="2"/>
    <x v="6"/>
    <x v="6"/>
    <s v="July-2019"/>
    <n v="141.4"/>
    <n v="141.4"/>
    <n v="160.19999999999999"/>
    <n v="160.19999999999999"/>
    <n v="142.5"/>
    <n v="142.5"/>
    <n v="144.1"/>
    <n v="144.1"/>
    <n v="119.3"/>
    <n v="119.3"/>
    <n v="154.69999999999999"/>
    <n v="154.69999999999999"/>
    <n v="180.1"/>
    <n v="180.1"/>
    <n v="128.9"/>
    <n v="128.9"/>
    <n v="111.8"/>
    <n v="111.8"/>
    <n v="141.6"/>
    <n v="141.6"/>
    <n v="129.5"/>
    <n v="129.5"/>
    <n v="155.6"/>
    <n v="155.6"/>
    <n v="147.69999999999999"/>
    <n v="147.69999999999999"/>
    <n v="167.2"/>
    <n v="167.2"/>
    <n v="144.69999999999999"/>
    <n v="144.69999999999999"/>
    <n v="131.9"/>
    <n v="131.9"/>
    <n v="142.69999999999999"/>
    <n v="142.69999999999999"/>
    <n v="150.6"/>
    <n v="150.6"/>
    <n v="127"/>
    <n v="127"/>
    <n v="137.69999999999999"/>
    <n v="137.69999999999999"/>
    <n v="140.80000000000001"/>
    <n v="140.80000000000001"/>
    <n v="120.6"/>
    <n v="120.6"/>
    <n v="135"/>
    <n v="135"/>
    <n v="150.4"/>
    <n v="150.4"/>
    <n v="135.1"/>
    <n v="135.1"/>
    <n v="134.5"/>
    <n v="134.5"/>
    <n v="143.30000000000001"/>
    <n v="143.30000000000001"/>
  </r>
  <r>
    <x v="2"/>
    <x v="6"/>
    <x v="7"/>
    <s v="August-2019"/>
    <n v="142.1"/>
    <n v="142.1"/>
    <n v="158.30000000000001"/>
    <n v="158.30000000000001"/>
    <n v="140.80000000000001"/>
    <n v="140.80000000000001"/>
    <n v="144.9"/>
    <n v="144.9"/>
    <n v="119.9"/>
    <n v="119.9"/>
    <n v="153.9"/>
    <n v="153.9"/>
    <n v="189.1"/>
    <n v="189.1"/>
    <n v="129.80000000000001"/>
    <n v="129.80000000000001"/>
    <n v="112.7"/>
    <n v="112.7"/>
    <n v="142.5"/>
    <n v="142.5"/>
    <n v="129.80000000000001"/>
    <n v="129.80000000000001"/>
    <n v="156.19999999999999"/>
    <n v="156.19999999999999"/>
    <n v="149.1"/>
    <n v="149.1"/>
    <n v="167.9"/>
    <n v="167.9"/>
    <n v="145"/>
    <n v="145"/>
    <n v="132.19999999999999"/>
    <n v="132.19999999999999"/>
    <n v="143"/>
    <n v="143"/>
    <n v="151.6"/>
    <n v="151.6"/>
    <n v="125.5"/>
    <n v="125.5"/>
    <n v="138.1"/>
    <n v="138.1"/>
    <n v="141.5"/>
    <n v="141.5"/>
    <n v="120.8"/>
    <n v="120.8"/>
    <n v="135.4"/>
    <n v="135.4"/>
    <n v="151.5"/>
    <n v="151.5"/>
    <n v="137.80000000000001"/>
    <n v="137.80000000000001"/>
    <n v="135.30000000000001"/>
    <n v="135.30000000000001"/>
    <n v="144.19999999999999"/>
    <n v="144.19999999999999"/>
  </r>
  <r>
    <x v="2"/>
    <x v="6"/>
    <x v="8"/>
    <s v="September-2019"/>
    <n v="142.69999999999999"/>
    <n v="142.69999999999999"/>
    <n v="158.69999999999999"/>
    <n v="158.69999999999999"/>
    <n v="141.6"/>
    <n v="141.6"/>
    <n v="144.9"/>
    <n v="144.9"/>
    <n v="120.8"/>
    <n v="120.8"/>
    <n v="149.80000000000001"/>
    <n v="149.80000000000001"/>
    <n v="192.4"/>
    <n v="192.4"/>
    <n v="130.30000000000001"/>
    <n v="130.30000000000001"/>
    <n v="114"/>
    <n v="114"/>
    <n v="143.80000000000001"/>
    <n v="143.80000000000001"/>
    <n v="130"/>
    <n v="130"/>
    <n v="156.4"/>
    <n v="156.4"/>
    <n v="149.5"/>
    <n v="149.5"/>
    <n v="168.6"/>
    <n v="168.6"/>
    <n v="145.30000000000001"/>
    <n v="145.30000000000001"/>
    <n v="132.19999999999999"/>
    <n v="132.19999999999999"/>
    <n v="143.30000000000001"/>
    <n v="143.30000000000001"/>
    <n v="152.19999999999999"/>
    <n v="152.19999999999999"/>
    <n v="126.6"/>
    <n v="126.6"/>
    <n v="138.30000000000001"/>
    <n v="138.30000000000001"/>
    <n v="141.9"/>
    <n v="141.9"/>
    <n v="121.2"/>
    <n v="121.2"/>
    <n v="135.9"/>
    <n v="135.9"/>
    <n v="151.6"/>
    <n v="151.6"/>
    <n v="139"/>
    <n v="139"/>
    <n v="135.69999999999999"/>
    <n v="135.69999999999999"/>
    <n v="144.69999999999999"/>
    <n v="144.69999999999999"/>
  </r>
  <r>
    <x v="2"/>
    <x v="6"/>
    <x v="9"/>
    <s v="October-2019"/>
    <n v="143.5"/>
    <n v="143.5"/>
    <n v="159.80000000000001"/>
    <n v="159.80000000000001"/>
    <n v="144.69999999999999"/>
    <n v="144.69999999999999"/>
    <n v="145.6"/>
    <n v="145.6"/>
    <n v="121.1"/>
    <n v="121.1"/>
    <n v="150.6"/>
    <n v="150.6"/>
    <n v="207.2"/>
    <n v="207.2"/>
    <n v="131.19999999999999"/>
    <n v="131.19999999999999"/>
    <n v="114.8"/>
    <n v="114.8"/>
    <n v="145.19999999999999"/>
    <n v="145.19999999999999"/>
    <n v="130.19999999999999"/>
    <n v="130.19999999999999"/>
    <n v="156.80000000000001"/>
    <n v="156.80000000000001"/>
    <n v="151.9"/>
    <n v="151.9"/>
    <n v="169.3"/>
    <n v="169.3"/>
    <n v="145.9"/>
    <n v="145.9"/>
    <n v="132.4"/>
    <n v="132.4"/>
    <n v="143.9"/>
    <n v="143.9"/>
    <n v="153"/>
    <n v="153"/>
    <n v="128.9"/>
    <n v="128.9"/>
    <n v="138.69999999999999"/>
    <n v="138.69999999999999"/>
    <n v="142.4"/>
    <n v="142.4"/>
    <n v="121.5"/>
    <n v="121.5"/>
    <n v="136.19999999999999"/>
    <n v="136.19999999999999"/>
    <n v="151.69999999999999"/>
    <n v="151.69999999999999"/>
    <n v="139.5"/>
    <n v="139.5"/>
    <n v="136"/>
    <n v="136"/>
    <n v="146"/>
    <n v="146"/>
  </r>
  <r>
    <x v="2"/>
    <x v="6"/>
    <x v="10"/>
    <s v="November-2019"/>
    <n v="144.1"/>
    <n v="144.1"/>
    <n v="162.4"/>
    <n v="162.4"/>
    <n v="148.4"/>
    <n v="148.4"/>
    <n v="145.9"/>
    <n v="145.9"/>
    <n v="121.5"/>
    <n v="121.5"/>
    <n v="148.80000000000001"/>
    <n v="148.80000000000001"/>
    <n v="215.7"/>
    <n v="215.7"/>
    <n v="134.6"/>
    <n v="134.6"/>
    <n v="115"/>
    <n v="115"/>
    <n v="146.30000000000001"/>
    <n v="146.30000000000001"/>
    <n v="130.5"/>
    <n v="130.5"/>
    <n v="157.19999999999999"/>
    <n v="157.19999999999999"/>
    <n v="153.6"/>
    <n v="153.6"/>
    <n v="169.9"/>
    <n v="169.9"/>
    <n v="146.30000000000001"/>
    <n v="146.30000000000001"/>
    <n v="132.6"/>
    <n v="132.6"/>
    <n v="144.19999999999999"/>
    <n v="144.19999999999999"/>
    <n v="153.5"/>
    <n v="153.5"/>
    <n v="132.19999999999999"/>
    <n v="132.19999999999999"/>
    <n v="139.1"/>
    <n v="139.1"/>
    <n v="142.80000000000001"/>
    <n v="142.80000000000001"/>
    <n v="121.7"/>
    <n v="121.7"/>
    <n v="136.69999999999999"/>
    <n v="136.69999999999999"/>
    <n v="151.80000000000001"/>
    <n v="151.80000000000001"/>
    <n v="139.80000000000001"/>
    <n v="139.80000000000001"/>
    <n v="136.30000000000001"/>
    <n v="136.30000000000001"/>
    <n v="147"/>
    <n v="147"/>
  </r>
  <r>
    <x v="2"/>
    <x v="6"/>
    <x v="11"/>
    <s v="December-2019"/>
    <n v="144.9"/>
    <n v="144.9"/>
    <n v="164.5"/>
    <n v="164.5"/>
    <n v="153.69999999999999"/>
    <n v="153.69999999999999"/>
    <n v="147.5"/>
    <n v="147.5"/>
    <n v="122.7"/>
    <n v="122.7"/>
    <n v="147.19999999999999"/>
    <n v="147.19999999999999"/>
    <n v="231.5"/>
    <n v="231.5"/>
    <n v="137.19999999999999"/>
    <n v="137.19999999999999"/>
    <n v="114.7"/>
    <n v="114.7"/>
    <n v="148"/>
    <n v="148"/>
    <n v="130.80000000000001"/>
    <n v="130.80000000000001"/>
    <n v="157.69999999999999"/>
    <n v="157.69999999999999"/>
    <n v="156.30000000000001"/>
    <n v="156.30000000000001"/>
    <n v="170.4"/>
    <n v="170.4"/>
    <n v="146.80000000000001"/>
    <n v="146.80000000000001"/>
    <n v="132.80000000000001"/>
    <n v="132.80000000000001"/>
    <n v="144.6"/>
    <n v="144.6"/>
    <n v="152.80000000000001"/>
    <n v="152.80000000000001"/>
    <n v="133.6"/>
    <n v="133.6"/>
    <n v="139.80000000000001"/>
    <n v="139.80000000000001"/>
    <n v="143.19999999999999"/>
    <n v="143.19999999999999"/>
    <n v="125.2"/>
    <n v="125.2"/>
    <n v="136.80000000000001"/>
    <n v="136.80000000000001"/>
    <n v="151.9"/>
    <n v="151.9"/>
    <n v="140.19999999999999"/>
    <n v="140.19999999999999"/>
    <n v="137.69999999999999"/>
    <n v="137.69999999999999"/>
    <n v="148.30000000000001"/>
    <n v="148.30000000000001"/>
  </r>
  <r>
    <x v="2"/>
    <x v="7"/>
    <x v="0"/>
    <s v="January-2020"/>
    <n v="145.6"/>
    <n v="145.6"/>
    <n v="167.6"/>
    <n v="167.6"/>
    <n v="157"/>
    <n v="157"/>
    <n v="149.30000000000001"/>
    <n v="149.30000000000001"/>
    <n v="126.3"/>
    <n v="126.3"/>
    <n v="144.4"/>
    <n v="144.4"/>
    <n v="207.8"/>
    <n v="207.8"/>
    <n v="139.1"/>
    <n v="139.1"/>
    <n v="114.8"/>
    <n v="114.8"/>
    <n v="149.5"/>
    <n v="149.5"/>
    <n v="131.1"/>
    <n v="131.1"/>
    <n v="158.5"/>
    <n v="158.5"/>
    <n v="154.4"/>
    <n v="154.4"/>
    <n v="170.8"/>
    <n v="170.8"/>
    <n v="147"/>
    <n v="147"/>
    <n v="133.19999999999999"/>
    <n v="133.19999999999999"/>
    <n v="144.9"/>
    <n v="144.9"/>
    <n v="153.9"/>
    <n v="153.9"/>
    <n v="135.1"/>
    <n v="135.1"/>
    <n v="140.1"/>
    <n v="140.1"/>
    <n v="143.80000000000001"/>
    <n v="143.80000000000001"/>
    <n v="126.1"/>
    <n v="126.1"/>
    <n v="137.19999999999999"/>
    <n v="137.19999999999999"/>
    <n v="152.1"/>
    <n v="152.1"/>
    <n v="142.1"/>
    <n v="142.1"/>
    <n v="138.4"/>
    <n v="138.4"/>
    <n v="148.19999999999999"/>
    <n v="148.19999999999999"/>
  </r>
  <r>
    <x v="2"/>
    <x v="7"/>
    <x v="1"/>
    <s v="February-2020"/>
    <n v="146.19999999999999"/>
    <n v="146.19999999999999"/>
    <n v="167.6"/>
    <n v="167.6"/>
    <n v="153.1"/>
    <n v="153.1"/>
    <n v="150.69999999999999"/>
    <n v="150.69999999999999"/>
    <n v="127.4"/>
    <n v="127.4"/>
    <n v="143.1"/>
    <n v="143.1"/>
    <n v="181.7"/>
    <n v="181.7"/>
    <n v="139.6"/>
    <n v="139.6"/>
    <n v="114.6"/>
    <n v="114.6"/>
    <n v="150.4"/>
    <n v="150.4"/>
    <n v="131.5"/>
    <n v="131.5"/>
    <n v="159"/>
    <n v="159"/>
    <n v="151.69999999999999"/>
    <n v="151.69999999999999"/>
    <n v="172"/>
    <n v="172"/>
    <n v="147.30000000000001"/>
    <n v="147.30000000000001"/>
    <n v="133.5"/>
    <n v="133.5"/>
    <n v="145.19999999999999"/>
    <n v="145.19999999999999"/>
    <n v="154.80000000000001"/>
    <n v="154.80000000000001"/>
    <n v="138.9"/>
    <n v="138.9"/>
    <n v="140.4"/>
    <n v="140.4"/>
    <n v="144.4"/>
    <n v="144.4"/>
    <n v="125.2"/>
    <n v="125.2"/>
    <n v="137.69999999999999"/>
    <n v="137.69999999999999"/>
    <n v="152.19999999999999"/>
    <n v="152.19999999999999"/>
    <n v="143.5"/>
    <n v="143.5"/>
    <n v="138.4"/>
    <n v="138.4"/>
    <n v="147.69999999999999"/>
    <n v="147.69999999999999"/>
  </r>
  <r>
    <x v="2"/>
    <x v="7"/>
    <x v="2"/>
    <s v="March-2020"/>
    <n v="146.5"/>
    <n v="146.5"/>
    <n v="167.5"/>
    <n v="167.5"/>
    <n v="148.9"/>
    <n v="148.9"/>
    <n v="151.1"/>
    <n v="151.1"/>
    <n v="127.5"/>
    <n v="127.5"/>
    <n v="143.30000000000001"/>
    <n v="143.30000000000001"/>
    <n v="167"/>
    <n v="167"/>
    <n v="139.69999999999999"/>
    <n v="139.69999999999999"/>
    <n v="114.4"/>
    <n v="114.4"/>
    <n v="151.5"/>
    <n v="151.5"/>
    <n v="131.9"/>
    <n v="131.9"/>
    <n v="159.1"/>
    <n v="159.1"/>
    <n v="150.1"/>
    <n v="150.1"/>
    <n v="173.3"/>
    <n v="173.3"/>
    <n v="147.69999999999999"/>
    <n v="147.69999999999999"/>
    <n v="133.80000000000001"/>
    <n v="133.80000000000001"/>
    <n v="145.6"/>
    <n v="145.6"/>
    <n v="154.5"/>
    <n v="154.5"/>
    <n v="141.4"/>
    <n v="141.4"/>
    <n v="140.80000000000001"/>
    <n v="140.80000000000001"/>
    <n v="145"/>
    <n v="145"/>
    <n v="124.6"/>
    <n v="124.6"/>
    <n v="137.9"/>
    <n v="137.9"/>
    <n v="152.5"/>
    <n v="152.5"/>
    <n v="145.30000000000001"/>
    <n v="145.30000000000001"/>
    <n v="138.69999999999999"/>
    <n v="138.69999999999999"/>
    <n v="147.30000000000001"/>
    <n v="147.30000000000001"/>
  </r>
  <r>
    <x v="2"/>
    <x v="7"/>
    <x v="3"/>
    <s v="April-2020"/>
    <n v="151.80000000000001"/>
    <n v="151.80000000000001"/>
    <m/>
    <n v="167.5"/>
    <n v="151.9"/>
    <n v="151.9"/>
    <n v="155.5"/>
    <n v="155.5"/>
    <n v="131.6"/>
    <n v="131.6"/>
    <n v="152.9"/>
    <n v="152.9"/>
    <n v="180"/>
    <n v="180"/>
    <n v="150.80000000000001"/>
    <n v="150.80000000000001"/>
    <n v="121.2"/>
    <n v="121.2"/>
    <n v="154"/>
    <n v="154"/>
    <n v="133.5"/>
    <n v="133.5"/>
    <m/>
    <n v="159.1"/>
    <n v="153.5"/>
    <n v="153.5"/>
    <m/>
    <n v="173.3"/>
    <m/>
    <n v="147.69999999999999"/>
    <m/>
    <n v="133.80000000000001"/>
    <m/>
    <n v="145.6"/>
    <n v="155.6"/>
    <n v="155.6"/>
    <n v="137.1"/>
    <n v="137.1"/>
    <m/>
    <n v="140.80000000000001"/>
    <n v="144.80000000000001"/>
    <n v="144.80000000000001"/>
    <m/>
    <n v="124.6"/>
    <m/>
    <n v="137.9"/>
    <m/>
    <n v="152.5"/>
    <m/>
    <n v="145.30000000000001"/>
    <m/>
    <n v="138.69999999999999"/>
    <m/>
    <n v="147.30000000000001"/>
  </r>
  <r>
    <x v="2"/>
    <x v="7"/>
    <x v="4"/>
    <s v="May-2020"/>
    <m/>
    <n v="152.25"/>
    <m/>
    <n v="197"/>
    <m/>
    <n v="153.25"/>
    <m/>
    <n v="154.44999999999999"/>
    <m/>
    <n v="132.25"/>
    <m/>
    <n v="152.35000000000002"/>
    <m/>
    <n v="175.6"/>
    <m/>
    <n v="151.4"/>
    <m/>
    <n v="118.75"/>
    <m/>
    <n v="156.4"/>
    <m/>
    <n v="134.55000000000001"/>
    <m/>
    <n v="161.69999999999999"/>
    <m/>
    <n v="155.25"/>
    <m/>
    <n v="186.7"/>
    <m/>
    <n v="149.1"/>
    <m/>
    <n v="136.6"/>
    <m/>
    <n v="147.19999999999999"/>
    <m/>
    <n v="155.14999999999998"/>
    <m/>
    <n v="137.1"/>
    <m/>
    <n v="140.4"/>
    <m/>
    <n v="146.44999999999999"/>
    <m/>
    <n v="129.30000000000001"/>
    <m/>
    <n v="144.5"/>
    <m/>
    <n v="152.5"/>
    <m/>
    <n v="152.19999999999999"/>
    <m/>
    <n v="142"/>
    <m/>
    <n v="150.80000000000001"/>
  </r>
  <r>
    <x v="2"/>
    <x v="7"/>
    <x v="5"/>
    <s v="June-2020"/>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n v="186.7"/>
    <n v="186.7"/>
    <n v="149.1"/>
    <n v="149.1"/>
    <n v="136.6"/>
    <n v="136.6"/>
    <n v="147.19999999999999"/>
    <n v="147.19999999999999"/>
    <n v="154.69999999999999"/>
    <n v="154.69999999999999"/>
    <n v="137.1"/>
    <n v="137.1"/>
    <n v="140.4"/>
    <n v="140.4"/>
    <n v="148.1"/>
    <n v="148.1"/>
    <n v="129.30000000000001"/>
    <n v="129.30000000000001"/>
    <n v="144.5"/>
    <n v="144.5"/>
    <n v="152.5"/>
    <n v="152.5"/>
    <n v="152.19999999999999"/>
    <n v="152.19999999999999"/>
    <n v="142"/>
    <n v="142"/>
    <n v="150.80000000000001"/>
    <n v="150.80000000000001"/>
  </r>
  <r>
    <x v="2"/>
    <x v="7"/>
    <x v="6"/>
    <s v="July-2020"/>
    <n v="152.69999999999999"/>
    <n v="152.69999999999999"/>
    <n v="197"/>
    <n v="197"/>
    <n v="154.6"/>
    <n v="154.6"/>
    <n v="153.4"/>
    <n v="153.4"/>
    <n v="132.9"/>
    <n v="132.9"/>
    <n v="151.80000000000001"/>
    <n v="151.80000000000001"/>
    <n v="171.2"/>
    <n v="171.2"/>
    <n v="152"/>
    <n v="152"/>
    <n v="116.3"/>
    <n v="116.3"/>
    <n v="158.80000000000001"/>
    <n v="158.80000000000001"/>
    <n v="135.6"/>
    <n v="135.6"/>
    <n v="161.69999999999999"/>
    <n v="161.69999999999999"/>
    <n v="157"/>
    <n v="157"/>
    <n v="186.7"/>
    <n v="186.7"/>
    <n v="149.1"/>
    <n v="149.1"/>
    <n v="136.6"/>
    <n v="136.6"/>
    <n v="147.19999999999999"/>
    <n v="147.19999999999999"/>
    <n v="154.69999999999999"/>
    <n v="154.69999999999999"/>
    <n v="137.1"/>
    <n v="137.1"/>
    <n v="140.4"/>
    <n v="140.4"/>
    <n v="148.1"/>
    <n v="148.1"/>
    <n v="129.30000000000001"/>
    <n v="129.30000000000001"/>
    <n v="144.5"/>
    <n v="144.5"/>
    <n v="152.5"/>
    <n v="152.5"/>
    <n v="152.19999999999999"/>
    <n v="152.19999999999999"/>
    <n v="142"/>
    <n v="142"/>
    <n v="150.80000000000001"/>
    <n v="150.80000000000001"/>
  </r>
  <r>
    <x v="2"/>
    <x v="7"/>
    <x v="7"/>
    <s v="August-2020"/>
    <n v="151.6"/>
    <n v="151.6"/>
    <n v="197.8"/>
    <n v="197.8"/>
    <n v="154.5"/>
    <n v="154.5"/>
    <n v="153.4"/>
    <n v="153.4"/>
    <n v="133.4"/>
    <n v="133.4"/>
    <n v="154.5"/>
    <n v="154.5"/>
    <n v="191.9"/>
    <n v="191.9"/>
    <n v="151.30000000000001"/>
    <n v="151.30000000000001"/>
    <n v="116.8"/>
    <n v="116.8"/>
    <n v="160"/>
    <n v="160"/>
    <n v="136.5"/>
    <n v="136.5"/>
    <n v="163.30000000000001"/>
    <n v="163.30000000000001"/>
    <n v="159.9"/>
    <n v="159.9"/>
    <n v="187.2"/>
    <n v="187.2"/>
    <n v="150"/>
    <n v="150"/>
    <n v="135.19999999999999"/>
    <n v="135.19999999999999"/>
    <n v="147.80000000000001"/>
    <n v="147.80000000000001"/>
    <n v="155.5"/>
    <n v="155.5"/>
    <n v="138.30000000000001"/>
    <n v="138.30000000000001"/>
    <n v="144.5"/>
    <n v="144.5"/>
    <n v="148.69999999999999"/>
    <n v="148.69999999999999"/>
    <n v="133.9"/>
    <n v="133.9"/>
    <n v="141.19999999999999"/>
    <n v="141.19999999999999"/>
    <n v="155.5"/>
    <n v="155.5"/>
    <n v="155.19999999999999"/>
    <n v="155.19999999999999"/>
    <n v="144.80000000000001"/>
    <n v="144.80000000000001"/>
    <n v="152.9"/>
    <n v="152.9"/>
  </r>
  <r>
    <x v="2"/>
    <x v="7"/>
    <x v="8"/>
    <s v="September-2020"/>
    <n v="151.5"/>
    <n v="151.5"/>
    <n v="193.1"/>
    <n v="193.1"/>
    <n v="157.30000000000001"/>
    <n v="157.30000000000001"/>
    <n v="153.9"/>
    <n v="153.9"/>
    <n v="134.4"/>
    <n v="134.4"/>
    <n v="155.4"/>
    <n v="155.4"/>
    <n v="202"/>
    <n v="202"/>
    <n v="150.80000000000001"/>
    <n v="150.80000000000001"/>
    <n v="118.9"/>
    <n v="118.9"/>
    <n v="160.9"/>
    <n v="160.9"/>
    <n v="137.69999999999999"/>
    <n v="137.69999999999999"/>
    <n v="164.4"/>
    <n v="164.4"/>
    <n v="161.30000000000001"/>
    <n v="161.30000000000001"/>
    <n v="188.7"/>
    <n v="188.7"/>
    <n v="150.19999999999999"/>
    <n v="150.19999999999999"/>
    <n v="136.30000000000001"/>
    <n v="136.30000000000001"/>
    <n v="148.1"/>
    <n v="148.1"/>
    <n v="156.30000000000001"/>
    <n v="156.30000000000001"/>
    <n v="137.19999999999999"/>
    <n v="137.19999999999999"/>
    <n v="145.4"/>
    <n v="145.4"/>
    <n v="150"/>
    <n v="150"/>
    <n v="135.1"/>
    <n v="135.1"/>
    <n v="141.80000000000001"/>
    <n v="141.80000000000001"/>
    <n v="154.9"/>
    <n v="154.9"/>
    <n v="159.80000000000001"/>
    <n v="159.80000000000001"/>
    <n v="146"/>
    <n v="146"/>
    <n v="154"/>
    <n v="154"/>
  </r>
  <r>
    <x v="2"/>
    <x v="7"/>
    <x v="9"/>
    <s v="October-2020"/>
    <n v="150.6"/>
    <n v="150.6"/>
    <n v="193.7"/>
    <n v="193.7"/>
    <n v="164.8"/>
    <n v="164.8"/>
    <n v="153.69999999999999"/>
    <n v="153.69999999999999"/>
    <n v="135.69999999999999"/>
    <n v="135.69999999999999"/>
    <n v="155.69999999999999"/>
    <n v="155.69999999999999"/>
    <n v="226"/>
    <n v="226"/>
    <n v="152.19999999999999"/>
    <n v="152.19999999999999"/>
    <n v="118.1"/>
    <n v="118.1"/>
    <n v="161.30000000000001"/>
    <n v="161.30000000000001"/>
    <n v="139.19999999999999"/>
    <n v="139.19999999999999"/>
    <n v="164.8"/>
    <n v="164.8"/>
    <n v="164.4"/>
    <n v="164.4"/>
    <n v="188.7"/>
    <n v="188.7"/>
    <n v="150.5"/>
    <n v="150.5"/>
    <n v="136.1"/>
    <n v="136.1"/>
    <n v="148.30000000000001"/>
    <n v="148.30000000000001"/>
    <n v="156.5"/>
    <n v="156.5"/>
    <n v="137.1"/>
    <n v="137.1"/>
    <n v="145.1"/>
    <n v="145.1"/>
    <n v="151"/>
    <n v="151"/>
    <n v="135.4"/>
    <n v="135.4"/>
    <n v="142"/>
    <n v="142"/>
    <n v="155.69999999999999"/>
    <n v="155.69999999999999"/>
    <n v="158.1"/>
    <n v="158.1"/>
    <n v="146.19999999999999"/>
    <n v="146.19999999999999"/>
    <n v="155.19999999999999"/>
    <n v="155.19999999999999"/>
  </r>
  <r>
    <x v="2"/>
    <x v="7"/>
    <x v="10"/>
    <s v="November-2020"/>
    <n v="149.69999999999999"/>
    <n v="149.69999999999999"/>
    <n v="195.5"/>
    <n v="195.5"/>
    <n v="176.9"/>
    <n v="176.9"/>
    <n v="153.9"/>
    <n v="153.9"/>
    <n v="138"/>
    <n v="138"/>
    <n v="150.5"/>
    <n v="150.5"/>
    <n v="245.3"/>
    <n v="245.3"/>
    <n v="158.69999999999999"/>
    <n v="158.69999999999999"/>
    <n v="117.2"/>
    <n v="117.2"/>
    <n v="161.4"/>
    <n v="161.4"/>
    <n v="141.5"/>
    <n v="141.5"/>
    <n v="165.1"/>
    <n v="165.1"/>
    <n v="167"/>
    <n v="167"/>
    <n v="188.8"/>
    <n v="188.8"/>
    <n v="151.1"/>
    <n v="151.1"/>
    <n v="136.4"/>
    <n v="136.4"/>
    <n v="148.80000000000001"/>
    <n v="148.80000000000001"/>
    <n v="158"/>
    <n v="158"/>
    <n v="137.30000000000001"/>
    <n v="137.30000000000001"/>
    <n v="145.1"/>
    <n v="145.1"/>
    <n v="152"/>
    <n v="152"/>
    <n v="135.19999999999999"/>
    <n v="135.19999999999999"/>
    <n v="144.4"/>
    <n v="144.4"/>
    <n v="156.4"/>
    <n v="156.4"/>
    <n v="157.9"/>
    <n v="157.9"/>
    <n v="146.6"/>
    <n v="146.6"/>
    <n v="156.69999999999999"/>
    <n v="156.69999999999999"/>
  </r>
  <r>
    <x v="2"/>
    <x v="7"/>
    <x v="11"/>
    <s v="December-2020"/>
    <n v="149"/>
    <n v="149"/>
    <n v="195.7"/>
    <n v="195.7"/>
    <n v="178.3"/>
    <n v="178.3"/>
    <n v="154.19999999999999"/>
    <n v="154.19999999999999"/>
    <n v="140.69999999999999"/>
    <n v="140.69999999999999"/>
    <n v="149.69999999999999"/>
    <n v="149.69999999999999"/>
    <n v="240.9"/>
    <n v="240.9"/>
    <n v="161.5"/>
    <n v="161.5"/>
    <n v="117.1"/>
    <n v="117.1"/>
    <n v="161.9"/>
    <n v="161.9"/>
    <n v="143.30000000000001"/>
    <n v="143.30000000000001"/>
    <n v="166.1"/>
    <n v="166.1"/>
    <n v="167"/>
    <n v="167"/>
    <n v="190.2"/>
    <n v="190.2"/>
    <n v="151.9"/>
    <n v="151.9"/>
    <n v="136.69999999999999"/>
    <n v="136.69999999999999"/>
    <n v="149.6"/>
    <n v="149.6"/>
    <n v="158.4"/>
    <n v="158.4"/>
    <n v="137.9"/>
    <n v="137.9"/>
    <n v="145.5"/>
    <n v="145.5"/>
    <n v="152.9"/>
    <n v="152.9"/>
    <n v="135.5"/>
    <n v="135.5"/>
    <n v="144.30000000000001"/>
    <n v="144.30000000000001"/>
    <n v="156.9"/>
    <n v="156.9"/>
    <n v="157.9"/>
    <n v="157.9"/>
    <n v="146.9"/>
    <n v="146.9"/>
    <n v="156.9"/>
    <n v="156.9"/>
  </r>
  <r>
    <x v="2"/>
    <x v="8"/>
    <x v="0"/>
    <s v="January-2021"/>
    <n v="148"/>
    <n v="148"/>
    <n v="194.8"/>
    <n v="194.8"/>
    <n v="178.4"/>
    <n v="178.4"/>
    <n v="154.4"/>
    <n v="154.4"/>
    <n v="144.1"/>
    <n v="144.1"/>
    <n v="152.6"/>
    <n v="152.6"/>
    <n v="206.8"/>
    <n v="206.8"/>
    <n v="162.1"/>
    <n v="162.1"/>
    <n v="116.3"/>
    <n v="116.3"/>
    <n v="163"/>
    <n v="163"/>
    <n v="145.9"/>
    <n v="145.9"/>
    <n v="167.2"/>
    <n v="167.2"/>
    <n v="163.4"/>
    <n v="163.4"/>
    <n v="191.8"/>
    <n v="191.8"/>
    <n v="152.5"/>
    <n v="152.5"/>
    <n v="137.30000000000001"/>
    <n v="137.30000000000001"/>
    <n v="150.19999999999999"/>
    <n v="150.19999999999999"/>
    <n v="157.69999999999999"/>
    <n v="157.69999999999999"/>
    <n v="142.9"/>
    <n v="142.9"/>
    <n v="145.69999999999999"/>
    <n v="145.69999999999999"/>
    <n v="154.1"/>
    <n v="154.1"/>
    <n v="136.9"/>
    <n v="136.9"/>
    <n v="145.4"/>
    <n v="145.4"/>
    <n v="156.1"/>
    <n v="156.1"/>
    <n v="157.69999999999999"/>
    <n v="157.69999999999999"/>
    <n v="147.6"/>
    <n v="147.6"/>
    <n v="156"/>
    <n v="156"/>
  </r>
  <r>
    <x v="2"/>
    <x v="8"/>
    <x v="1"/>
    <s v="February-2021"/>
    <n v="147.6"/>
    <n v="147.6"/>
    <n v="191.2"/>
    <n v="191.2"/>
    <n v="169.9"/>
    <n v="169.9"/>
    <n v="155.1"/>
    <n v="155.1"/>
    <n v="151.4"/>
    <n v="151.4"/>
    <n v="154"/>
    <n v="154"/>
    <n v="180.2"/>
    <n v="180.2"/>
    <n v="159.80000000000001"/>
    <n v="159.80000000000001"/>
    <n v="114.9"/>
    <n v="114.9"/>
    <n v="162.5"/>
    <n v="162.5"/>
    <n v="149.19999999999999"/>
    <n v="149.19999999999999"/>
    <n v="169.4"/>
    <n v="169.4"/>
    <n v="160.80000000000001"/>
    <n v="160.80000000000001"/>
    <n v="193.3"/>
    <n v="193.3"/>
    <n v="154.19999999999999"/>
    <n v="154.19999999999999"/>
    <n v="138.19999999999999"/>
    <n v="138.19999999999999"/>
    <n v="151.80000000000001"/>
    <n v="151.80000000000001"/>
    <n v="159.80000000000001"/>
    <n v="159.80000000000001"/>
    <n v="149.1"/>
    <n v="149.1"/>
    <n v="146.5"/>
    <n v="146.5"/>
    <n v="156.30000000000001"/>
    <n v="156.30000000000001"/>
    <n v="140.5"/>
    <n v="140.5"/>
    <n v="147.30000000000001"/>
    <n v="147.30000000000001"/>
    <n v="156.6"/>
    <n v="156.6"/>
    <n v="156.69999999999999"/>
    <n v="156.69999999999999"/>
    <n v="149.30000000000001"/>
    <n v="149.30000000000001"/>
    <n v="156.5"/>
    <n v="156.5"/>
  </r>
  <r>
    <x v="2"/>
    <x v="8"/>
    <x v="2"/>
    <s v="March-2021"/>
    <n v="147.5"/>
    <n v="147.5"/>
    <n v="197.5"/>
    <n v="197.5"/>
    <n v="164.7"/>
    <n v="164.7"/>
    <n v="155.6"/>
    <n v="155.6"/>
    <n v="156.4"/>
    <n v="156.4"/>
    <n v="157.30000000000001"/>
    <n v="157.30000000000001"/>
    <n v="166.1"/>
    <n v="166.1"/>
    <n v="161.1"/>
    <n v="161.1"/>
    <n v="114.3"/>
    <n v="114.3"/>
    <n v="162.6"/>
    <n v="162.6"/>
    <n v="150.69999999999999"/>
    <n v="150.69999999999999"/>
    <n v="170.3"/>
    <n v="170.3"/>
    <n v="160.4"/>
    <n v="160.4"/>
    <n v="193.5"/>
    <n v="193.5"/>
    <n v="155.1"/>
    <n v="155.1"/>
    <n v="138.69999999999999"/>
    <n v="138.69999999999999"/>
    <n v="152.6"/>
    <n v="152.6"/>
    <n v="159.9"/>
    <n v="159.9"/>
    <n v="154.80000000000001"/>
    <n v="154.80000000000001"/>
    <n v="147.19999999999999"/>
    <n v="147.19999999999999"/>
    <n v="156.9"/>
    <n v="156.9"/>
    <n v="141.69999999999999"/>
    <n v="141.69999999999999"/>
    <n v="148.6"/>
    <n v="148.6"/>
    <n v="157.6"/>
    <n v="157.6"/>
    <n v="154.9"/>
    <n v="154.9"/>
    <n v="150"/>
    <n v="150"/>
    <n v="156.9"/>
    <n v="156.9"/>
  </r>
  <r>
    <x v="2"/>
    <x v="8"/>
    <x v="3"/>
    <s v="April-2021"/>
    <n v="147.6"/>
    <n v="147.6"/>
    <n v="202.5"/>
    <n v="202.5"/>
    <n v="166.4"/>
    <n v="166.4"/>
    <n v="156"/>
    <n v="156"/>
    <n v="161.4"/>
    <n v="161.4"/>
    <n v="168.8"/>
    <n v="168.8"/>
    <n v="161.6"/>
    <n v="161.6"/>
    <n v="162.80000000000001"/>
    <n v="162.80000000000001"/>
    <n v="114.8"/>
    <n v="114.8"/>
    <n v="162.80000000000001"/>
    <n v="162.80000000000001"/>
    <n v="151.5"/>
    <n v="151.5"/>
    <n v="171.4"/>
    <n v="171.4"/>
    <n v="162"/>
    <n v="162"/>
    <n v="194.4"/>
    <n v="194.4"/>
    <n v="155.9"/>
    <n v="155.9"/>
    <n v="139.30000000000001"/>
    <n v="139.30000000000001"/>
    <n v="153.4"/>
    <n v="153.4"/>
    <n v="161.4"/>
    <n v="161.4"/>
    <n v="154.9"/>
    <n v="154.9"/>
    <n v="147.6"/>
    <n v="147.6"/>
    <n v="157.5"/>
    <n v="157.5"/>
    <n v="142.1"/>
    <n v="142.1"/>
    <n v="149.1"/>
    <n v="149.1"/>
    <n v="157.6"/>
    <n v="157.6"/>
    <n v="156.6"/>
    <n v="156.6"/>
    <n v="150.5"/>
    <n v="150.5"/>
    <n v="158"/>
    <n v="158"/>
  </r>
  <r>
    <x v="2"/>
    <x v="8"/>
    <x v="4"/>
    <s v="May-2021"/>
    <n v="148.80000000000001"/>
    <n v="148.80000000000001"/>
    <n v="204.3"/>
    <n v="204.3"/>
    <n v="173"/>
    <n v="173"/>
    <n v="156.5"/>
    <n v="156.5"/>
    <n v="168.8"/>
    <n v="168.8"/>
    <n v="172.5"/>
    <n v="172.5"/>
    <n v="166.5"/>
    <n v="166.5"/>
    <n v="165.9"/>
    <n v="165.9"/>
    <n v="115.9"/>
    <n v="115.9"/>
    <n v="165.2"/>
    <n v="165.2"/>
    <n v="152"/>
    <n v="152"/>
    <n v="171.1"/>
    <n v="171.1"/>
    <n v="164.2"/>
    <n v="164.2"/>
    <n v="198.2"/>
    <n v="198.2"/>
    <n v="156.5"/>
    <n v="156.5"/>
    <n v="140.19999999999999"/>
    <n v="140.19999999999999"/>
    <n v="154.1"/>
    <n v="154.1"/>
    <n v="161.6"/>
    <n v="161.6"/>
    <n v="155.5"/>
    <n v="155.5"/>
    <n v="150.1"/>
    <n v="150.1"/>
    <n v="160.4"/>
    <n v="160.4"/>
    <n v="145"/>
    <n v="145"/>
    <n v="152.6"/>
    <n v="152.6"/>
    <n v="156.6"/>
    <n v="156.6"/>
    <n v="157.5"/>
    <n v="157.5"/>
    <n v="152.30000000000001"/>
    <n v="152.30000000000001"/>
    <n v="159.5"/>
    <n v="159.5"/>
  </r>
  <r>
    <x v="2"/>
    <x v="8"/>
    <x v="5"/>
    <s v="June-2021"/>
    <n v="149.19999999999999"/>
    <n v="149.19999999999999"/>
    <n v="205.5"/>
    <n v="205.5"/>
    <n v="182.8"/>
    <n v="182.8"/>
    <n v="156.5"/>
    <n v="156.5"/>
    <n v="172.2"/>
    <n v="172.2"/>
    <n v="171.5"/>
    <n v="171.5"/>
    <n v="176.2"/>
    <n v="176.2"/>
    <n v="166.9"/>
    <n v="166.9"/>
    <n v="116.1"/>
    <n v="116.1"/>
    <n v="165.5"/>
    <n v="165.5"/>
    <n v="152.30000000000001"/>
    <n v="152.30000000000001"/>
    <n v="173.3"/>
    <n v="173.3"/>
    <n v="166.2"/>
    <n v="166.2"/>
    <n v="195.6"/>
    <n v="195.6"/>
    <n v="157.30000000000001"/>
    <n v="157.30000000000001"/>
    <n v="140.5"/>
    <n v="140.5"/>
    <n v="154.80000000000001"/>
    <n v="154.80000000000001"/>
    <n v="160.5"/>
    <n v="160.5"/>
    <n v="156.1"/>
    <n v="156.1"/>
    <n v="149.80000000000001"/>
    <n v="149.80000000000001"/>
    <n v="160.80000000000001"/>
    <n v="160.80000000000001"/>
    <n v="147.5"/>
    <n v="147.5"/>
    <n v="150.69999999999999"/>
    <n v="150.69999999999999"/>
    <n v="158.1"/>
    <n v="158.1"/>
    <n v="158"/>
    <n v="158"/>
    <n v="153.4"/>
    <n v="153.4"/>
    <n v="160.4"/>
    <n v="160.4"/>
  </r>
  <r>
    <x v="2"/>
    <x v="8"/>
    <x v="6"/>
    <s v="July-2021"/>
    <n v="149.1"/>
    <n v="149.1"/>
    <n v="210.9"/>
    <n v="210.9"/>
    <n v="185"/>
    <n v="185"/>
    <n v="158.19999999999999"/>
    <n v="158.19999999999999"/>
    <n v="170.6"/>
    <n v="170.6"/>
    <n v="170.9"/>
    <n v="170.9"/>
    <n v="186.4"/>
    <n v="186.4"/>
    <n v="164.7"/>
    <n v="164.7"/>
    <n v="115.7"/>
    <n v="115.7"/>
    <n v="165.5"/>
    <n v="165.5"/>
    <n v="153.4"/>
    <n v="153.4"/>
    <n v="173.5"/>
    <n v="173.5"/>
    <n v="167.9"/>
    <n v="167.9"/>
    <n v="195.5"/>
    <n v="195.5"/>
    <n v="157.9"/>
    <n v="157.9"/>
    <n v="141.9"/>
    <n v="141.9"/>
    <n v="155.5"/>
    <n v="155.5"/>
    <n v="161.5"/>
    <n v="161.5"/>
    <n v="157.69999999999999"/>
    <n v="157.69999999999999"/>
    <n v="150.69999999999999"/>
    <n v="150.69999999999999"/>
    <n v="161.5"/>
    <n v="161.5"/>
    <n v="149.5"/>
    <n v="149.5"/>
    <n v="151.19999999999999"/>
    <n v="151.19999999999999"/>
    <n v="160.30000000000001"/>
    <n v="160.30000000000001"/>
    <n v="159.6"/>
    <n v="159.6"/>
    <n v="155"/>
    <n v="155"/>
    <n v="161.80000000000001"/>
    <n v="161.80000000000001"/>
  </r>
  <r>
    <x v="2"/>
    <x v="8"/>
    <x v="7"/>
    <s v="August-2021"/>
    <n v="149.30000000000001"/>
    <n v="149.30000000000001"/>
    <n v="207.4"/>
    <n v="207.4"/>
    <n v="174.1"/>
    <n v="174.1"/>
    <n v="159.19999999999999"/>
    <n v="159.19999999999999"/>
    <n v="175"/>
    <n v="175"/>
    <n v="161.30000000000001"/>
    <n v="161.30000000000001"/>
    <n v="183.3"/>
    <n v="183.3"/>
    <n v="164.5"/>
    <n v="164.5"/>
    <n v="120.4"/>
    <n v="120.4"/>
    <n v="166.2"/>
    <n v="166.2"/>
    <n v="154.80000000000001"/>
    <n v="154.80000000000001"/>
    <n v="175.1"/>
    <n v="175.1"/>
    <n v="167.3"/>
    <n v="167.3"/>
    <n v="196.5"/>
    <n v="196.5"/>
    <n v="159.80000000000001"/>
    <n v="159.80000000000001"/>
    <n v="143.6"/>
    <n v="143.6"/>
    <n v="157.30000000000001"/>
    <n v="157.30000000000001"/>
    <n v="162.1"/>
    <n v="162.1"/>
    <n v="160.69999999999999"/>
    <n v="160.69999999999999"/>
    <n v="153.19999999999999"/>
    <n v="153.19999999999999"/>
    <n v="162.80000000000001"/>
    <n v="162.80000000000001"/>
    <n v="150.4"/>
    <n v="150.4"/>
    <n v="153.69999999999999"/>
    <n v="153.69999999999999"/>
    <n v="160.4"/>
    <n v="160.4"/>
    <n v="159.6"/>
    <n v="159.6"/>
    <n v="156"/>
    <n v="156"/>
    <n v="162.30000000000001"/>
    <n v="162.30000000000001"/>
  </r>
  <r>
    <x v="2"/>
    <x v="8"/>
    <x v="8"/>
    <s v="September-2021"/>
    <n v="149.30000000000001"/>
    <n v="149.30000000000001"/>
    <n v="207.4"/>
    <n v="207.4"/>
    <n v="174.1"/>
    <n v="174.1"/>
    <n v="159.1"/>
    <n v="159.1"/>
    <n v="175"/>
    <n v="175"/>
    <n v="161.19999999999999"/>
    <n v="161.19999999999999"/>
    <n v="183.5"/>
    <n v="183.5"/>
    <n v="164.5"/>
    <n v="164.5"/>
    <n v="120.4"/>
    <n v="120.4"/>
    <n v="166.2"/>
    <n v="166.2"/>
    <n v="154.80000000000001"/>
    <n v="154.80000000000001"/>
    <n v="175.1"/>
    <n v="175.1"/>
    <n v="167.3"/>
    <n v="167.3"/>
    <n v="196.5"/>
    <n v="196.5"/>
    <n v="159.80000000000001"/>
    <n v="159.80000000000001"/>
    <n v="143.6"/>
    <n v="143.6"/>
    <n v="157.4"/>
    <n v="157.4"/>
    <n v="162.1"/>
    <n v="162.1"/>
    <n v="160.80000000000001"/>
    <n v="160.80000000000001"/>
    <n v="153.30000000000001"/>
    <n v="153.30000000000001"/>
    <n v="162.80000000000001"/>
    <n v="162.80000000000001"/>
    <n v="150.5"/>
    <n v="150.5"/>
    <n v="153.9"/>
    <n v="153.9"/>
    <n v="160.30000000000001"/>
    <n v="160.30000000000001"/>
    <n v="159.6"/>
    <n v="159.6"/>
    <n v="156"/>
    <n v="156"/>
    <n v="162.30000000000001"/>
    <n v="162.30000000000001"/>
  </r>
  <r>
    <x v="2"/>
    <x v="8"/>
    <x v="9"/>
    <s v="October-2021"/>
    <n v="150.1"/>
    <n v="150.1"/>
    <n v="208.4"/>
    <n v="208.4"/>
    <n v="173"/>
    <n v="173"/>
    <n v="159.19999999999999"/>
    <n v="159.19999999999999"/>
    <n v="176.6"/>
    <n v="176.6"/>
    <n v="159.30000000000001"/>
    <n v="159.30000000000001"/>
    <n v="214.4"/>
    <n v="214.4"/>
    <n v="165.3"/>
    <n v="165.3"/>
    <n v="122.5"/>
    <n v="122.5"/>
    <n v="166.8"/>
    <n v="166.8"/>
    <n v="155.4"/>
    <n v="155.4"/>
    <n v="175.9"/>
    <n v="175.9"/>
    <n v="171.5"/>
    <n v="171.5"/>
    <n v="197"/>
    <n v="197"/>
    <n v="160.80000000000001"/>
    <n v="160.80000000000001"/>
    <n v="144.4"/>
    <n v="144.4"/>
    <n v="158.30000000000001"/>
    <n v="158.30000000000001"/>
    <n v="163.6"/>
    <n v="163.6"/>
    <n v="162.19999999999999"/>
    <n v="162.19999999999999"/>
    <n v="154.30000000000001"/>
    <n v="154.30000000000001"/>
    <n v="163.5"/>
    <n v="163.5"/>
    <n v="152.19999999999999"/>
    <n v="152.19999999999999"/>
    <n v="155.1"/>
    <n v="155.1"/>
    <n v="160.30000000000001"/>
    <n v="160.30000000000001"/>
    <n v="160.30000000000001"/>
    <n v="160.30000000000001"/>
    <n v="157"/>
    <n v="157"/>
    <n v="164.6"/>
    <n v="164.6"/>
  </r>
  <r>
    <x v="2"/>
    <x v="8"/>
    <x v="10"/>
    <s v="November-2021"/>
    <n v="151"/>
    <n v="151"/>
    <n v="204.9"/>
    <n v="204.9"/>
    <n v="175.4"/>
    <n v="175.4"/>
    <n v="159.6"/>
    <n v="159.6"/>
    <n v="175.8"/>
    <n v="175.8"/>
    <n v="160.30000000000001"/>
    <n v="160.30000000000001"/>
    <n v="229.1"/>
    <n v="229.1"/>
    <n v="165.1"/>
    <n v="165.1"/>
    <n v="123.1"/>
    <n v="123.1"/>
    <n v="167.2"/>
    <n v="167.2"/>
    <n v="156.1"/>
    <n v="156.1"/>
    <n v="176.8"/>
    <n v="176.8"/>
    <n v="173.5"/>
    <n v="173.5"/>
    <n v="197"/>
    <n v="197"/>
    <n v="162.30000000000001"/>
    <n v="162.30000000000001"/>
    <n v="145.30000000000001"/>
    <n v="145.30000000000001"/>
    <n v="159.69999999999999"/>
    <n v="159.69999999999999"/>
    <n v="164.2"/>
    <n v="164.2"/>
    <n v="161.6"/>
    <n v="161.6"/>
    <n v="155.19999999999999"/>
    <n v="155.19999999999999"/>
    <n v="164.2"/>
    <n v="164.2"/>
    <n v="151.19999999999999"/>
    <n v="151.19999999999999"/>
    <n v="156.69999999999999"/>
    <n v="156.69999999999999"/>
    <n v="160.80000000000001"/>
    <n v="160.80000000000001"/>
    <n v="161.80000000000001"/>
    <n v="161.80000000000001"/>
    <n v="157.30000000000001"/>
    <n v="157.30000000000001"/>
    <n v="165.6"/>
    <n v="165.6"/>
  </r>
  <r>
    <x v="2"/>
    <x v="8"/>
    <x v="11"/>
    <s v="December-2021"/>
    <n v="151.6"/>
    <n v="151.6"/>
    <n v="202.2"/>
    <n v="202.2"/>
    <n v="180"/>
    <n v="180"/>
    <n v="160"/>
    <n v="160"/>
    <n v="173.5"/>
    <n v="173.5"/>
    <n v="158.30000000000001"/>
    <n v="158.30000000000001"/>
    <n v="219.5"/>
    <n v="219.5"/>
    <n v="164.2"/>
    <n v="164.2"/>
    <n v="121.9"/>
    <n v="121.9"/>
    <n v="168.2"/>
    <n v="168.2"/>
    <n v="156.5"/>
    <n v="156.5"/>
    <n v="178.2"/>
    <n v="178.2"/>
    <n v="172.2"/>
    <n v="172.2"/>
    <n v="196.8"/>
    <n v="196.8"/>
    <n v="163.30000000000001"/>
    <n v="163.30000000000001"/>
    <n v="146.69999999999999"/>
    <n v="146.69999999999999"/>
    <n v="160.69999999999999"/>
    <n v="160.69999999999999"/>
    <n v="163.4"/>
    <n v="163.4"/>
    <n v="161.69999999999999"/>
    <n v="161.69999999999999"/>
    <n v="156"/>
    <n v="156"/>
    <n v="165.1"/>
    <n v="165.1"/>
    <n v="151.80000000000001"/>
    <n v="151.80000000000001"/>
    <n v="157.6"/>
    <n v="157.6"/>
    <n v="160.6"/>
    <n v="160.6"/>
    <n v="162.4"/>
    <n v="162.4"/>
    <n v="157.80000000000001"/>
    <n v="157.80000000000001"/>
    <n v="165.2"/>
    <n v="165.2"/>
  </r>
  <r>
    <x v="2"/>
    <x v="9"/>
    <x v="0"/>
    <s v="January-2022"/>
    <n v="152.19999999999999"/>
    <n v="152.19999999999999"/>
    <n v="202.1"/>
    <n v="202.1"/>
    <n v="180.1"/>
    <n v="180.1"/>
    <n v="160.4"/>
    <n v="160.4"/>
    <n v="171"/>
    <n v="171"/>
    <n v="156.5"/>
    <n v="156.5"/>
    <n v="203.6"/>
    <n v="203.6"/>
    <n v="163.80000000000001"/>
    <n v="163.80000000000001"/>
    <n v="121.3"/>
    <n v="121.3"/>
    <n v="169.8"/>
    <n v="169.8"/>
    <n v="156.6"/>
    <n v="156.6"/>
    <n v="179"/>
    <n v="179"/>
    <n v="170.3"/>
    <n v="170.3"/>
    <n v="196.4"/>
    <n v="196.4"/>
    <n v="164.7"/>
    <n v="164.7"/>
    <n v="148.5"/>
    <n v="148.5"/>
    <n v="162.19999999999999"/>
    <n v="162.19999999999999"/>
    <n v="164.5"/>
    <n v="164.5"/>
    <n v="161.6"/>
    <n v="161.6"/>
    <n v="156.80000000000001"/>
    <n v="156.80000000000001"/>
    <n v="166.1"/>
    <n v="166.1"/>
    <n v="152.69999999999999"/>
    <n v="152.69999999999999"/>
    <n v="158.4"/>
    <n v="158.4"/>
    <n v="161"/>
    <n v="161"/>
    <n v="162.80000000000001"/>
    <n v="162.80000000000001"/>
    <n v="158.6"/>
    <n v="158.6"/>
    <n v="165"/>
    <n v="165"/>
  </r>
  <r>
    <x v="2"/>
    <x v="9"/>
    <x v="1"/>
    <s v="February-2022"/>
    <n v="152.5"/>
    <n v="152.5"/>
    <n v="205.2"/>
    <n v="205.2"/>
    <n v="176.4"/>
    <n v="176.4"/>
    <n v="160.6"/>
    <n v="160.6"/>
    <n v="171.5"/>
    <n v="171.5"/>
    <n v="156.4"/>
    <n v="156.4"/>
    <n v="198"/>
    <n v="198"/>
    <n v="163.19999999999999"/>
    <n v="163.19999999999999"/>
    <n v="120.6"/>
    <n v="120.6"/>
    <n v="172.2"/>
    <n v="172.2"/>
    <n v="156.69999999999999"/>
    <n v="156.69999999999999"/>
    <n v="180"/>
    <n v="180"/>
    <n v="170.2"/>
    <n v="170.2"/>
    <n v="196.5"/>
    <n v="196.5"/>
    <n v="165.7"/>
    <n v="165.7"/>
    <n v="150.4"/>
    <n v="150.4"/>
    <n v="163.4"/>
    <n v="163.4"/>
    <n v="165.5"/>
    <n v="165.5"/>
    <n v="163"/>
    <n v="163"/>
    <n v="157.4"/>
    <n v="157.4"/>
    <n v="167.2"/>
    <n v="167.2"/>
    <n v="153.1"/>
    <n v="153.1"/>
    <n v="159.5"/>
    <n v="159.5"/>
    <n v="162"/>
    <n v="162"/>
    <n v="164.2"/>
    <n v="164.2"/>
    <n v="159.4"/>
    <n v="159.4"/>
    <n v="165.5"/>
    <n v="165.5"/>
  </r>
  <r>
    <x v="2"/>
    <x v="9"/>
    <x v="2"/>
    <s v="March-2022"/>
    <n v="153.69999999999999"/>
    <n v="153.69999999999999"/>
    <n v="215.8"/>
    <n v="215.8"/>
    <n v="167.7"/>
    <n v="167.7"/>
    <n v="162.6"/>
    <n v="162.6"/>
    <n v="180"/>
    <n v="180"/>
    <n v="159.6"/>
    <n v="159.6"/>
    <n v="188.4"/>
    <n v="188.4"/>
    <n v="163.4"/>
    <n v="163.4"/>
    <n v="120.3"/>
    <n v="120.3"/>
    <n v="174.7"/>
    <n v="174.7"/>
    <n v="157.1"/>
    <n v="157.1"/>
    <n v="181.5"/>
    <n v="181.5"/>
    <n v="171.5"/>
    <n v="171.5"/>
    <n v="197.5"/>
    <n v="197.5"/>
    <n v="167.1"/>
    <n v="167.1"/>
    <n v="152.6"/>
    <n v="152.6"/>
    <n v="164.9"/>
    <n v="164.9"/>
    <n v="165.3"/>
    <n v="165.3"/>
    <n v="164.5"/>
    <n v="164.5"/>
    <n v="158.6"/>
    <n v="158.6"/>
    <n v="168.2"/>
    <n v="168.2"/>
    <n v="154.19999999999999"/>
    <n v="154.19999999999999"/>
    <n v="160.80000000000001"/>
    <n v="160.80000000000001"/>
    <n v="162.69999999999999"/>
    <n v="162.69999999999999"/>
    <n v="166.8"/>
    <n v="166.8"/>
    <n v="160.6"/>
    <n v="160.6"/>
    <n v="166.5"/>
    <n v="166.5"/>
  </r>
  <r>
    <x v="2"/>
    <x v="9"/>
    <x v="3"/>
    <s v="April-2022"/>
    <n v="155.4"/>
    <n v="155.4"/>
    <n v="215.8"/>
    <n v="215.8"/>
    <n v="164.6"/>
    <n v="164.6"/>
    <n v="164.2"/>
    <n v="164.2"/>
    <n v="186"/>
    <n v="186"/>
    <n v="175.9"/>
    <n v="175.9"/>
    <n v="190.7"/>
    <n v="190.7"/>
    <n v="164"/>
    <n v="164"/>
    <n v="120.5"/>
    <n v="120.5"/>
    <n v="178"/>
    <n v="178"/>
    <n v="157.5"/>
    <n v="157.5"/>
    <n v="183.3"/>
    <n v="183.3"/>
    <n v="174.5"/>
    <n v="174.5"/>
    <n v="197.1"/>
    <n v="197.1"/>
    <n v="168.4"/>
    <n v="168.4"/>
    <n v="154.5"/>
    <n v="154.5"/>
    <n v="166.3"/>
    <n v="166.3"/>
    <n v="167"/>
    <n v="167"/>
    <n v="170.5"/>
    <n v="170.5"/>
    <n v="159.80000000000001"/>
    <n v="159.80000000000001"/>
    <n v="169"/>
    <n v="169"/>
    <n v="159.30000000000001"/>
    <n v="159.30000000000001"/>
    <n v="162.19999999999999"/>
    <n v="162.19999999999999"/>
    <n v="164"/>
    <n v="164"/>
    <n v="168.4"/>
    <n v="168.4"/>
    <n v="163.1"/>
    <n v="163.1"/>
    <n v="169.2"/>
    <n v="169.2"/>
  </r>
  <r>
    <x v="2"/>
    <x v="9"/>
    <x v="4"/>
    <s v="May-2022"/>
    <n v="156.69999999999999"/>
    <n v="156.69999999999999"/>
    <n v="221.2"/>
    <n v="221.2"/>
    <n v="164.1"/>
    <n v="164.1"/>
    <n v="165.4"/>
    <n v="165.4"/>
    <n v="189.5"/>
    <n v="189.5"/>
    <n v="174.5"/>
    <n v="174.5"/>
    <n v="203.2"/>
    <n v="203.2"/>
    <n v="164.1"/>
    <n v="164.1"/>
    <n v="121.2"/>
    <n v="121.2"/>
    <n v="181.4"/>
    <n v="181.4"/>
    <n v="158.5"/>
    <n v="158.5"/>
    <n v="184.9"/>
    <n v="184.9"/>
    <n v="177.5"/>
    <n v="177.5"/>
    <n v="197.5"/>
    <n v="197.5"/>
    <n v="170"/>
    <n v="170"/>
    <n v="155.9"/>
    <n v="155.9"/>
    <n v="167.8"/>
    <n v="167.8"/>
    <n v="167.5"/>
    <n v="167.5"/>
    <n v="173.5"/>
    <n v="173.5"/>
    <n v="161.1"/>
    <n v="161.1"/>
    <n v="170.1"/>
    <n v="170.1"/>
    <n v="159.4"/>
    <n v="159.4"/>
    <n v="163.19999999999999"/>
    <n v="163.19999999999999"/>
    <n v="165.2"/>
    <n v="165.2"/>
    <n v="168.2"/>
    <n v="168.2"/>
    <n v="163.80000000000001"/>
    <n v="163.80000000000001"/>
    <n v="170.8"/>
    <n v="170.8"/>
  </r>
  <r>
    <x v="2"/>
    <x v="9"/>
    <x v="5"/>
    <s v="June-2022"/>
    <n v="157.5"/>
    <n v="157.5"/>
    <n v="223.4"/>
    <n v="223.4"/>
    <n v="172.8"/>
    <n v="172.8"/>
    <n v="166.4"/>
    <n v="166.4"/>
    <n v="188.6"/>
    <n v="188.6"/>
    <n v="174.1"/>
    <n v="174.1"/>
    <n v="211.5"/>
    <n v="211.5"/>
    <n v="163.6"/>
    <n v="163.6"/>
    <n v="121.4"/>
    <n v="121.4"/>
    <n v="183.5"/>
    <n v="183.5"/>
    <n v="159.1"/>
    <n v="159.1"/>
    <n v="186.3"/>
    <n v="186.3"/>
    <n v="179.3"/>
    <n v="179.3"/>
    <n v="198.3"/>
    <n v="198.3"/>
    <n v="171.6"/>
    <n v="171.6"/>
    <n v="157.4"/>
    <n v="157.4"/>
    <n v="169.4"/>
    <n v="169.4"/>
    <n v="166.8"/>
    <n v="166.8"/>
    <n v="174.9"/>
    <n v="174.9"/>
    <n v="162.1"/>
    <n v="162.1"/>
    <n v="170.9"/>
    <n v="170.9"/>
    <n v="157.19999999999999"/>
    <n v="157.19999999999999"/>
    <n v="164.1"/>
    <n v="164.1"/>
    <n v="166.5"/>
    <n v="166.5"/>
    <n v="169.2"/>
    <n v="169.2"/>
    <n v="163.80000000000001"/>
    <n v="163.80000000000001"/>
    <n v="171.4"/>
    <n v="171.4"/>
  </r>
  <r>
    <x v="2"/>
    <x v="9"/>
    <x v="6"/>
    <s v="July-2022"/>
    <n v="159.30000000000001"/>
    <n v="159.30000000000001"/>
    <n v="217.1"/>
    <n v="217.1"/>
    <n v="176.6"/>
    <n v="176.6"/>
    <n v="167.1"/>
    <n v="167.1"/>
    <n v="184.8"/>
    <n v="184.8"/>
    <n v="179.5"/>
    <n v="179.5"/>
    <n v="208.5"/>
    <n v="208.5"/>
    <n v="164"/>
    <n v="164"/>
    <n v="121.5"/>
    <n v="121.5"/>
    <n v="186.3"/>
    <n v="186.3"/>
    <n v="159.80000000000001"/>
    <n v="159.80000000000001"/>
    <n v="187.7"/>
    <n v="187.7"/>
    <n v="179.4"/>
    <n v="179.4"/>
    <n v="198.6"/>
    <n v="198.6"/>
    <n v="172.7"/>
    <n v="172.7"/>
    <n v="158.69999999999999"/>
    <n v="158.69999999999999"/>
    <n v="170.6"/>
    <n v="170.6"/>
    <n v="167.8"/>
    <n v="167.8"/>
    <n v="179.5"/>
    <n v="179.5"/>
    <n v="163.1"/>
    <n v="163.1"/>
    <n v="171.7"/>
    <n v="171.7"/>
    <n v="157.4"/>
    <n v="157.4"/>
    <n v="164.6"/>
    <n v="164.6"/>
    <n v="169.1"/>
    <n v="169.1"/>
    <n v="169.8"/>
    <n v="169.8"/>
    <n v="164.7"/>
    <n v="164.7"/>
    <n v="172.3"/>
    <n v="172.3"/>
  </r>
  <r>
    <x v="2"/>
    <x v="9"/>
    <x v="7"/>
    <s v="August-2022"/>
    <n v="162.1"/>
    <n v="162.1"/>
    <n v="210.9"/>
    <n v="210.9"/>
    <n v="170.6"/>
    <n v="170.6"/>
    <n v="168.4"/>
    <n v="168.4"/>
    <n v="182.5"/>
    <n v="182.5"/>
    <n v="177.1"/>
    <n v="177.1"/>
    <n v="213.1"/>
    <n v="213.1"/>
    <n v="167.3"/>
    <n v="167.3"/>
    <n v="122.2"/>
    <n v="122.2"/>
    <n v="189.7"/>
    <n v="189.7"/>
    <n v="160.5"/>
    <n v="160.5"/>
    <n v="188.9"/>
    <n v="188.9"/>
    <n v="180.4"/>
    <n v="180.4"/>
    <n v="198.7"/>
    <n v="198.7"/>
    <n v="173.7"/>
    <n v="173.7"/>
    <n v="160"/>
    <n v="160"/>
    <n v="171.6"/>
    <n v="171.6"/>
    <n v="169"/>
    <n v="169"/>
    <n v="178.4"/>
    <n v="178.4"/>
    <n v="164.2"/>
    <n v="164.2"/>
    <n v="172.6"/>
    <n v="172.6"/>
    <n v="157.69999999999999"/>
    <n v="157.69999999999999"/>
    <n v="165.1"/>
    <n v="165.1"/>
    <n v="169.9"/>
    <n v="169.9"/>
    <n v="171.4"/>
    <n v="171.4"/>
    <n v="165.4"/>
    <n v="165.4"/>
    <n v="173.1"/>
    <n v="173.1"/>
  </r>
  <r>
    <x v="2"/>
    <x v="9"/>
    <x v="8"/>
    <s v="September-2022"/>
    <n v="164.9"/>
    <n v="164.9"/>
    <n v="213.7"/>
    <n v="213.7"/>
    <n v="170.9"/>
    <n v="170.9"/>
    <n v="170.1"/>
    <n v="170.1"/>
    <n v="179.3"/>
    <n v="179.3"/>
    <n v="167.5"/>
    <n v="167.5"/>
    <n v="220.8"/>
    <n v="220.8"/>
    <n v="169.2"/>
    <n v="169.2"/>
    <n v="123.1"/>
    <n v="123.1"/>
    <n v="193.6"/>
    <n v="193.6"/>
    <n v="161.1"/>
    <n v="161.1"/>
    <n v="190.4"/>
    <n v="190.4"/>
    <n v="181.8"/>
    <n v="181.8"/>
    <n v="199.7"/>
    <n v="199.7"/>
    <n v="175"/>
    <n v="175"/>
    <n v="161.69999999999999"/>
    <n v="161.69999999999999"/>
    <n v="173"/>
    <n v="173"/>
    <n v="169.5"/>
    <n v="169.5"/>
    <n v="179.2"/>
    <n v="179.2"/>
    <n v="165"/>
    <n v="165"/>
    <n v="173.8"/>
    <n v="173.8"/>
    <n v="158.19999999999999"/>
    <n v="158.19999999999999"/>
    <n v="165.8"/>
    <n v="165.8"/>
    <n v="170.9"/>
    <n v="170.9"/>
    <n v="171.1"/>
    <n v="171.1"/>
    <n v="166.1"/>
    <n v="166.1"/>
    <n v="174.1"/>
    <n v="174.1"/>
  </r>
  <r>
    <x v="2"/>
    <x v="9"/>
    <x v="9"/>
    <s v="October-2022"/>
    <n v="166.4"/>
    <n v="166.4"/>
    <n v="214.9"/>
    <n v="214.9"/>
    <n v="171.9"/>
    <n v="171.9"/>
    <n v="171"/>
    <n v="171"/>
    <n v="177.7"/>
    <n v="177.7"/>
    <n v="165.7"/>
    <n v="165.7"/>
    <n v="228.6"/>
    <n v="228.6"/>
    <n v="169.9"/>
    <n v="169.9"/>
    <n v="123.4"/>
    <n v="123.4"/>
    <n v="196.4"/>
    <n v="196.4"/>
    <n v="161.6"/>
    <n v="161.6"/>
    <n v="191.5"/>
    <n v="191.5"/>
    <n v="183.3"/>
    <n v="183.3"/>
    <n v="200.1"/>
    <n v="200.1"/>
    <n v="175.5"/>
    <n v="175.5"/>
    <n v="162.6"/>
    <n v="162.6"/>
    <n v="173.6"/>
    <n v="173.6"/>
    <n v="171.2"/>
    <n v="171.2"/>
    <n v="180"/>
    <n v="180"/>
    <n v="166"/>
    <n v="166"/>
    <n v="174.7"/>
    <n v="174.7"/>
    <n v="158.80000000000001"/>
    <n v="158.80000000000001"/>
    <n v="166.3"/>
    <n v="166.3"/>
    <n v="171.2"/>
    <n v="171.2"/>
    <n v="172.3"/>
    <n v="172.3"/>
    <n v="166.8"/>
    <n v="166.8"/>
    <n v="175.3"/>
    <n v="175.3"/>
  </r>
  <r>
    <x v="2"/>
    <x v="9"/>
    <x v="10"/>
    <s v="November-2022"/>
    <n v="168.4"/>
    <n v="168.4"/>
    <n v="213.4"/>
    <n v="213.4"/>
    <n v="183.2"/>
    <n v="183.2"/>
    <n v="172.3"/>
    <n v="172.3"/>
    <n v="180"/>
    <n v="180"/>
    <n v="162.6"/>
    <n v="162.6"/>
    <n v="205.5"/>
    <n v="205.5"/>
    <n v="171"/>
    <n v="171"/>
    <n v="123.4"/>
    <n v="123.4"/>
    <n v="198.8"/>
    <n v="198.8"/>
    <n v="162.1"/>
    <n v="162.1"/>
    <n v="192.4"/>
    <n v="192.4"/>
    <n v="181.3"/>
    <n v="181.3"/>
    <n v="200.6"/>
    <n v="200.6"/>
    <n v="176.7"/>
    <n v="176.7"/>
    <n v="163.5"/>
    <n v="163.5"/>
    <n v="174.7"/>
    <n v="174.7"/>
    <n v="171.8"/>
    <n v="171.8"/>
    <n v="180.3"/>
    <n v="180.3"/>
    <n v="166.9"/>
    <n v="166.9"/>
    <n v="175.8"/>
    <n v="175.8"/>
    <n v="158.9"/>
    <n v="158.9"/>
    <n v="166.7"/>
    <n v="166.7"/>
    <n v="171.5"/>
    <n v="171.5"/>
    <n v="173.8"/>
    <n v="173.8"/>
    <n v="167.4"/>
    <n v="167.4"/>
    <n v="174.1"/>
    <n v="174.1"/>
  </r>
  <r>
    <x v="2"/>
    <x v="9"/>
    <x v="11"/>
    <s v="December-2022"/>
    <n v="170.2"/>
    <n v="170.2"/>
    <n v="212.9"/>
    <n v="212.9"/>
    <n v="191.9"/>
    <n v="191.9"/>
    <n v="173.9"/>
    <n v="173.9"/>
    <n v="179.1"/>
    <n v="179.1"/>
    <n v="159.5"/>
    <n v="159.5"/>
    <n v="178.7"/>
    <n v="178.7"/>
    <n v="171.3"/>
    <n v="171.3"/>
    <n v="123.1"/>
    <n v="123.1"/>
    <n v="200.5"/>
    <n v="200.5"/>
    <n v="162.80000000000001"/>
    <n v="162.80000000000001"/>
    <n v="193.3"/>
    <n v="193.3"/>
    <n v="178.6"/>
    <n v="178.6"/>
    <n v="201.1"/>
    <n v="201.1"/>
    <n v="177.7"/>
    <n v="177.7"/>
    <n v="164.5"/>
    <n v="164.5"/>
    <n v="175.7"/>
    <n v="175.7"/>
    <n v="170.7"/>
    <n v="170.7"/>
    <n v="180.6"/>
    <n v="180.6"/>
    <n v="167.3"/>
    <n v="167.3"/>
    <n v="177.2"/>
    <n v="177.2"/>
    <n v="159.4"/>
    <n v="159.4"/>
    <n v="167.1"/>
    <n v="167.1"/>
    <n v="171.8"/>
    <n v="171.8"/>
    <n v="176"/>
    <n v="176"/>
    <n v="168.2"/>
    <n v="168.2"/>
    <n v="174.1"/>
    <n v="174.1"/>
  </r>
  <r>
    <x v="2"/>
    <x v="10"/>
    <x v="0"/>
    <s v="January-2023"/>
    <n v="173.3"/>
    <n v="173.3"/>
    <n v="215.2"/>
    <n v="215.2"/>
    <n v="197"/>
    <n v="197"/>
    <n v="175.2"/>
    <n v="175.2"/>
    <n v="178"/>
    <n v="178"/>
    <n v="160.5"/>
    <n v="160.5"/>
    <n v="175.3"/>
    <n v="175.3"/>
    <n v="171.2"/>
    <n v="171.2"/>
    <n v="122.7"/>
    <n v="122.7"/>
    <n v="204.3"/>
    <n v="204.3"/>
    <n v="163.69999999999999"/>
    <n v="163.69999999999999"/>
    <n v="194.3"/>
    <n v="194.3"/>
    <n v="179.5"/>
    <n v="179.5"/>
    <n v="201.6"/>
    <n v="201.6"/>
    <n v="178.7"/>
    <n v="178.7"/>
    <n v="165.3"/>
    <n v="165.3"/>
    <n v="176.6"/>
    <n v="176.6"/>
    <n v="172.1"/>
    <n v="172.1"/>
    <n v="180.1"/>
    <n v="180.1"/>
    <n v="168"/>
    <n v="168"/>
    <n v="178.5"/>
    <n v="178.5"/>
    <n v="159.5"/>
    <n v="159.5"/>
    <n v="167.8"/>
    <n v="167.8"/>
    <n v="171.8"/>
    <n v="171.8"/>
    <n v="178.8"/>
    <n v="178.8"/>
    <n v="168.9"/>
    <n v="168.9"/>
    <n v="174.9"/>
    <n v="174.9"/>
  </r>
  <r>
    <x v="2"/>
    <x v="10"/>
    <x v="1"/>
    <s v="February-2023"/>
    <n v="174.7"/>
    <n v="174.7"/>
    <n v="212.2"/>
    <n v="212.2"/>
    <n v="177.2"/>
    <n v="177.2"/>
    <n v="177.9"/>
    <n v="177.9"/>
    <n v="172.2"/>
    <n v="172.2"/>
    <n v="172.1"/>
    <n v="172.1"/>
    <n v="175.8"/>
    <n v="175.8"/>
    <n v="172.2"/>
    <n v="172.2"/>
    <n v="121.9"/>
    <n v="121.9"/>
    <n v="204.8"/>
    <n v="204.8"/>
    <n v="164.9"/>
    <n v="164.9"/>
    <n v="196.6"/>
    <n v="196.6"/>
    <n v="180.7"/>
    <n v="180.7"/>
    <n v="202.7"/>
    <n v="202.7"/>
    <n v="180.3"/>
    <n v="180.3"/>
    <n v="167"/>
    <n v="167"/>
    <n v="178.2"/>
    <n v="178.2"/>
    <n v="173.5"/>
    <n v="173.5"/>
    <n v="182.8"/>
    <n v="182.8"/>
    <n v="169.2"/>
    <n v="169.2"/>
    <n v="180.8"/>
    <n v="180.8"/>
    <n v="159.80000000000001"/>
    <n v="159.80000000000001"/>
    <n v="168.4"/>
    <n v="168.4"/>
    <n v="172.5"/>
    <n v="172.5"/>
    <n v="181.4"/>
    <n v="181.4"/>
    <n v="170"/>
    <n v="170"/>
    <n v="176.3"/>
    <n v="176.3"/>
  </r>
  <r>
    <x v="2"/>
    <x v="10"/>
    <x v="2"/>
    <s v="March-2023"/>
    <n v="174.7"/>
    <n v="174.7"/>
    <n v="212.2"/>
    <n v="212.2"/>
    <n v="177.2"/>
    <n v="177.2"/>
    <n v="177.9"/>
    <n v="177.9"/>
    <n v="172.2"/>
    <n v="172.2"/>
    <n v="172.1"/>
    <n v="172.1"/>
    <n v="175.9"/>
    <n v="175.9"/>
    <n v="172.2"/>
    <n v="172.2"/>
    <n v="121.9"/>
    <n v="121.9"/>
    <n v="204.8"/>
    <n v="204.8"/>
    <n v="164.9"/>
    <n v="164.9"/>
    <n v="196.6"/>
    <n v="196.6"/>
    <n v="180.8"/>
    <n v="180.8"/>
    <n v="202.7"/>
    <n v="202.7"/>
    <n v="180.2"/>
    <n v="180.2"/>
    <n v="167"/>
    <n v="167"/>
    <n v="178.2"/>
    <n v="178.2"/>
    <n v="173.5"/>
    <n v="173.5"/>
    <n v="182.6"/>
    <n v="182.6"/>
    <n v="169.2"/>
    <n v="169.2"/>
    <n v="180.8"/>
    <n v="180.8"/>
    <n v="159.80000000000001"/>
    <n v="159.80000000000001"/>
    <n v="168.4"/>
    <n v="168.4"/>
    <n v="172.5"/>
    <n v="172.5"/>
    <n v="181.5"/>
    <n v="181.5"/>
    <n v="170"/>
    <n v="170"/>
    <n v="176.3"/>
    <n v="176.3"/>
  </r>
  <r>
    <x v="2"/>
    <x v="10"/>
    <x v="3"/>
    <s v="April-2023"/>
    <n v="174.8"/>
    <n v="174.8"/>
    <n v="213.7"/>
    <n v="213.7"/>
    <n v="172.4"/>
    <n v="172.4"/>
    <n v="178.8"/>
    <n v="178.8"/>
    <n v="168.7"/>
    <n v="168.7"/>
    <n v="179.2"/>
    <n v="179.2"/>
    <n v="179.9"/>
    <n v="179.9"/>
    <n v="174.7"/>
    <n v="174.7"/>
    <n v="123.1"/>
    <n v="123.1"/>
    <n v="207.8"/>
    <n v="207.8"/>
    <n v="165.5"/>
    <n v="165.5"/>
    <n v="197"/>
    <n v="197"/>
    <n v="182.1"/>
    <n v="182.1"/>
    <n v="203.5"/>
    <n v="203.5"/>
    <n v="181"/>
    <n v="181"/>
    <n v="167.7"/>
    <n v="167.7"/>
    <n v="178.9"/>
    <n v="178.9"/>
    <n v="175.2"/>
    <n v="175.2"/>
    <n v="182.1"/>
    <n v="182.1"/>
    <n v="169.6"/>
    <n v="169.6"/>
    <n v="181.5"/>
    <n v="181.5"/>
    <n v="160.1"/>
    <n v="160.1"/>
    <n v="168.8"/>
    <n v="168.8"/>
    <n v="174.2"/>
    <n v="174.2"/>
    <n v="184.4"/>
    <n v="184.4"/>
    <n v="170.9"/>
    <n v="170.9"/>
    <n v="177.4"/>
    <n v="177.4"/>
  </r>
  <r>
    <x v="2"/>
    <x v="10"/>
    <x v="4"/>
    <s v="May-2023"/>
    <n v="174.7"/>
    <n v="174.7"/>
    <n v="219.4"/>
    <n v="219.4"/>
    <n v="176.7"/>
    <n v="176.7"/>
    <n v="179.4"/>
    <n v="179.4"/>
    <n v="164.4"/>
    <n v="164.4"/>
    <n v="175.8"/>
    <n v="175.8"/>
    <n v="185"/>
    <n v="185"/>
    <n v="176.9"/>
    <n v="176.9"/>
    <n v="124.2"/>
    <n v="124.2"/>
    <n v="211.9"/>
    <n v="211.9"/>
    <n v="165.9"/>
    <n v="165.9"/>
    <n v="197.7"/>
    <n v="197.7"/>
    <n v="183.1"/>
    <n v="183.1"/>
    <n v="204.2"/>
    <n v="204.2"/>
    <n v="181.3"/>
    <n v="181.3"/>
    <n v="168.1"/>
    <n v="168.1"/>
    <n v="179.3"/>
    <n v="179.3"/>
    <n v="175.6"/>
    <n v="175.6"/>
    <n v="183.4"/>
    <n v="183.4"/>
    <n v="170.1"/>
    <n v="170.1"/>
    <n v="182.2"/>
    <n v="182.2"/>
    <n v="160.4"/>
    <n v="160.4"/>
    <n v="169.2"/>
    <n v="169.2"/>
    <n v="174.8"/>
    <n v="174.8"/>
    <n v="185.6"/>
    <n v="185.6"/>
    <n v="171.6"/>
    <n v="171.6"/>
    <n v="178.2"/>
    <n v="17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E5CA2A-6AD1-4840-AE0A-7145ED7F86E0}"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4:AZ17" firstHeaderRow="0" firstDataRow="1" firstDataCol="1" rowPageCount="2" colPageCount="1"/>
  <pivotFields count="58">
    <pivotField axis="axisPage" showAll="0">
      <items count="4">
        <item x="0"/>
        <item x="1"/>
        <item x="2"/>
        <item t="default"/>
      </items>
    </pivotField>
    <pivotField axis="axisPage" multipleItemSelectionAllowed="1" showAll="0">
      <items count="12">
        <item h="1" x="0"/>
        <item h="1" x="1"/>
        <item h="1" x="2"/>
        <item h="1" x="3"/>
        <item h="1" x="4"/>
        <item h="1" x="5"/>
        <item h="1" x="6"/>
        <item h="1" x="7"/>
        <item x="8"/>
        <item h="1" x="9"/>
        <item h="1" x="10"/>
        <item t="default"/>
      </items>
    </pivotField>
    <pivotField axis="axisRow" showAll="0">
      <items count="13">
        <item x="0"/>
        <item x="1"/>
        <item x="2"/>
        <item x="3"/>
        <item x="4"/>
        <item x="5"/>
        <item x="6"/>
        <item x="7"/>
        <item x="8"/>
        <item x="9"/>
        <item x="10"/>
        <item x="11"/>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s>
  <rowFields count="1">
    <field x="2"/>
  </rowFields>
  <rowItems count="13">
    <i>
      <x/>
    </i>
    <i>
      <x v="1"/>
    </i>
    <i>
      <x v="2"/>
    </i>
    <i>
      <x v="3"/>
    </i>
    <i>
      <x v="4"/>
    </i>
    <i>
      <x v="5"/>
    </i>
    <i>
      <x v="6"/>
    </i>
    <i>
      <x v="7"/>
    </i>
    <i>
      <x v="8"/>
    </i>
    <i>
      <x v="9"/>
    </i>
    <i>
      <x v="10"/>
    </i>
    <i>
      <x v="11"/>
    </i>
    <i t="grand">
      <x/>
    </i>
  </rowItems>
  <colFields count="1">
    <field x="-2"/>
  </colFields>
  <colItems count="2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colItems>
  <pageFields count="2">
    <pageField fld="0" item="1" hier="-1"/>
    <pageField fld="1" hier="-1"/>
  </pageFields>
  <dataFields count="26">
    <dataField name="Average of Updated- Cereals and products" fld="5" subtotal="average" baseField="0" baseItem="0"/>
    <dataField name="Average of Updated- Meat and fish" fld="7" subtotal="average" baseField="0" baseItem="0"/>
    <dataField name="Average of Updated- Egg" fld="9" subtotal="average" baseField="0" baseItem="0"/>
    <dataField name="Average of Updated- Milk and products" fld="11" subtotal="average" baseField="0" baseItem="0"/>
    <dataField name="Average of Updated- Oils and fats" fld="13" subtotal="average" baseField="0" baseItem="0"/>
    <dataField name="Average of Updated- Fruits" fld="15" subtotal="average" baseField="0" baseItem="0"/>
    <dataField name="Average of Updated- Vegetables" fld="17" subtotal="average" baseField="0" baseItem="0"/>
    <dataField name="Average of Updated- Pulses and products" fld="19" subtotal="average" baseField="0" baseItem="0"/>
    <dataField name="Average of Updated- Sugar and Confectionery" fld="21" subtotal="average" baseField="0" baseItem="0"/>
    <dataField name="Average of Updated- Spices" fld="23" subtotal="average" baseField="0" baseItem="0"/>
    <dataField name="Average of Updated- Non-alcoholic beverages" fld="25" subtotal="average" baseField="0" baseItem="0"/>
    <dataField name="Average of Updated- Prepared meals, snacks, sweets etc." fld="27" subtotal="average" baseField="0" baseItem="0"/>
    <dataField name="Average of Updated- Food and beverages" fld="29" subtotal="average" baseField="0" baseItem="0"/>
    <dataField name="Average of Updated- Pan, tobacco and intoxicants" fld="31" subtotal="average" baseField="0" baseItem="0"/>
    <dataField name="Average of Updated- Clothing" fld="33" subtotal="average" baseField="0" baseItem="0"/>
    <dataField name="Average of Updated- Footwear" fld="35" subtotal="average" baseField="0" baseItem="0"/>
    <dataField name="Average of Updated- Clothing and footwear" fld="37" subtotal="average" baseField="0" baseItem="0"/>
    <dataField name="Average of Updated- Housing" fld="39" subtotal="average" baseField="0" baseItem="0"/>
    <dataField name="Average of Updated- Fuel and light" fld="41" subtotal="average" baseField="0" baseItem="0"/>
    <dataField name="Average of Updated- Household goods and services" fld="43" subtotal="average" baseField="0" baseItem="0"/>
    <dataField name="Average of Updated- Health" fld="45" subtotal="average" baseField="0" baseItem="0"/>
    <dataField name="Average of Updated- Transport and communication" fld="47" subtotal="average" baseField="0" baseItem="0"/>
    <dataField name="Average of Updated- Recreation and amusement" fld="49" subtotal="average" baseField="0" baseItem="0"/>
    <dataField name="Average of Updated- Education" fld="51" subtotal="average" baseField="0" baseItem="0"/>
    <dataField name="Average of Updated- Miscellaneous" fld="55" subtotal="average" baseField="0" baseItem="0"/>
    <dataField name="Average of Updated- Personal care and effects" fld="5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266218-E58B-48BC-8D8A-802A670D1262}" name="PivotTable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23:AZ36" firstHeaderRow="0" firstDataRow="1" firstDataCol="1" rowPageCount="2" colPageCount="1"/>
  <pivotFields count="58">
    <pivotField axis="axisPage" showAll="0">
      <items count="4">
        <item x="0"/>
        <item x="1"/>
        <item x="2"/>
        <item t="default"/>
      </items>
    </pivotField>
    <pivotField axis="axisPage" multipleItemSelectionAllowed="1" showAll="0">
      <items count="12">
        <item h="1" x="0"/>
        <item h="1" x="1"/>
        <item h="1" x="2"/>
        <item h="1" x="3"/>
        <item h="1" x="4"/>
        <item h="1" x="5"/>
        <item h="1" x="6"/>
        <item h="1" x="7"/>
        <item h="1" x="8"/>
        <item x="9"/>
        <item h="1" x="10"/>
        <item t="default"/>
      </items>
    </pivotField>
    <pivotField axis="axisRow" showAll="0">
      <items count="13">
        <item x="0"/>
        <item x="1"/>
        <item x="2"/>
        <item x="3"/>
        <item x="4"/>
        <item x="5"/>
        <item x="6"/>
        <item x="7"/>
        <item x="8"/>
        <item x="9"/>
        <item x="10"/>
        <item x="11"/>
        <item t="default"/>
      </items>
    </pivotField>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s>
  <rowFields count="1">
    <field x="2"/>
  </rowFields>
  <rowItems count="13">
    <i>
      <x/>
    </i>
    <i>
      <x v="1"/>
    </i>
    <i>
      <x v="2"/>
    </i>
    <i>
      <x v="3"/>
    </i>
    <i>
      <x v="4"/>
    </i>
    <i>
      <x v="5"/>
    </i>
    <i>
      <x v="6"/>
    </i>
    <i>
      <x v="7"/>
    </i>
    <i>
      <x v="8"/>
    </i>
    <i>
      <x v="9"/>
    </i>
    <i>
      <x v="10"/>
    </i>
    <i>
      <x v="11"/>
    </i>
    <i t="grand">
      <x/>
    </i>
  </rowItems>
  <colFields count="1">
    <field x="-2"/>
  </colFields>
  <colItems count="2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colItems>
  <pageFields count="2">
    <pageField fld="0" item="1" hier="-1"/>
    <pageField fld="1" hier="-1"/>
  </pageFields>
  <dataFields count="26">
    <dataField name="Average of Updated- Cereals and products" fld="5" subtotal="average" baseField="0" baseItem="0"/>
    <dataField name="Average of Updated- Meat and fish" fld="7" subtotal="average" baseField="0" baseItem="0"/>
    <dataField name="Average of Updated- Egg" fld="9" subtotal="average" baseField="0" baseItem="0"/>
    <dataField name="Average of Updated- Milk and products" fld="11" subtotal="average" baseField="0" baseItem="0"/>
    <dataField name="Average of Updated- Oils and fats" fld="13" subtotal="average" baseField="0" baseItem="0"/>
    <dataField name="Average of Updated- Fruits" fld="15" subtotal="average" baseField="0" baseItem="0"/>
    <dataField name="Average of Updated- Vegetables" fld="17" subtotal="average" baseField="0" baseItem="0"/>
    <dataField name="Average of Updated- Pulses and products" fld="19" subtotal="average" baseField="0" baseItem="0"/>
    <dataField name="Average of Updated- Sugar and Confectionery" fld="21" subtotal="average" baseField="0" baseItem="0"/>
    <dataField name="Average of Updated- Spices" fld="23" subtotal="average" baseField="0" baseItem="0"/>
    <dataField name="Average of Updated- Non-alcoholic beverages" fld="25" subtotal="average" baseField="0" baseItem="0"/>
    <dataField name="Average of Updated- Prepared meals, snacks, sweets etc." fld="27" subtotal="average" baseField="0" baseItem="0"/>
    <dataField name="Average of Updated- Food and beverages" fld="29" subtotal="average" baseField="0" baseItem="0"/>
    <dataField name="Average of Updated- Pan, tobacco and intoxicants" fld="31" subtotal="average" baseField="0" baseItem="0"/>
    <dataField name="Average of Updated- Clothing" fld="33" subtotal="average" baseField="0" baseItem="0"/>
    <dataField name="Average of Updated- Footwear" fld="35" subtotal="average" baseField="0" baseItem="0"/>
    <dataField name="Average of Updated- Clothing and footwear" fld="37" subtotal="average" baseField="0" baseItem="0"/>
    <dataField name="Average of Updated- Housing" fld="39" subtotal="average" baseField="0" baseItem="0"/>
    <dataField name="Average of Updated- Fuel and light" fld="41" subtotal="average" baseField="0" baseItem="0"/>
    <dataField name="Average of Updated- Household goods and services" fld="43" subtotal="average" baseField="0" baseItem="0"/>
    <dataField name="Average of Updated- Health" fld="45" subtotal="average" baseField="0" baseItem="0"/>
    <dataField name="Average of Updated- Transport and communication" fld="47" subtotal="average" baseField="0" baseItem="0"/>
    <dataField name="Average of Updated- Recreation and amusement" fld="49" subtotal="average" baseField="0" baseItem="0"/>
    <dataField name="Average of Updated- Education" fld="51" subtotal="average" baseField="0" baseItem="0"/>
    <dataField name="Average of Updated- Miscellaneous" fld="55" subtotal="average" baseField="0" baseItem="0"/>
    <dataField name="Average of Updated- Personal care and effects" fld="5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BDF762-148C-4130-A78B-5B0D779E1E8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E19:F31" firstHeaderRow="1" firstDataRow="1" firstDataCol="1" rowPageCount="1" colPageCount="1"/>
  <pivotFields count="58">
    <pivotField axis="axisPage" showAll="0">
      <items count="4">
        <item x="1"/>
        <item x="0"/>
        <item x="2"/>
        <item t="default"/>
      </items>
    </pivotField>
    <pivotField axis="axisRow"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12">
    <i>
      <x/>
    </i>
    <i>
      <x v="1"/>
    </i>
    <i>
      <x v="2"/>
    </i>
    <i>
      <x v="3"/>
    </i>
    <i>
      <x v="4"/>
    </i>
    <i>
      <x v="5"/>
    </i>
    <i>
      <x v="6"/>
    </i>
    <i>
      <x v="7"/>
    </i>
    <i>
      <x v="8"/>
    </i>
    <i>
      <x v="9"/>
    </i>
    <i>
      <x v="10"/>
    </i>
    <i t="grand">
      <x/>
    </i>
  </rowItems>
  <colItems count="1">
    <i/>
  </colItems>
  <pageFields count="1">
    <pageField fld="0" item="0" hier="-1"/>
  </pageFields>
  <dataFields count="1">
    <dataField name="Average of Updated- General index" fld="57" subtotal="average" baseField="1" baseItem="0" numFmtId="2"/>
  </dataFields>
  <formats count="37">
    <format dxfId="50">
      <pivotArea outline="0" collapsedLevelsAreSubtotals="1" fieldPosition="0"/>
    </format>
    <format dxfId="49">
      <pivotArea type="all" dataOnly="0" outline="0" fieldPosition="0"/>
    </format>
    <format dxfId="48">
      <pivotArea outline="0" collapsedLevelsAreSubtotals="1" fieldPosition="0"/>
    </format>
    <format dxfId="47">
      <pivotArea field="1" type="button" dataOnly="0" labelOnly="1" outline="0" axis="axisRow" fieldPosition="0"/>
    </format>
    <format dxfId="46">
      <pivotArea dataOnly="0" labelOnly="1" fieldPosition="0">
        <references count="1">
          <reference field="1" count="0"/>
        </references>
      </pivotArea>
    </format>
    <format dxfId="45">
      <pivotArea dataOnly="0" labelOnly="1" grandRow="1" outline="0" fieldPosition="0"/>
    </format>
    <format dxfId="44">
      <pivotArea dataOnly="0" labelOnly="1" outline="0" axis="axisValues" fieldPosition="0"/>
    </format>
    <format dxfId="43">
      <pivotArea type="all" dataOnly="0" outline="0" fieldPosition="0"/>
    </format>
    <format dxfId="42">
      <pivotArea outline="0" collapsedLevelsAreSubtotals="1" fieldPosition="0"/>
    </format>
    <format dxfId="41">
      <pivotArea field="1" type="button" dataOnly="0" labelOnly="1" outline="0" axis="axisRow" fieldPosition="0"/>
    </format>
    <format dxfId="40">
      <pivotArea dataOnly="0" labelOnly="1" fieldPosition="0">
        <references count="1">
          <reference field="1" count="0"/>
        </references>
      </pivotArea>
    </format>
    <format dxfId="39">
      <pivotArea dataOnly="0" labelOnly="1" grandRow="1" outline="0"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field="1" type="button" dataOnly="0" labelOnly="1" outline="0" axis="axisRow" fieldPosition="0"/>
    </format>
    <format dxfId="34">
      <pivotArea dataOnly="0" labelOnly="1" fieldPosition="0">
        <references count="1">
          <reference field="1" count="0"/>
        </references>
      </pivotArea>
    </format>
    <format dxfId="33">
      <pivotArea dataOnly="0" labelOnly="1" grandRow="1" outline="0" fieldPosition="0"/>
    </format>
    <format dxfId="32">
      <pivotArea dataOnly="0" labelOnly="1" outline="0" axis="axisValues" fieldPosition="0"/>
    </format>
    <format dxfId="31">
      <pivotArea type="all" dataOnly="0" outline="0" fieldPosition="0"/>
    </format>
    <format dxfId="30">
      <pivotArea outline="0" collapsedLevelsAreSubtotals="1" fieldPosition="0"/>
    </format>
    <format dxfId="29">
      <pivotArea field="1" type="button" dataOnly="0" labelOnly="1" outline="0" axis="axisRow" fieldPosition="0"/>
    </format>
    <format dxfId="28">
      <pivotArea dataOnly="0" labelOnly="1" fieldPosition="0">
        <references count="1">
          <reference field="1" count="0"/>
        </references>
      </pivotArea>
    </format>
    <format dxfId="27">
      <pivotArea dataOnly="0" labelOnly="1" grandRow="1" outline="0" fieldPosition="0"/>
    </format>
    <format dxfId="26">
      <pivotArea dataOnly="0" labelOnly="1" outline="0" axis="axisValues" fieldPosition="0"/>
    </format>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fieldPosition="0">
        <references count="1">
          <reference field="1" count="0"/>
        </references>
      </pivotArea>
    </format>
    <format dxfId="21">
      <pivotArea dataOnly="0" labelOnly="1" grandRow="1" outline="0" fieldPosition="0"/>
    </format>
    <format dxfId="20">
      <pivotArea dataOnly="0" labelOnly="1" outline="0" axis="axisValues" fieldPosition="0"/>
    </format>
    <format dxfId="19">
      <pivotArea type="all" dataOnly="0" outline="0" fieldPosition="0"/>
    </format>
    <format dxfId="18">
      <pivotArea outline="0" collapsedLevelsAreSubtotals="1" fieldPosition="0"/>
    </format>
    <format dxfId="17">
      <pivotArea field="1" type="button" dataOnly="0" labelOnly="1" outline="0" axis="axisRow" fieldPosition="0"/>
    </format>
    <format dxfId="16">
      <pivotArea dataOnly="0" labelOnly="1" fieldPosition="0">
        <references count="1">
          <reference field="1" count="0"/>
        </references>
      </pivotArea>
    </format>
    <format dxfId="15">
      <pivotArea dataOnly="0" labelOnly="1" grandRow="1" outline="0" fieldPosition="0"/>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5B36E3-3942-4CC3-A029-821F5F07F2B5}" name="PivotTable7" cacheId="1" applyNumberFormats="0" applyBorderFormats="0" applyFontFormats="0" applyPatternFormats="0" applyAlignmentFormats="0" applyWidthHeightFormats="1" dataCaption="Values" updatedVersion="8" minRefreshableVersion="3" asteriskTotals="1" useAutoFormatting="1" itemPrintTitles="1" createdVersion="8" indent="0" outline="1" outlineData="1" multipleFieldFilters="0">
  <location ref="Z129:AD146" firstHeaderRow="0" firstDataRow="1" firstDataCol="1" rowPageCount="1" colPageCount="1"/>
  <pivotFields count="59">
    <pivotField multipleItemSelectionAllowed="1" showAll="0"/>
    <pivotField axis="axisPage" multipleItemSelectionAllowed="1" showAll="0">
      <items count="12">
        <item h="1" x="0"/>
        <item h="1" x="1"/>
        <item h="1" x="2"/>
        <item h="1" x="3"/>
        <item h="1" x="4"/>
        <item h="1" x="5"/>
        <item x="6"/>
        <item x="7"/>
        <item sd="0" x="8"/>
        <item sd="0" x="9"/>
        <item h="1" sd="0" x="10"/>
        <item t="default"/>
      </items>
    </pivotField>
    <pivotField showAll="0"/>
    <pivotField axis="axisRow" showAll="0" nonAutoSortDefault="1">
      <items count="2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m="1" x="125"/>
        <item m="1" x="124"/>
        <item m="1" x="129"/>
        <item m="1" x="141"/>
        <item m="1" x="153"/>
        <item m="1" x="165"/>
        <item m="1" x="177"/>
        <item m="1" x="189"/>
        <item m="1" x="212"/>
        <item m="1" x="224"/>
        <item m="1" x="236"/>
        <item m="1" x="248"/>
        <item m="1" x="133"/>
        <item m="1" x="145"/>
        <item m="1" x="157"/>
        <item m="1" x="169"/>
        <item m="1" x="181"/>
        <item m="1" x="193"/>
        <item m="1" x="204"/>
        <item m="1" x="216"/>
        <item m="1" x="228"/>
        <item m="1" x="240"/>
        <item m="1" x="137"/>
        <item m="1" x="149"/>
        <item m="1" x="161"/>
        <item m="1" x="173"/>
        <item m="1" x="185"/>
        <item m="1" x="197"/>
        <item m="1" x="208"/>
        <item m="1" x="220"/>
        <item m="1" x="232"/>
        <item m="1" x="244"/>
        <item m="1" x="127"/>
        <item m="1" x="139"/>
        <item m="1" x="151"/>
        <item m="1" x="163"/>
        <item m="1" x="175"/>
        <item m="1" x="187"/>
        <item m="1" x="199"/>
        <item m="1" x="210"/>
        <item m="1" x="222"/>
        <item m="1" x="234"/>
        <item m="1" x="246"/>
        <item m="1" x="126"/>
        <item m="1" x="138"/>
        <item m="1" x="150"/>
        <item m="1" x="162"/>
        <item m="1" x="174"/>
        <item m="1" x="186"/>
        <item m="1" x="198"/>
        <item m="1" x="209"/>
        <item m="1" x="221"/>
        <item m="1" x="233"/>
        <item m="1" x="245"/>
        <item m="1" x="132"/>
        <item m="1" x="144"/>
        <item m="1" x="156"/>
        <item m="1" x="168"/>
        <item m="1" x="180"/>
        <item m="1" x="192"/>
        <item m="1" x="203"/>
        <item m="1" x="215"/>
        <item m="1" x="227"/>
        <item m="1" x="239"/>
        <item m="1" x="131"/>
        <item m="1" x="143"/>
        <item m="1" x="155"/>
        <item m="1" x="167"/>
        <item m="1" x="179"/>
        <item m="1" x="191"/>
        <item m="1" x="202"/>
        <item m="1" x="214"/>
        <item m="1" x="226"/>
        <item m="1" x="238"/>
        <item m="1" x="128"/>
        <item m="1" x="140"/>
        <item m="1" x="152"/>
        <item m="1" x="164"/>
        <item m="1" x="176"/>
        <item m="1" x="188"/>
        <item m="1" x="200"/>
        <item m="1" x="211"/>
        <item m="1" x="223"/>
        <item m="1" x="235"/>
        <item m="1" x="247"/>
        <item m="1" x="251"/>
        <item m="1" x="130"/>
        <item m="1" x="142"/>
        <item m="1" x="154"/>
        <item m="1" x="166"/>
        <item m="1" x="178"/>
        <item m="1" x="190"/>
        <item m="1" x="201"/>
        <item m="1" x="213"/>
        <item m="1" x="225"/>
        <item m="1" x="237"/>
        <item m="1" x="249"/>
        <item m="1" x="136"/>
        <item m="1" x="250"/>
        <item m="1" x="148"/>
        <item m="1" x="160"/>
        <item m="1" x="172"/>
        <item m="1" x="184"/>
        <item m="1" x="196"/>
        <item m="1" x="207"/>
        <item m="1" x="219"/>
        <item m="1" x="231"/>
        <item m="1" x="243"/>
        <item m="1" x="135"/>
        <item m="1" x="147"/>
        <item m="1" x="159"/>
        <item m="1" x="171"/>
        <item m="1" x="183"/>
        <item m="1" x="195"/>
        <item m="1" x="206"/>
        <item m="1" x="218"/>
        <item m="1" x="230"/>
        <item m="1" x="242"/>
        <item m="1" x="134"/>
        <item m="1" x="146"/>
        <item m="1" x="158"/>
        <item m="1" x="170"/>
        <item m="1" x="182"/>
        <item m="1" x="194"/>
        <item m="1" x="205"/>
        <item m="1" x="217"/>
        <item m="1" x="229"/>
        <item m="1" x="2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showAll="0"/>
    <pivotField showAll="0"/>
    <pivotField axis="axisRow" showAll="0" nonAutoSortDefault="1">
      <items count="222">
        <item x="3"/>
        <item x="15"/>
        <item x="27"/>
        <item x="39"/>
        <item x="51"/>
        <item x="63"/>
        <item n="Jan 2019" sd="0" x="217"/>
        <item n="April 2019" sd="0" x="218"/>
        <item n="July 2019" sd="0" x="219"/>
        <item n="Oct 2019" sd="0" x="220"/>
        <item n="Jan 2020" sd="0" x="205"/>
        <item n="April 2020" sd="0" x="206"/>
        <item n="July 2020" sd="0" x="207"/>
        <item n="Oct 2020" sd="0" x="208"/>
        <item n="Jan 2021" sd="0" x="209"/>
        <item n="Apr 2021" sd="0" x="210"/>
        <item n="July 2021" sd="0" x="211"/>
        <item n="Oct  2021" sd="0" x="212"/>
        <item n="Jan 2022" sd="0" x="213"/>
        <item n="Apr 2022" sd="0" x="214"/>
        <item n="July 2022" sd="0" x="215"/>
        <item x="75"/>
        <item x="7"/>
        <item x="19"/>
        <item x="31"/>
        <item x="43"/>
        <item x="55"/>
        <item x="67"/>
        <item x="11"/>
        <item x="23"/>
        <item x="35"/>
        <item x="47"/>
        <item x="59"/>
        <item x="71"/>
        <item n="Oct 2022" sd="0" x="216"/>
        <item x="1"/>
        <item x="13"/>
        <item x="25"/>
        <item x="37"/>
        <item x="49"/>
        <item x="61"/>
        <item x="73"/>
        <item x="0"/>
        <item x="12"/>
        <item x="24"/>
        <item x="36"/>
        <item x="48"/>
        <item x="60"/>
        <item x="72"/>
        <item x="6"/>
        <item x="18"/>
        <item x="30"/>
        <item x="42"/>
        <item x="54"/>
        <item x="66"/>
        <item x="5"/>
        <item x="17"/>
        <item x="29"/>
        <item x="41"/>
        <item x="53"/>
        <item x="65"/>
        <item x="2"/>
        <item x="14"/>
        <item x="26"/>
        <item x="38"/>
        <item x="50"/>
        <item x="62"/>
        <item x="74"/>
        <item x="78"/>
        <item x="4"/>
        <item x="16"/>
        <item x="28"/>
        <item x="40"/>
        <item x="52"/>
        <item x="64"/>
        <item x="76"/>
        <item x="10"/>
        <item x="77"/>
        <item x="22"/>
        <item x="34"/>
        <item x="46"/>
        <item x="58"/>
        <item x="70"/>
        <item x="9"/>
        <item x="21"/>
        <item x="33"/>
        <item x="45"/>
        <item x="57"/>
        <item x="69"/>
        <item x="8"/>
        <item x="20"/>
        <item x="32"/>
        <item x="44"/>
        <item x="56"/>
        <item x="68"/>
        <item x="82"/>
        <item x="94"/>
        <item x="106"/>
        <item x="118"/>
        <item x="130"/>
        <item x="142"/>
        <item x="165"/>
        <item x="177"/>
        <item x="189"/>
        <item x="201"/>
        <item x="86"/>
        <item x="98"/>
        <item x="110"/>
        <item x="122"/>
        <item x="134"/>
        <item x="146"/>
        <item x="157"/>
        <item x="169"/>
        <item x="181"/>
        <item x="193"/>
        <item x="90"/>
        <item x="102"/>
        <item x="114"/>
        <item x="126"/>
        <item x="138"/>
        <item x="150"/>
        <item x="161"/>
        <item x="173"/>
        <item x="185"/>
        <item x="197"/>
        <item x="80"/>
        <item x="92"/>
        <item x="104"/>
        <item x="116"/>
        <item x="128"/>
        <item x="140"/>
        <item x="152"/>
        <item x="163"/>
        <item x="175"/>
        <item x="187"/>
        <item x="199"/>
        <item x="79"/>
        <item x="91"/>
        <item x="103"/>
        <item x="115"/>
        <item x="127"/>
        <item x="139"/>
        <item x="151"/>
        <item x="162"/>
        <item x="174"/>
        <item x="186"/>
        <item x="198"/>
        <item x="85"/>
        <item x="97"/>
        <item x="109"/>
        <item x="121"/>
        <item x="133"/>
        <item x="145"/>
        <item x="156"/>
        <item x="168"/>
        <item x="180"/>
        <item x="192"/>
        <item x="84"/>
        <item x="96"/>
        <item x="108"/>
        <item x="120"/>
        <item x="132"/>
        <item x="144"/>
        <item x="155"/>
        <item x="167"/>
        <item x="179"/>
        <item x="191"/>
        <item x="81"/>
        <item x="93"/>
        <item x="105"/>
        <item x="117"/>
        <item x="129"/>
        <item x="141"/>
        <item x="153"/>
        <item x="164"/>
        <item x="176"/>
        <item x="188"/>
        <item x="200"/>
        <item x="204"/>
        <item x="83"/>
        <item x="95"/>
        <item x="107"/>
        <item x="119"/>
        <item x="131"/>
        <item x="143"/>
        <item x="154"/>
        <item x="166"/>
        <item x="178"/>
        <item x="190"/>
        <item x="202"/>
        <item x="89"/>
        <item x="203"/>
        <item x="101"/>
        <item x="113"/>
        <item x="125"/>
        <item x="137"/>
        <item x="149"/>
        <item x="160"/>
        <item x="172"/>
        <item x="184"/>
        <item x="196"/>
        <item x="88"/>
        <item x="100"/>
        <item x="112"/>
        <item x="124"/>
        <item x="136"/>
        <item x="148"/>
        <item x="159"/>
        <item x="171"/>
        <item x="183"/>
        <item x="195"/>
        <item x="87"/>
        <item x="99"/>
        <item x="111"/>
        <item x="123"/>
        <item x="135"/>
        <item x="147"/>
        <item x="158"/>
        <item x="170"/>
        <item x="182"/>
        <item x="194"/>
        <item t="default"/>
      </items>
    </pivotField>
  </pivotFields>
  <rowFields count="2">
    <field x="58"/>
    <field x="3"/>
  </rowFields>
  <rowItems count="17">
    <i>
      <x v="6"/>
    </i>
    <i>
      <x v="7"/>
    </i>
    <i>
      <x v="8"/>
    </i>
    <i>
      <x v="9"/>
    </i>
    <i>
      <x v="10"/>
    </i>
    <i>
      <x v="11"/>
    </i>
    <i>
      <x v="12"/>
    </i>
    <i>
      <x v="13"/>
    </i>
    <i>
      <x v="14"/>
    </i>
    <i>
      <x v="15"/>
    </i>
    <i>
      <x v="16"/>
    </i>
    <i>
      <x v="17"/>
    </i>
    <i>
      <x v="18"/>
    </i>
    <i>
      <x v="19"/>
    </i>
    <i>
      <x v="20"/>
    </i>
    <i>
      <x v="34"/>
    </i>
    <i t="grand">
      <x/>
    </i>
  </rowItems>
  <colFields count="1">
    <field x="-2"/>
  </colFields>
  <colItems count="4">
    <i>
      <x/>
    </i>
    <i i="1">
      <x v="1"/>
    </i>
    <i i="2">
      <x v="2"/>
    </i>
    <i i="3">
      <x v="3"/>
    </i>
  </colItems>
  <pageFields count="1">
    <pageField fld="1" hier="-1"/>
  </pageFields>
  <dataFields count="4">
    <dataField name="Average of Updated- Fuel and light" fld="41" subtotal="average" baseField="0" baseItem="0"/>
    <dataField name="Average of Updated- Miscellaneous" fld="55" subtotal="average" baseField="0" baseItem="0"/>
    <dataField name="Average of Updated- Housing" fld="39" subtotal="average" baseField="0" baseItem="0"/>
    <dataField name="Average of Updated- Transport and communication" fld="47" subtotal="average" baseField="0" baseItem="0"/>
  </dataFields>
  <formats count="29">
    <format dxfId="79">
      <pivotArea outline="0" collapsedLevelsAreSubtotals="1" fieldPosition="0"/>
    </format>
    <format dxfId="78">
      <pivotArea type="all" dataOnly="0" outline="0" fieldPosition="0"/>
    </format>
    <format dxfId="77">
      <pivotArea outline="0" collapsedLevelsAreSubtotals="1" fieldPosition="0"/>
    </format>
    <format dxfId="76">
      <pivotArea field="58" type="button" dataOnly="0" labelOnly="1" outline="0" axis="axisRow" fieldPosition="0"/>
    </format>
    <format dxfId="75">
      <pivotArea dataOnly="0" labelOnly="1" grandRow="1" outline="0" fieldPosition="0"/>
    </format>
    <format dxfId="74">
      <pivotArea type="all" dataOnly="0" outline="0" fieldPosition="0"/>
    </format>
    <format dxfId="73">
      <pivotArea outline="0" collapsedLevelsAreSubtotals="1" fieldPosition="0"/>
    </format>
    <format dxfId="72">
      <pivotArea field="58" type="button" dataOnly="0" labelOnly="1" outline="0" axis="axisRow" fieldPosition="0"/>
    </format>
    <format dxfId="71">
      <pivotArea dataOnly="0" labelOnly="1" grandRow="1" outline="0" fieldPosition="0"/>
    </format>
    <format dxfId="70">
      <pivotArea type="all" dataOnly="0" outline="0" fieldPosition="0"/>
    </format>
    <format dxfId="69">
      <pivotArea outline="0" collapsedLevelsAreSubtotals="1" fieldPosition="0"/>
    </format>
    <format dxfId="68">
      <pivotArea field="58" type="button" dataOnly="0" labelOnly="1" outline="0" axis="axisRow" fieldPosition="0"/>
    </format>
    <format dxfId="67">
      <pivotArea dataOnly="0" labelOnly="1" grandRow="1" outline="0" fieldPosition="0"/>
    </format>
    <format dxfId="66">
      <pivotArea type="all" dataOnly="0" outline="0" fieldPosition="0"/>
    </format>
    <format dxfId="65">
      <pivotArea outline="0" collapsedLevelsAreSubtotals="1" fieldPosition="0"/>
    </format>
    <format dxfId="64">
      <pivotArea field="58" type="button" dataOnly="0" labelOnly="1" outline="0" axis="axisRow" fieldPosition="0"/>
    </format>
    <format dxfId="63">
      <pivotArea dataOnly="0" labelOnly="1" grandRow="1" outline="0" fieldPosition="0"/>
    </format>
    <format dxfId="62">
      <pivotArea type="all" dataOnly="0" outline="0" fieldPosition="0"/>
    </format>
    <format dxfId="61">
      <pivotArea outline="0" collapsedLevelsAreSubtotals="1" fieldPosition="0"/>
    </format>
    <format dxfId="60">
      <pivotArea field="58" type="button" dataOnly="0" labelOnly="1" outline="0" axis="axisRow" fieldPosition="0"/>
    </format>
    <format dxfId="59">
      <pivotArea dataOnly="0" labelOnly="1" grandRow="1" outline="0" fieldPosition="0"/>
    </format>
    <format dxfId="58">
      <pivotArea type="all" dataOnly="0" outline="0" fieldPosition="0"/>
    </format>
    <format dxfId="57">
      <pivotArea outline="0" collapsedLevelsAreSubtotals="1" fieldPosition="0"/>
    </format>
    <format dxfId="56">
      <pivotArea field="58" type="button" dataOnly="0" labelOnly="1" outline="0" axis="axisRow" fieldPosition="0"/>
    </format>
    <format dxfId="55">
      <pivotArea dataOnly="0" labelOnly="1" grandRow="1" outline="0" fieldPosition="0"/>
    </format>
    <format dxfId="54">
      <pivotArea type="all" dataOnly="0" outline="0" fieldPosition="0"/>
    </format>
    <format dxfId="53">
      <pivotArea outline="0" collapsedLevelsAreSubtotals="1" fieldPosition="0"/>
    </format>
    <format dxfId="52">
      <pivotArea field="58" type="button" dataOnly="0" labelOnly="1" outline="0" axis="axisRow" fieldPosition="0"/>
    </format>
    <format dxfId="5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2E998F-3115-43A9-B8CC-2D8476039A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U17" firstHeaderRow="0" firstDataRow="1" firstDataCol="1" rowPageCount="1" colPageCount="1"/>
  <pivotFields count="31">
    <pivotField axis="axisPage" showAll="0">
      <items count="4">
        <item x="0"/>
        <item x="1"/>
        <item x="2"/>
        <item t="default"/>
      </items>
    </pivotField>
    <pivotField showAll="0"/>
    <pivotField showAll="0"/>
    <pivotField axis="axisRow" showAll="0" nonAutoSortDefault="1">
      <items count="253">
        <item h="1" m="1" x="129"/>
        <item h="1" m="1" x="141"/>
        <item h="1" m="1" x="153"/>
        <item h="1" m="1" x="165"/>
        <item h="1" m="1" x="177"/>
        <item h="1" m="1" x="189"/>
        <item h="1" m="1" x="212"/>
        <item h="1" m="1" x="224"/>
        <item h="1" m="1" x="236"/>
        <item h="1" m="1" x="248"/>
        <item h="1" m="1" x="133"/>
        <item h="1" m="1" x="145"/>
        <item h="1" m="1" x="157"/>
        <item h="1" m="1" x="169"/>
        <item h="1" m="1" x="181"/>
        <item h="1" m="1" x="193"/>
        <item h="1" m="1" x="204"/>
        <item h="1" m="1" x="216"/>
        <item h="1" m="1" x="228"/>
        <item h="1" m="1" x="240"/>
        <item h="1" m="1" x="137"/>
        <item h="1" m="1" x="149"/>
        <item h="1" m="1" x="161"/>
        <item h="1" m="1" x="173"/>
        <item h="1" m="1" x="185"/>
        <item h="1" m="1" x="197"/>
        <item h="1" m="1" x="208"/>
        <item h="1" m="1" x="220"/>
        <item h="1" m="1" x="232"/>
        <item h="1" m="1" x="244"/>
        <item h="1" m="1" x="127"/>
        <item h="1" m="1" x="139"/>
        <item h="1" m="1" x="151"/>
        <item h="1" m="1" x="163"/>
        <item h="1" m="1" x="175"/>
        <item h="1" m="1" x="187"/>
        <item h="1" m="1" x="199"/>
        <item h="1" m="1" x="210"/>
        <item h="1" m="1" x="222"/>
        <item h="1" m="1" x="234"/>
        <item h="1" m="1" x="246"/>
        <item h="1" m="1" x="126"/>
        <item h="1" m="1" x="138"/>
        <item h="1" m="1" x="150"/>
        <item h="1" m="1" x="162"/>
        <item h="1" m="1" x="174"/>
        <item h="1" m="1" x="186"/>
        <item h="1" m="1" x="198"/>
        <item h="1" m="1" x="209"/>
        <item h="1" m="1" x="221"/>
        <item h="1" m="1" x="233"/>
        <item h="1" m="1" x="245"/>
        <item h="1" m="1" x="132"/>
        <item h="1" m="1" x="144"/>
        <item h="1" m="1" x="156"/>
        <item h="1" m="1" x="168"/>
        <item h="1" m="1" x="180"/>
        <item h="1" m="1" x="192"/>
        <item h="1" m="1" x="203"/>
        <item h="1" m="1" x="215"/>
        <item h="1" m="1" x="227"/>
        <item h="1" m="1" x="239"/>
        <item h="1" m="1" x="131"/>
        <item h="1" m="1" x="143"/>
        <item h="1" m="1" x="155"/>
        <item h="1" m="1" x="167"/>
        <item h="1" m="1" x="179"/>
        <item h="1" m="1" x="191"/>
        <item h="1" m="1" x="202"/>
        <item h="1" m="1" x="214"/>
        <item h="1" m="1" x="226"/>
        <item h="1" m="1" x="238"/>
        <item h="1" m="1" x="128"/>
        <item h="1" m="1" x="140"/>
        <item h="1" m="1" x="152"/>
        <item h="1" m="1" x="164"/>
        <item h="1" m="1" x="176"/>
        <item h="1" m="1" x="188"/>
        <item h="1" m="1" x="200"/>
        <item h="1" m="1" x="211"/>
        <item h="1" m="1" x="223"/>
        <item h="1" m="1" x="235"/>
        <item h="1" m="1" x="247"/>
        <item h="1" m="1" x="251"/>
        <item h="1" m="1" x="130"/>
        <item h="1" m="1" x="142"/>
        <item h="1" m="1" x="154"/>
        <item h="1" m="1" x="166"/>
        <item h="1" m="1" x="178"/>
        <item h="1" m="1" x="190"/>
        <item h="1" m="1" x="201"/>
        <item h="1" m="1" x="213"/>
        <item h="1" m="1" x="225"/>
        <item h="1" m="1" x="237"/>
        <item h="1" m="1" x="249"/>
        <item h="1" m="1" x="136"/>
        <item h="1" m="1" x="250"/>
        <item h="1" m="1" x="148"/>
        <item h="1" m="1" x="160"/>
        <item h="1" m="1" x="172"/>
        <item h="1" m="1" x="184"/>
        <item h="1" m="1" x="196"/>
        <item h="1" m="1" x="207"/>
        <item h="1" m="1" x="219"/>
        <item h="1" m="1" x="231"/>
        <item h="1" m="1" x="243"/>
        <item h="1" m="1" x="135"/>
        <item h="1" m="1" x="147"/>
        <item h="1" m="1" x="159"/>
        <item h="1" m="1" x="171"/>
        <item h="1" m="1" x="183"/>
        <item h="1" m="1" x="195"/>
        <item h="1" m="1" x="206"/>
        <item h="1" m="1" x="218"/>
        <item h="1" m="1" x="230"/>
        <item h="1" m="1" x="242"/>
        <item h="1" m="1" x="134"/>
        <item h="1" m="1" x="146"/>
        <item h="1" m="1" x="158"/>
        <item h="1" m="1" x="170"/>
        <item h="1" m="1" x="182"/>
        <item h="1" m="1" x="194"/>
        <item h="1" m="1" x="205"/>
        <item h="1" m="1" x="217"/>
        <item h="1" m="1" x="229"/>
        <item h="1" m="1" x="241"/>
        <item h="1" x="0"/>
        <item h="1" x="1"/>
        <item h="1" x="2"/>
        <item h="1" x="3"/>
        <item h="1" x="4"/>
        <item h="1" x="5"/>
        <item h="1" x="6"/>
        <item h="1" x="7"/>
        <item h="1" x="8"/>
        <item h="1" x="9"/>
        <item h="1" m="1" x="124"/>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x="111"/>
        <item x="112"/>
        <item x="113"/>
        <item x="114"/>
        <item x="115"/>
        <item x="116"/>
        <item x="117"/>
        <item x="118"/>
        <item x="119"/>
        <item x="120"/>
        <item x="121"/>
        <item x="122"/>
        <item x="123"/>
        <item h="1" x="10"/>
        <item h="1" m="1" x="125"/>
        <item t="default"/>
      </items>
    </pivotField>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items count="235">
        <item x="93"/>
        <item x="105"/>
        <item x="117"/>
        <item x="129"/>
        <item x="141"/>
        <item x="153"/>
        <item x="176"/>
        <item x="188"/>
        <item x="200"/>
        <item x="212"/>
        <item x="97"/>
        <item x="109"/>
        <item x="121"/>
        <item x="133"/>
        <item x="145"/>
        <item x="157"/>
        <item x="168"/>
        <item x="180"/>
        <item x="192"/>
        <item x="204"/>
        <item x="101"/>
        <item x="113"/>
        <item x="125"/>
        <item x="137"/>
        <item x="149"/>
        <item x="161"/>
        <item x="172"/>
        <item x="184"/>
        <item x="196"/>
        <item x="208"/>
        <item x="91"/>
        <item x="103"/>
        <item x="115"/>
        <item x="127"/>
        <item x="139"/>
        <item x="151"/>
        <item x="163"/>
        <item x="174"/>
        <item x="186"/>
        <item x="198"/>
        <item x="210"/>
        <item x="90"/>
        <item x="102"/>
        <item x="114"/>
        <item x="126"/>
        <item x="138"/>
        <item x="150"/>
        <item x="162"/>
        <item x="173"/>
        <item x="185"/>
        <item x="197"/>
        <item x="209"/>
        <item x="96"/>
        <item x="108"/>
        <item x="120"/>
        <item x="132"/>
        <item x="144"/>
        <item x="156"/>
        <item x="167"/>
        <item x="179"/>
        <item x="191"/>
        <item x="203"/>
        <item x="95"/>
        <item x="107"/>
        <item x="119"/>
        <item x="131"/>
        <item x="143"/>
        <item x="155"/>
        <item x="166"/>
        <item x="178"/>
        <item x="190"/>
        <item x="202"/>
        <item x="92"/>
        <item x="104"/>
        <item x="116"/>
        <item x="128"/>
        <item x="140"/>
        <item x="152"/>
        <item x="164"/>
        <item x="175"/>
        <item x="187"/>
        <item x="199"/>
        <item x="211"/>
        <item x="215"/>
        <item x="94"/>
        <item x="106"/>
        <item x="118"/>
        <item x="130"/>
        <item x="142"/>
        <item x="154"/>
        <item x="165"/>
        <item x="177"/>
        <item x="189"/>
        <item x="201"/>
        <item x="213"/>
        <item x="100"/>
        <item x="214"/>
        <item x="112"/>
        <item x="124"/>
        <item x="136"/>
        <item x="148"/>
        <item x="160"/>
        <item x="171"/>
        <item x="183"/>
        <item x="195"/>
        <item x="207"/>
        <item x="99"/>
        <item x="111"/>
        <item x="123"/>
        <item x="135"/>
        <item x="147"/>
        <item x="159"/>
        <item x="170"/>
        <item x="182"/>
        <item x="194"/>
        <item x="206"/>
        <item x="98"/>
        <item x="110"/>
        <item x="122"/>
        <item x="134"/>
        <item x="146"/>
        <item x="158"/>
        <item x="169"/>
        <item x="181"/>
        <item x="193"/>
        <item x="2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216"/>
        <item x="217"/>
        <item x="218"/>
        <item x="219"/>
        <item x="220"/>
        <item x="221"/>
        <item x="222"/>
        <item x="223"/>
        <item x="224"/>
        <item x="225"/>
        <item sd="0" x="226"/>
        <item sd="0" x="227"/>
        <item sd="0" x="228"/>
        <item sd="0" x="229"/>
        <item sd="0" x="230"/>
        <item sd="0" x="231"/>
        <item sd="0" x="232"/>
        <item sd="0" x="233"/>
        <item sd="0" x="83"/>
        <item sd="0" x="84"/>
        <item sd="0" x="85"/>
        <item sd="0" x="86"/>
        <item sd="0" x="87"/>
        <item x="88"/>
        <item x="89"/>
        <item t="default"/>
      </items>
    </pivotField>
  </pivotFields>
  <rowFields count="1">
    <field x="3"/>
  </rowFields>
  <rowItems count="14">
    <i>
      <x v="237"/>
    </i>
    <i>
      <x v="238"/>
    </i>
    <i>
      <x v="239"/>
    </i>
    <i>
      <x v="240"/>
    </i>
    <i>
      <x v="241"/>
    </i>
    <i>
      <x v="242"/>
    </i>
    <i>
      <x v="243"/>
    </i>
    <i>
      <x v="244"/>
    </i>
    <i>
      <x v="245"/>
    </i>
    <i>
      <x v="246"/>
    </i>
    <i>
      <x v="247"/>
    </i>
    <i>
      <x v="248"/>
    </i>
    <i>
      <x v="249"/>
    </i>
    <i t="grand">
      <x/>
    </i>
  </rowItems>
  <colFields count="1">
    <field x="-2"/>
  </colFields>
  <colItems count="13">
    <i>
      <x/>
    </i>
    <i i="1">
      <x v="1"/>
    </i>
    <i i="2">
      <x v="2"/>
    </i>
    <i i="3">
      <x v="3"/>
    </i>
    <i i="4">
      <x v="4"/>
    </i>
    <i i="5">
      <x v="5"/>
    </i>
    <i i="6">
      <x v="6"/>
    </i>
    <i i="7">
      <x v="7"/>
    </i>
    <i i="8">
      <x v="8"/>
    </i>
    <i i="9">
      <x v="9"/>
    </i>
    <i i="10">
      <x v="10"/>
    </i>
    <i i="11">
      <x v="11"/>
    </i>
    <i i="12">
      <x v="12"/>
    </i>
  </colItems>
  <pageFields count="1">
    <pageField fld="0" hier="-1"/>
  </pageFields>
  <dataFields count="13">
    <dataField name="Average of Updated- Cereals and products" fld="5" subtotal="average" baseField="0" baseItem="0"/>
    <dataField name="Average of Updated- Meat and fish" fld="7" subtotal="average" baseField="0" baseItem="0"/>
    <dataField name="Average of Updated- Egg" fld="9" subtotal="average" baseField="0" baseItem="0"/>
    <dataField name="Average of Updated- Milk and products" fld="11" subtotal="average" baseField="0" baseItem="0"/>
    <dataField name="Average of Updated- Oils and fats" fld="13" subtotal="average" baseField="0" baseItem="0"/>
    <dataField name="Average of Updated- Fruits" fld="15" subtotal="average" baseField="0" baseItem="0"/>
    <dataField name="Average of Updated- Vegetables" fld="17" subtotal="average" baseField="0" baseItem="0"/>
    <dataField name="Average of Updated- Pulses and products" fld="19" subtotal="average" baseField="0" baseItem="0"/>
    <dataField name="Average of Updated- Sugar and Confectionery" fld="21" subtotal="average" baseField="0" baseItem="0"/>
    <dataField name="Average of Updated- Non-alcoholic beverages" fld="25" subtotal="average" baseField="0" baseItem="0"/>
    <dataField name="Average of Updated- Spices" fld="23" subtotal="average" baseField="0" baseItem="0"/>
    <dataField name="Average of Updated- Prepared meals, snacks, sweets etc." fld="27" subtotal="average" baseField="0" baseItem="0"/>
    <dataField name="Average of Updated- Food and beverages" fld="29" subtotal="average" baseField="0" baseItem="0"/>
  </dataFields>
  <formats count="36">
    <format dxfId="115">
      <pivotArea outline="0" collapsedLevelsAreSubtotals="1" fieldPosition="0"/>
    </format>
    <format dxfId="114">
      <pivotArea type="all" dataOnly="0" outline="0" fieldPosition="0"/>
    </format>
    <format dxfId="113">
      <pivotArea outline="0" collapsedLevelsAreSubtotals="1" fieldPosition="0"/>
    </format>
    <format dxfId="112">
      <pivotArea field="30" type="button" dataOnly="0" labelOnly="1" outline="0"/>
    </format>
    <format dxfId="111">
      <pivotArea dataOnly="0" labelOnly="1" grandRow="1" outline="0" fieldPosition="0"/>
    </format>
    <format dxfId="110">
      <pivotArea dataOnly="0" labelOnly="1" outline="0" fieldPosition="0">
        <references count="1">
          <reference field="4294967294" count="13">
            <x v="0"/>
            <x v="1"/>
            <x v="2"/>
            <x v="3"/>
            <x v="4"/>
            <x v="5"/>
            <x v="6"/>
            <x v="7"/>
            <x v="8"/>
            <x v="9"/>
            <x v="10"/>
            <x v="11"/>
            <x v="12"/>
          </reference>
        </references>
      </pivotArea>
    </format>
    <format dxfId="109">
      <pivotArea type="all" dataOnly="0" outline="0" fieldPosition="0"/>
    </format>
    <format dxfId="108">
      <pivotArea outline="0" collapsedLevelsAreSubtotals="1" fieldPosition="0"/>
    </format>
    <format dxfId="107">
      <pivotArea field="30" type="button" dataOnly="0" labelOnly="1" outline="0"/>
    </format>
    <format dxfId="106">
      <pivotArea dataOnly="0" labelOnly="1" grandRow="1" outline="0" fieldPosition="0"/>
    </format>
    <format dxfId="105">
      <pivotArea dataOnly="0" labelOnly="1" outline="0" fieldPosition="0">
        <references count="1">
          <reference field="4294967294" count="13">
            <x v="0"/>
            <x v="1"/>
            <x v="2"/>
            <x v="3"/>
            <x v="4"/>
            <x v="5"/>
            <x v="6"/>
            <x v="7"/>
            <x v="8"/>
            <x v="9"/>
            <x v="10"/>
            <x v="11"/>
            <x v="12"/>
          </reference>
        </references>
      </pivotArea>
    </format>
    <format dxfId="104">
      <pivotArea type="all" dataOnly="0" outline="0" fieldPosition="0"/>
    </format>
    <format dxfId="103">
      <pivotArea outline="0" collapsedLevelsAreSubtotals="1" fieldPosition="0"/>
    </format>
    <format dxfId="102">
      <pivotArea field="30" type="button" dataOnly="0" labelOnly="1" outline="0"/>
    </format>
    <format dxfId="101">
      <pivotArea dataOnly="0" labelOnly="1" grandRow="1" outline="0" fieldPosition="0"/>
    </format>
    <format dxfId="100">
      <pivotArea dataOnly="0" labelOnly="1" outline="0" fieldPosition="0">
        <references count="1">
          <reference field="4294967294" count="13">
            <x v="0"/>
            <x v="1"/>
            <x v="2"/>
            <x v="3"/>
            <x v="4"/>
            <x v="5"/>
            <x v="6"/>
            <x v="7"/>
            <x v="8"/>
            <x v="9"/>
            <x v="10"/>
            <x v="11"/>
            <x v="12"/>
          </reference>
        </references>
      </pivotArea>
    </format>
    <format dxfId="99">
      <pivotArea type="all" dataOnly="0" outline="0" fieldPosition="0"/>
    </format>
    <format dxfId="98">
      <pivotArea field="30" type="button" dataOnly="0" labelOnly="1" outline="0"/>
    </format>
    <format dxfId="97">
      <pivotArea dataOnly="0" labelOnly="1" grandRow="1" outline="0" fieldPosition="0"/>
    </format>
    <format dxfId="96">
      <pivotArea outline="0" collapsedLevelsAreSubtotals="1" fieldPosition="0"/>
    </format>
    <format dxfId="95">
      <pivotArea dataOnly="0" labelOnly="1" outline="0" fieldPosition="0">
        <references count="1">
          <reference field="4294967294" count="13">
            <x v="0"/>
            <x v="1"/>
            <x v="2"/>
            <x v="3"/>
            <x v="4"/>
            <x v="5"/>
            <x v="6"/>
            <x v="7"/>
            <x v="8"/>
            <x v="9"/>
            <x v="10"/>
            <x v="11"/>
            <x v="12"/>
          </reference>
        </references>
      </pivotArea>
    </format>
    <format dxfId="94">
      <pivotArea type="all" dataOnly="0" outline="0" fieldPosition="0"/>
    </format>
    <format dxfId="93">
      <pivotArea outline="0" collapsedLevelsAreSubtotals="1" fieldPosition="0"/>
    </format>
    <format dxfId="92">
      <pivotArea field="30" type="button" dataOnly="0" labelOnly="1" outline="0"/>
    </format>
    <format dxfId="91">
      <pivotArea dataOnly="0" labelOnly="1" grandRow="1" outline="0" fieldPosition="0"/>
    </format>
    <format dxfId="90">
      <pivotArea dataOnly="0" labelOnly="1" outline="0" fieldPosition="0">
        <references count="1">
          <reference field="4294967294" count="13">
            <x v="0"/>
            <x v="1"/>
            <x v="2"/>
            <x v="3"/>
            <x v="4"/>
            <x v="5"/>
            <x v="6"/>
            <x v="7"/>
            <x v="8"/>
            <x v="9"/>
            <x v="10"/>
            <x v="11"/>
            <x v="12"/>
          </reference>
        </references>
      </pivotArea>
    </format>
    <format dxfId="89">
      <pivotArea type="all" dataOnly="0" outline="0" fieldPosition="0"/>
    </format>
    <format dxfId="88">
      <pivotArea outline="0" collapsedLevelsAreSubtotals="1" fieldPosition="0"/>
    </format>
    <format dxfId="87">
      <pivotArea field="30" type="button" dataOnly="0" labelOnly="1" outline="0"/>
    </format>
    <format dxfId="86">
      <pivotArea dataOnly="0" labelOnly="1" grandRow="1" outline="0" fieldPosition="0"/>
    </format>
    <format dxfId="85">
      <pivotArea dataOnly="0" labelOnly="1" outline="0" fieldPosition="0">
        <references count="1">
          <reference field="4294967294" count="13">
            <x v="0"/>
            <x v="1"/>
            <x v="2"/>
            <x v="3"/>
            <x v="4"/>
            <x v="5"/>
            <x v="6"/>
            <x v="7"/>
            <x v="8"/>
            <x v="9"/>
            <x v="10"/>
            <x v="11"/>
            <x v="12"/>
          </reference>
        </references>
      </pivotArea>
    </format>
    <format dxfId="84">
      <pivotArea type="all" dataOnly="0" outline="0" fieldPosition="0"/>
    </format>
    <format dxfId="83">
      <pivotArea outline="0" collapsedLevelsAreSubtotals="1" fieldPosition="0"/>
    </format>
    <format dxfId="82">
      <pivotArea field="30" type="button" dataOnly="0" labelOnly="1" outline="0"/>
    </format>
    <format dxfId="81">
      <pivotArea dataOnly="0" labelOnly="1" grandRow="1" outline="0" fieldPosition="0"/>
    </format>
    <format dxfId="80">
      <pivotArea dataOnly="0" labelOnly="1" outline="0" fieldPosition="0">
        <references count="1">
          <reference field="4294967294" count="13">
            <x v="0"/>
            <x v="1"/>
            <x v="2"/>
            <x v="3"/>
            <x v="4"/>
            <x v="5"/>
            <x v="6"/>
            <x v="7"/>
            <x v="8"/>
            <x v="9"/>
            <x v="10"/>
            <x v="1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AB5B0C-5896-4793-83E4-BB5CA076F8A3}" name="PivotTable8" cacheId="1" applyNumberFormats="0" applyBorderFormats="0" applyFontFormats="0" applyPatternFormats="0" applyAlignmentFormats="0" applyWidthHeightFormats="1" dataCaption="Values" updatedVersion="8" minRefreshableVersion="3" asteriskTotals="1" useAutoFormatting="1" itemPrintTitles="1" createdVersion="8" indent="0" outline="1" outlineData="1" multipleFieldFilters="0">
  <location ref="Z165:AA182" firstHeaderRow="1" firstDataRow="1" firstDataCol="1" rowPageCount="1" colPageCount="1"/>
  <pivotFields count="59">
    <pivotField multipleItemSelectionAllowed="1" showAll="0"/>
    <pivotField axis="axisPage" multipleItemSelectionAllowed="1" showAll="0">
      <items count="12">
        <item h="1" x="0"/>
        <item h="1" x="1"/>
        <item h="1" x="2"/>
        <item h="1" x="3"/>
        <item h="1" x="4"/>
        <item h="1" x="5"/>
        <item x="6"/>
        <item x="7"/>
        <item sd="0" x="8"/>
        <item sd="0" x="9"/>
        <item h="1" sd="0" x="10"/>
        <item t="default"/>
      </items>
    </pivotField>
    <pivotField showAll="0"/>
    <pivotField axis="axisRow" showAll="0" nonAutoSortDefault="1">
      <items count="2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m="1" x="125"/>
        <item m="1" x="124"/>
        <item m="1" x="129"/>
        <item m="1" x="141"/>
        <item m="1" x="153"/>
        <item m="1" x="165"/>
        <item m="1" x="177"/>
        <item m="1" x="189"/>
        <item m="1" x="212"/>
        <item m="1" x="224"/>
        <item m="1" x="236"/>
        <item m="1" x="248"/>
        <item m="1" x="133"/>
        <item m="1" x="145"/>
        <item m="1" x="157"/>
        <item m="1" x="169"/>
        <item m="1" x="181"/>
        <item m="1" x="193"/>
        <item m="1" x="204"/>
        <item m="1" x="216"/>
        <item m="1" x="228"/>
        <item m="1" x="240"/>
        <item m="1" x="137"/>
        <item m="1" x="149"/>
        <item m="1" x="161"/>
        <item m="1" x="173"/>
        <item m="1" x="185"/>
        <item m="1" x="197"/>
        <item m="1" x="208"/>
        <item m="1" x="220"/>
        <item m="1" x="232"/>
        <item m="1" x="244"/>
        <item m="1" x="127"/>
        <item m="1" x="139"/>
        <item m="1" x="151"/>
        <item m="1" x="163"/>
        <item m="1" x="175"/>
        <item m="1" x="187"/>
        <item m="1" x="199"/>
        <item m="1" x="210"/>
        <item m="1" x="222"/>
        <item m="1" x="234"/>
        <item m="1" x="246"/>
        <item m="1" x="126"/>
        <item m="1" x="138"/>
        <item m="1" x="150"/>
        <item m="1" x="162"/>
        <item m="1" x="174"/>
        <item m="1" x="186"/>
        <item m="1" x="198"/>
        <item m="1" x="209"/>
        <item m="1" x="221"/>
        <item m="1" x="233"/>
        <item m="1" x="245"/>
        <item m="1" x="132"/>
        <item m="1" x="144"/>
        <item m="1" x="156"/>
        <item m="1" x="168"/>
        <item m="1" x="180"/>
        <item m="1" x="192"/>
        <item m="1" x="203"/>
        <item m="1" x="215"/>
        <item m="1" x="227"/>
        <item m="1" x="239"/>
        <item m="1" x="131"/>
        <item m="1" x="143"/>
        <item m="1" x="155"/>
        <item m="1" x="167"/>
        <item m="1" x="179"/>
        <item m="1" x="191"/>
        <item m="1" x="202"/>
        <item m="1" x="214"/>
        <item m="1" x="226"/>
        <item m="1" x="238"/>
        <item m="1" x="128"/>
        <item m="1" x="140"/>
        <item m="1" x="152"/>
        <item m="1" x="164"/>
        <item m="1" x="176"/>
        <item m="1" x="188"/>
        <item m="1" x="200"/>
        <item m="1" x="211"/>
        <item m="1" x="223"/>
        <item m="1" x="235"/>
        <item m="1" x="247"/>
        <item m="1" x="251"/>
        <item m="1" x="130"/>
        <item m="1" x="142"/>
        <item m="1" x="154"/>
        <item m="1" x="166"/>
        <item m="1" x="178"/>
        <item m="1" x="190"/>
        <item m="1" x="201"/>
        <item m="1" x="213"/>
        <item m="1" x="225"/>
        <item m="1" x="237"/>
        <item m="1" x="249"/>
        <item m="1" x="136"/>
        <item m="1" x="250"/>
        <item m="1" x="148"/>
        <item m="1" x="160"/>
        <item m="1" x="172"/>
        <item m="1" x="184"/>
        <item m="1" x="196"/>
        <item m="1" x="207"/>
        <item m="1" x="219"/>
        <item m="1" x="231"/>
        <item m="1" x="243"/>
        <item m="1" x="135"/>
        <item m="1" x="147"/>
        <item m="1" x="159"/>
        <item m="1" x="171"/>
        <item m="1" x="183"/>
        <item m="1" x="195"/>
        <item m="1" x="206"/>
        <item m="1" x="218"/>
        <item m="1" x="230"/>
        <item m="1" x="242"/>
        <item m="1" x="134"/>
        <item m="1" x="146"/>
        <item m="1" x="158"/>
        <item m="1" x="170"/>
        <item m="1" x="182"/>
        <item m="1" x="194"/>
        <item m="1" x="205"/>
        <item m="1" x="217"/>
        <item m="1" x="229"/>
        <item m="1" x="2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nonAutoSortDefault="1">
      <items count="222">
        <item x="3"/>
        <item x="15"/>
        <item x="27"/>
        <item x="39"/>
        <item x="51"/>
        <item x="63"/>
        <item n="Jan 2019" sd="0" x="217"/>
        <item n="April 2019" sd="0" x="218"/>
        <item n="July 2019" sd="0" x="219"/>
        <item n="Oct 2019" sd="0" x="220"/>
        <item n="Jan 2020" sd="0" x="205"/>
        <item n="April 2020" sd="0" x="206"/>
        <item n="July 2020" sd="0" x="207"/>
        <item n="Oct 2020" sd="0" x="208"/>
        <item n="Jan 2021" sd="0" x="209"/>
        <item n="Apr 2021" sd="0" x="210"/>
        <item n="July 2021" sd="0" x="211"/>
        <item n="Oct  2021" sd="0" x="212"/>
        <item n="Jan 2022" sd="0" x="213"/>
        <item n="Apr 2022" sd="0" x="214"/>
        <item n="July 2022" sd="0" x="215"/>
        <item x="75"/>
        <item x="7"/>
        <item x="19"/>
        <item x="31"/>
        <item x="43"/>
        <item x="55"/>
        <item x="67"/>
        <item x="11"/>
        <item x="23"/>
        <item x="35"/>
        <item x="47"/>
        <item x="59"/>
        <item x="71"/>
        <item n="Oct 2022" sd="0" x="216"/>
        <item x="1"/>
        <item x="13"/>
        <item x="25"/>
        <item x="37"/>
        <item x="49"/>
        <item x="61"/>
        <item x="73"/>
        <item x="0"/>
        <item x="12"/>
        <item x="24"/>
        <item x="36"/>
        <item x="48"/>
        <item x="60"/>
        <item x="72"/>
        <item x="6"/>
        <item x="18"/>
        <item x="30"/>
        <item x="42"/>
        <item x="54"/>
        <item x="66"/>
        <item x="5"/>
        <item x="17"/>
        <item x="29"/>
        <item x="41"/>
        <item x="53"/>
        <item x="65"/>
        <item x="2"/>
        <item x="14"/>
        <item x="26"/>
        <item x="38"/>
        <item x="50"/>
        <item x="62"/>
        <item x="74"/>
        <item x="78"/>
        <item x="4"/>
        <item x="16"/>
        <item x="28"/>
        <item x="40"/>
        <item x="52"/>
        <item x="64"/>
        <item x="76"/>
        <item x="10"/>
        <item x="77"/>
        <item x="22"/>
        <item x="34"/>
        <item x="46"/>
        <item x="58"/>
        <item x="70"/>
        <item x="9"/>
        <item x="21"/>
        <item x="33"/>
        <item x="45"/>
        <item x="57"/>
        <item x="69"/>
        <item x="8"/>
        <item x="20"/>
        <item x="32"/>
        <item x="44"/>
        <item x="56"/>
        <item x="68"/>
        <item x="82"/>
        <item x="94"/>
        <item x="106"/>
        <item x="118"/>
        <item x="130"/>
        <item x="142"/>
        <item x="165"/>
        <item x="177"/>
        <item x="189"/>
        <item x="201"/>
        <item x="86"/>
        <item x="98"/>
        <item x="110"/>
        <item x="122"/>
        <item x="134"/>
        <item x="146"/>
        <item x="157"/>
        <item x="169"/>
        <item x="181"/>
        <item x="193"/>
        <item x="90"/>
        <item x="102"/>
        <item x="114"/>
        <item x="126"/>
        <item x="138"/>
        <item x="150"/>
        <item x="161"/>
        <item x="173"/>
        <item x="185"/>
        <item x="197"/>
        <item x="80"/>
        <item x="92"/>
        <item x="104"/>
        <item x="116"/>
        <item x="128"/>
        <item x="140"/>
        <item x="152"/>
        <item x="163"/>
        <item x="175"/>
        <item x="187"/>
        <item x="199"/>
        <item x="79"/>
        <item x="91"/>
        <item x="103"/>
        <item x="115"/>
        <item x="127"/>
        <item x="139"/>
        <item x="151"/>
        <item x="162"/>
        <item x="174"/>
        <item x="186"/>
        <item x="198"/>
        <item x="85"/>
        <item x="97"/>
        <item x="109"/>
        <item x="121"/>
        <item x="133"/>
        <item x="145"/>
        <item x="156"/>
        <item x="168"/>
        <item x="180"/>
        <item x="192"/>
        <item x="84"/>
        <item x="96"/>
        <item x="108"/>
        <item x="120"/>
        <item x="132"/>
        <item x="144"/>
        <item x="155"/>
        <item x="167"/>
        <item x="179"/>
        <item x="191"/>
        <item x="81"/>
        <item x="93"/>
        <item x="105"/>
        <item x="117"/>
        <item x="129"/>
        <item x="141"/>
        <item x="153"/>
        <item x="164"/>
        <item x="176"/>
        <item x="188"/>
        <item x="200"/>
        <item x="204"/>
        <item x="83"/>
        <item x="95"/>
        <item x="107"/>
        <item x="119"/>
        <item x="131"/>
        <item x="143"/>
        <item x="154"/>
        <item x="166"/>
        <item x="178"/>
        <item x="190"/>
        <item x="202"/>
        <item x="89"/>
        <item x="203"/>
        <item x="101"/>
        <item x="113"/>
        <item x="125"/>
        <item x="137"/>
        <item x="149"/>
        <item x="160"/>
        <item x="172"/>
        <item x="184"/>
        <item x="196"/>
        <item x="88"/>
        <item x="100"/>
        <item x="112"/>
        <item x="124"/>
        <item x="136"/>
        <item x="148"/>
        <item x="159"/>
        <item x="171"/>
        <item x="183"/>
        <item x="195"/>
        <item x="87"/>
        <item x="99"/>
        <item x="111"/>
        <item x="123"/>
        <item x="135"/>
        <item x="147"/>
        <item x="158"/>
        <item x="170"/>
        <item x="182"/>
        <item x="194"/>
        <item t="default"/>
      </items>
    </pivotField>
  </pivotFields>
  <rowFields count="2">
    <field x="58"/>
    <field x="3"/>
  </rowFields>
  <rowItems count="17">
    <i>
      <x v="6"/>
    </i>
    <i>
      <x v="7"/>
    </i>
    <i>
      <x v="8"/>
    </i>
    <i>
      <x v="9"/>
    </i>
    <i>
      <x v="10"/>
    </i>
    <i>
      <x v="11"/>
    </i>
    <i>
      <x v="12"/>
    </i>
    <i>
      <x v="13"/>
    </i>
    <i>
      <x v="14"/>
    </i>
    <i>
      <x v="15"/>
    </i>
    <i>
      <x v="16"/>
    </i>
    <i>
      <x v="17"/>
    </i>
    <i>
      <x v="18"/>
    </i>
    <i>
      <x v="19"/>
    </i>
    <i>
      <x v="20"/>
    </i>
    <i>
      <x v="34"/>
    </i>
    <i t="grand">
      <x/>
    </i>
  </rowItems>
  <colItems count="1">
    <i/>
  </colItems>
  <pageFields count="1">
    <pageField fld="1" hier="-1"/>
  </pageFields>
  <dataFields count="1">
    <dataField name="Average of Updated- Health" fld="45" subtotal="average" baseField="0" baseItem="0"/>
  </dataFields>
  <formats count="29">
    <format dxfId="144">
      <pivotArea outline="0" collapsedLevelsAreSubtotals="1" fieldPosition="0"/>
    </format>
    <format dxfId="143">
      <pivotArea type="all" dataOnly="0" outline="0" fieldPosition="0"/>
    </format>
    <format dxfId="142">
      <pivotArea outline="0" collapsedLevelsAreSubtotals="1" fieldPosition="0"/>
    </format>
    <format dxfId="141">
      <pivotArea field="58" type="button" dataOnly="0" labelOnly="1" outline="0" axis="axisRow" fieldPosition="0"/>
    </format>
    <format dxfId="140">
      <pivotArea dataOnly="0" labelOnly="1" grandRow="1" outline="0" fieldPosition="0"/>
    </format>
    <format dxfId="139">
      <pivotArea type="all" dataOnly="0" outline="0" fieldPosition="0"/>
    </format>
    <format dxfId="138">
      <pivotArea outline="0" collapsedLevelsAreSubtotals="1" fieldPosition="0"/>
    </format>
    <format dxfId="137">
      <pivotArea field="58" type="button" dataOnly="0" labelOnly="1" outline="0" axis="axisRow" fieldPosition="0"/>
    </format>
    <format dxfId="136">
      <pivotArea dataOnly="0" labelOnly="1" grandRow="1" outline="0" fieldPosition="0"/>
    </format>
    <format dxfId="135">
      <pivotArea type="all" dataOnly="0" outline="0" fieldPosition="0"/>
    </format>
    <format dxfId="134">
      <pivotArea outline="0" collapsedLevelsAreSubtotals="1" fieldPosition="0"/>
    </format>
    <format dxfId="133">
      <pivotArea field="58" type="button" dataOnly="0" labelOnly="1" outline="0" axis="axisRow" fieldPosition="0"/>
    </format>
    <format dxfId="132">
      <pivotArea dataOnly="0" labelOnly="1" grandRow="1" outline="0" fieldPosition="0"/>
    </format>
    <format dxfId="131">
      <pivotArea type="all" dataOnly="0" outline="0" fieldPosition="0"/>
    </format>
    <format dxfId="130">
      <pivotArea outline="0" collapsedLevelsAreSubtotals="1" fieldPosition="0"/>
    </format>
    <format dxfId="129">
      <pivotArea field="58" type="button" dataOnly="0" labelOnly="1" outline="0" axis="axisRow" fieldPosition="0"/>
    </format>
    <format dxfId="128">
      <pivotArea dataOnly="0" labelOnly="1" grandRow="1" outline="0" fieldPosition="0"/>
    </format>
    <format dxfId="127">
      <pivotArea type="all" dataOnly="0" outline="0" fieldPosition="0"/>
    </format>
    <format dxfId="126">
      <pivotArea outline="0" collapsedLevelsAreSubtotals="1" fieldPosition="0"/>
    </format>
    <format dxfId="125">
      <pivotArea field="58" type="button" dataOnly="0" labelOnly="1" outline="0" axis="axisRow" fieldPosition="0"/>
    </format>
    <format dxfId="124">
      <pivotArea dataOnly="0" labelOnly="1" grandRow="1" outline="0" fieldPosition="0"/>
    </format>
    <format dxfId="123">
      <pivotArea type="all" dataOnly="0" outline="0" fieldPosition="0"/>
    </format>
    <format dxfId="122">
      <pivotArea outline="0" collapsedLevelsAreSubtotals="1" fieldPosition="0"/>
    </format>
    <format dxfId="121">
      <pivotArea field="58" type="button" dataOnly="0" labelOnly="1" outline="0" axis="axisRow" fieldPosition="0"/>
    </format>
    <format dxfId="120">
      <pivotArea dataOnly="0" labelOnly="1" grandRow="1" outline="0" fieldPosition="0"/>
    </format>
    <format dxfId="119">
      <pivotArea type="all" dataOnly="0" outline="0" fieldPosition="0"/>
    </format>
    <format dxfId="118">
      <pivotArea outline="0" collapsedLevelsAreSubtotals="1" fieldPosition="0"/>
    </format>
    <format dxfId="117">
      <pivotArea field="58" type="button" dataOnly="0" labelOnly="1" outline="0" axis="axisRow" fieldPosition="0"/>
    </format>
    <format dxfId="11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816E13-E9CB-4651-8049-444220E82683}"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E4:F12" firstHeaderRow="1" firstDataRow="1" firstDataCol="1"/>
  <pivotFields count="2">
    <pivotField dataField="1" compact="0" outline="0" showAll="0"/>
    <pivotField axis="axisRow" compact="0" outline="0" showAll="0">
      <items count="14">
        <item m="1" x="10"/>
        <item x="2"/>
        <item m="1" x="11"/>
        <item x="0"/>
        <item x="6"/>
        <item m="1" x="12"/>
        <item m="1" x="9"/>
        <item m="1" x="8"/>
        <item m="1" x="7"/>
        <item x="5"/>
        <item x="4"/>
        <item x="3"/>
        <item x="1"/>
        <item t="default"/>
      </items>
    </pivotField>
  </pivotFields>
  <rowFields count="1">
    <field x="1"/>
  </rowFields>
  <rowItems count="8">
    <i>
      <x v="1"/>
    </i>
    <i>
      <x v="3"/>
    </i>
    <i>
      <x v="4"/>
    </i>
    <i>
      <x v="9"/>
    </i>
    <i>
      <x v="10"/>
    </i>
    <i>
      <x v="11"/>
    </i>
    <i>
      <x v="12"/>
    </i>
    <i t="grand">
      <x/>
    </i>
  </rowItems>
  <colItems count="1">
    <i/>
  </colItems>
  <dataFields count="1">
    <dataField name="Contribution to CPI" fld="0" subtotal="count" showDataAs="percentOfCol" baseField="1" baseItem="1" numFmtId="10"/>
  </dataFields>
  <formats count="42">
    <format dxfId="186">
      <pivotArea type="all" dataOnly="0" outline="0" fieldPosition="0"/>
    </format>
    <format dxfId="185">
      <pivotArea outline="0" collapsedLevelsAreSubtotals="1" fieldPosition="0"/>
    </format>
    <format dxfId="184">
      <pivotArea field="1" type="button" dataOnly="0" labelOnly="1" outline="0" axis="axisRow" fieldPosition="0"/>
    </format>
    <format dxfId="183">
      <pivotArea dataOnly="0" labelOnly="1" outline="0" fieldPosition="0">
        <references count="1">
          <reference field="1" count="0"/>
        </references>
      </pivotArea>
    </format>
    <format dxfId="182">
      <pivotArea dataOnly="0" labelOnly="1" grandRow="1" outline="0" fieldPosition="0"/>
    </format>
    <format dxfId="181">
      <pivotArea dataOnly="0" labelOnly="1" outline="0" axis="axisValues" fieldPosition="0"/>
    </format>
    <format dxfId="180">
      <pivotArea type="all" dataOnly="0" outline="0" fieldPosition="0"/>
    </format>
    <format dxfId="179">
      <pivotArea outline="0" collapsedLevelsAreSubtotals="1" fieldPosition="0"/>
    </format>
    <format dxfId="178">
      <pivotArea field="1" type="button" dataOnly="0" labelOnly="1" outline="0" axis="axisRow" fieldPosition="0"/>
    </format>
    <format dxfId="177">
      <pivotArea dataOnly="0" labelOnly="1" outline="0" fieldPosition="0">
        <references count="1">
          <reference field="1" count="0"/>
        </references>
      </pivotArea>
    </format>
    <format dxfId="176">
      <pivotArea dataOnly="0" labelOnly="1" grandRow="1" outline="0" fieldPosition="0"/>
    </format>
    <format dxfId="175">
      <pivotArea dataOnly="0" labelOnly="1" outline="0" axis="axisValues" fieldPosition="0"/>
    </format>
    <format dxfId="174">
      <pivotArea type="all" dataOnly="0" outline="0" fieldPosition="0"/>
    </format>
    <format dxfId="173">
      <pivotArea outline="0" collapsedLevelsAreSubtotals="1" fieldPosition="0"/>
    </format>
    <format dxfId="172">
      <pivotArea field="1" type="button" dataOnly="0" labelOnly="1" outline="0" axis="axisRow" fieldPosition="0"/>
    </format>
    <format dxfId="171">
      <pivotArea dataOnly="0" labelOnly="1" outline="0" fieldPosition="0">
        <references count="1">
          <reference field="1" count="0"/>
        </references>
      </pivotArea>
    </format>
    <format dxfId="170">
      <pivotArea dataOnly="0" labelOnly="1" grandRow="1" outline="0" fieldPosition="0"/>
    </format>
    <format dxfId="169">
      <pivotArea dataOnly="0" labelOnly="1" outline="0" axis="axisValues" fieldPosition="0"/>
    </format>
    <format dxfId="168">
      <pivotArea type="all" dataOnly="0" outline="0" fieldPosition="0"/>
    </format>
    <format dxfId="167">
      <pivotArea outline="0" collapsedLevelsAreSubtotals="1" fieldPosition="0"/>
    </format>
    <format dxfId="166">
      <pivotArea field="1" type="button" dataOnly="0" labelOnly="1" outline="0" axis="axisRow" fieldPosition="0"/>
    </format>
    <format dxfId="165">
      <pivotArea dataOnly="0" labelOnly="1" outline="0" fieldPosition="0">
        <references count="1">
          <reference field="1" count="0"/>
        </references>
      </pivotArea>
    </format>
    <format dxfId="164">
      <pivotArea dataOnly="0" labelOnly="1" grandRow="1" outline="0" fieldPosition="0"/>
    </format>
    <format dxfId="163">
      <pivotArea dataOnly="0" labelOnly="1" outline="0" axis="axisValues" fieldPosition="0"/>
    </format>
    <format dxfId="162">
      <pivotArea type="all" dataOnly="0" outline="0" fieldPosition="0"/>
    </format>
    <format dxfId="161">
      <pivotArea outline="0" collapsedLevelsAreSubtotals="1" fieldPosition="0"/>
    </format>
    <format dxfId="160">
      <pivotArea field="1" type="button" dataOnly="0" labelOnly="1" outline="0" axis="axisRow" fieldPosition="0"/>
    </format>
    <format dxfId="159">
      <pivotArea dataOnly="0" labelOnly="1" outline="0" fieldPosition="0">
        <references count="1">
          <reference field="1" count="0"/>
        </references>
      </pivotArea>
    </format>
    <format dxfId="158">
      <pivotArea dataOnly="0" labelOnly="1" grandRow="1" outline="0" fieldPosition="0"/>
    </format>
    <format dxfId="157">
      <pivotArea dataOnly="0" labelOnly="1" outline="0" axis="axisValues" fieldPosition="0"/>
    </format>
    <format dxfId="156">
      <pivotArea type="all" dataOnly="0" outline="0" fieldPosition="0"/>
    </format>
    <format dxfId="155">
      <pivotArea outline="0" collapsedLevelsAreSubtotals="1" fieldPosition="0"/>
    </format>
    <format dxfId="154">
      <pivotArea field="1" type="button" dataOnly="0" labelOnly="1" outline="0" axis="axisRow" fieldPosition="0"/>
    </format>
    <format dxfId="153">
      <pivotArea dataOnly="0" labelOnly="1" outline="0" fieldPosition="0">
        <references count="1">
          <reference field="1" count="0"/>
        </references>
      </pivotArea>
    </format>
    <format dxfId="152">
      <pivotArea dataOnly="0" labelOnly="1" grandRow="1" outline="0" fieldPosition="0"/>
    </format>
    <format dxfId="151">
      <pivotArea dataOnly="0" labelOnly="1" outline="0" axis="axisValues" fieldPosition="0"/>
    </format>
    <format dxfId="150">
      <pivotArea type="all" dataOnly="0" outline="0" fieldPosition="0"/>
    </format>
    <format dxfId="149">
      <pivotArea outline="0" collapsedLevelsAreSubtotals="1" fieldPosition="0"/>
    </format>
    <format dxfId="148">
      <pivotArea field="1" type="button" dataOnly="0" labelOnly="1" outline="0" axis="axisRow" fieldPosition="0"/>
    </format>
    <format dxfId="147">
      <pivotArea dataOnly="0" labelOnly="1" outline="0" fieldPosition="0">
        <references count="1">
          <reference field="1" count="0"/>
        </references>
      </pivotArea>
    </format>
    <format dxfId="146">
      <pivotArea dataOnly="0" labelOnly="1" grandRow="1" outline="0" fieldPosition="0"/>
    </format>
    <format dxfId="145">
      <pivotArea dataOnly="0" labelOnly="1" outline="0" axis="axisValues" fieldPosition="0"/>
    </format>
  </formats>
  <pivotTableStyleInfo name="PivotStyleDark13" showRowHeaders="0"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076C9D-559F-4166-92F9-54F7C1DDB3E7}" name="PivotTable4" cacheId="1" applyNumberFormats="0" applyBorderFormats="0" applyFontFormats="0" applyPatternFormats="0" applyAlignmentFormats="0" applyWidthHeightFormats="1" dataCaption="Values" updatedVersion="8" minRefreshableVersion="3" asteriskTotals="1" useAutoFormatting="1" itemPrintTitles="1" createdVersion="8" indent="0" outline="1" outlineData="1" multipleFieldFilters="0">
  <location ref="Z93:AM110" firstHeaderRow="0" firstDataRow="1" firstDataCol="1" rowPageCount="1" colPageCount="1"/>
  <pivotFields count="59">
    <pivotField multipleItemSelectionAllowed="1" showAll="0"/>
    <pivotField axis="axisPage" multipleItemSelectionAllowed="1" showAll="0">
      <items count="12">
        <item h="1" x="0"/>
        <item h="1" x="1"/>
        <item h="1" x="2"/>
        <item h="1" x="3"/>
        <item h="1" x="4"/>
        <item h="1" x="5"/>
        <item x="6"/>
        <item x="7"/>
        <item sd="0" x="8"/>
        <item sd="0" x="9"/>
        <item h="1" sd="0" x="10"/>
        <item t="default"/>
      </items>
    </pivotField>
    <pivotField showAll="0"/>
    <pivotField axis="axisRow" showAll="0" nonAutoSortDefault="1">
      <items count="2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m="1" x="125"/>
        <item m="1" x="124"/>
        <item m="1" x="129"/>
        <item m="1" x="141"/>
        <item m="1" x="153"/>
        <item m="1" x="165"/>
        <item m="1" x="177"/>
        <item m="1" x="189"/>
        <item m="1" x="212"/>
        <item m="1" x="224"/>
        <item m="1" x="236"/>
        <item m="1" x="248"/>
        <item m="1" x="133"/>
        <item m="1" x="145"/>
        <item m="1" x="157"/>
        <item m="1" x="169"/>
        <item m="1" x="181"/>
        <item m="1" x="193"/>
        <item m="1" x="204"/>
        <item m="1" x="216"/>
        <item m="1" x="228"/>
        <item m="1" x="240"/>
        <item m="1" x="137"/>
        <item m="1" x="149"/>
        <item m="1" x="161"/>
        <item m="1" x="173"/>
        <item m="1" x="185"/>
        <item m="1" x="197"/>
        <item m="1" x="208"/>
        <item m="1" x="220"/>
        <item m="1" x="232"/>
        <item m="1" x="244"/>
        <item m="1" x="127"/>
        <item m="1" x="139"/>
        <item m="1" x="151"/>
        <item m="1" x="163"/>
        <item m="1" x="175"/>
        <item m="1" x="187"/>
        <item m="1" x="199"/>
        <item m="1" x="210"/>
        <item m="1" x="222"/>
        <item m="1" x="234"/>
        <item m="1" x="246"/>
        <item m="1" x="126"/>
        <item m="1" x="138"/>
        <item m="1" x="150"/>
        <item m="1" x="162"/>
        <item m="1" x="174"/>
        <item m="1" x="186"/>
        <item m="1" x="198"/>
        <item m="1" x="209"/>
        <item m="1" x="221"/>
        <item m="1" x="233"/>
        <item m="1" x="245"/>
        <item m="1" x="132"/>
        <item m="1" x="144"/>
        <item m="1" x="156"/>
        <item m="1" x="168"/>
        <item m="1" x="180"/>
        <item m="1" x="192"/>
        <item m="1" x="203"/>
        <item m="1" x="215"/>
        <item m="1" x="227"/>
        <item m="1" x="239"/>
        <item m="1" x="131"/>
        <item m="1" x="143"/>
        <item m="1" x="155"/>
        <item m="1" x="167"/>
        <item m="1" x="179"/>
        <item m="1" x="191"/>
        <item m="1" x="202"/>
        <item m="1" x="214"/>
        <item m="1" x="226"/>
        <item m="1" x="238"/>
        <item m="1" x="128"/>
        <item m="1" x="140"/>
        <item m="1" x="152"/>
        <item m="1" x="164"/>
        <item m="1" x="176"/>
        <item m="1" x="188"/>
        <item m="1" x="200"/>
        <item m="1" x="211"/>
        <item m="1" x="223"/>
        <item m="1" x="235"/>
        <item m="1" x="247"/>
        <item m="1" x="251"/>
        <item m="1" x="130"/>
        <item m="1" x="142"/>
        <item m="1" x="154"/>
        <item m="1" x="166"/>
        <item m="1" x="178"/>
        <item m="1" x="190"/>
        <item m="1" x="201"/>
        <item m="1" x="213"/>
        <item m="1" x="225"/>
        <item m="1" x="237"/>
        <item m="1" x="249"/>
        <item m="1" x="136"/>
        <item m="1" x="250"/>
        <item m="1" x="148"/>
        <item m="1" x="160"/>
        <item m="1" x="172"/>
        <item m="1" x="184"/>
        <item m="1" x="196"/>
        <item m="1" x="207"/>
        <item m="1" x="219"/>
        <item m="1" x="231"/>
        <item m="1" x="243"/>
        <item m="1" x="135"/>
        <item m="1" x="147"/>
        <item m="1" x="159"/>
        <item m="1" x="171"/>
        <item m="1" x="183"/>
        <item m="1" x="195"/>
        <item m="1" x="206"/>
        <item m="1" x="218"/>
        <item m="1" x="230"/>
        <item m="1" x="242"/>
        <item m="1" x="134"/>
        <item m="1" x="146"/>
        <item m="1" x="158"/>
        <item m="1" x="170"/>
        <item m="1" x="182"/>
        <item m="1" x="194"/>
        <item m="1" x="205"/>
        <item m="1" x="217"/>
        <item m="1" x="229"/>
        <item m="1" x="241"/>
        <item t="default"/>
      </items>
    </pivotField>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nonAutoSortDefault="1">
      <items count="222">
        <item x="3"/>
        <item x="15"/>
        <item x="27"/>
        <item x="39"/>
        <item x="51"/>
        <item x="63"/>
        <item n="Jan 2019" sd="0" x="217"/>
        <item n="April 2019" sd="0" x="218"/>
        <item n="July 2019" sd="0" x="219"/>
        <item n="Oct 2019" sd="0" x="220"/>
        <item n="Jan 2020" sd="0" x="205"/>
        <item n="April 2020" sd="0" x="206"/>
        <item n="July 2020" sd="0" x="207"/>
        <item n="Oct 2020" sd="0" x="208"/>
        <item n="Jan 2021" sd="0" x="209"/>
        <item n="Apr 2021" sd="0" x="210"/>
        <item n="July 2021" sd="0" x="211"/>
        <item n="Oct  2021" sd="0" x="212"/>
        <item n="Jan 2022" sd="0" x="213"/>
        <item n="Apr 2022" sd="0" x="214"/>
        <item n="July 2022" sd="0" x="215"/>
        <item x="75"/>
        <item x="7"/>
        <item x="19"/>
        <item x="31"/>
        <item x="43"/>
        <item x="55"/>
        <item x="67"/>
        <item x="11"/>
        <item x="23"/>
        <item x="35"/>
        <item x="47"/>
        <item x="59"/>
        <item x="71"/>
        <item n="Oct 2022" sd="0" x="216"/>
        <item x="1"/>
        <item x="13"/>
        <item x="25"/>
        <item x="37"/>
        <item x="49"/>
        <item x="61"/>
        <item x="73"/>
        <item x="0"/>
        <item x="12"/>
        <item x="24"/>
        <item x="36"/>
        <item x="48"/>
        <item x="60"/>
        <item x="72"/>
        <item x="6"/>
        <item x="18"/>
        <item x="30"/>
        <item x="42"/>
        <item x="54"/>
        <item x="66"/>
        <item x="5"/>
        <item x="17"/>
        <item x="29"/>
        <item x="41"/>
        <item x="53"/>
        <item x="65"/>
        <item x="2"/>
        <item x="14"/>
        <item x="26"/>
        <item x="38"/>
        <item x="50"/>
        <item x="62"/>
        <item x="74"/>
        <item x="78"/>
        <item x="4"/>
        <item x="16"/>
        <item x="28"/>
        <item x="40"/>
        <item x="52"/>
        <item x="64"/>
        <item x="76"/>
        <item x="10"/>
        <item x="77"/>
        <item x="22"/>
        <item x="34"/>
        <item x="46"/>
        <item x="58"/>
        <item x="70"/>
        <item x="9"/>
        <item x="21"/>
        <item x="33"/>
        <item x="45"/>
        <item x="57"/>
        <item x="69"/>
        <item x="8"/>
        <item x="20"/>
        <item x="32"/>
        <item x="44"/>
        <item x="56"/>
        <item x="68"/>
        <item x="82"/>
        <item x="94"/>
        <item x="106"/>
        <item x="118"/>
        <item x="130"/>
        <item x="142"/>
        <item x="165"/>
        <item x="177"/>
        <item x="189"/>
        <item x="201"/>
        <item x="86"/>
        <item x="98"/>
        <item x="110"/>
        <item x="122"/>
        <item x="134"/>
        <item x="146"/>
        <item x="157"/>
        <item x="169"/>
        <item x="181"/>
        <item x="193"/>
        <item x="90"/>
        <item x="102"/>
        <item x="114"/>
        <item x="126"/>
        <item x="138"/>
        <item x="150"/>
        <item x="161"/>
        <item x="173"/>
        <item x="185"/>
        <item x="197"/>
        <item x="80"/>
        <item x="92"/>
        <item x="104"/>
        <item x="116"/>
        <item x="128"/>
        <item x="140"/>
        <item x="152"/>
        <item x="163"/>
        <item x="175"/>
        <item x="187"/>
        <item x="199"/>
        <item x="79"/>
        <item x="91"/>
        <item x="103"/>
        <item x="115"/>
        <item x="127"/>
        <item x="139"/>
        <item x="151"/>
        <item x="162"/>
        <item x="174"/>
        <item x="186"/>
        <item x="198"/>
        <item x="85"/>
        <item x="97"/>
        <item x="109"/>
        <item x="121"/>
        <item x="133"/>
        <item x="145"/>
        <item x="156"/>
        <item x="168"/>
        <item x="180"/>
        <item x="192"/>
        <item x="84"/>
        <item x="96"/>
        <item x="108"/>
        <item x="120"/>
        <item x="132"/>
        <item x="144"/>
        <item x="155"/>
        <item x="167"/>
        <item x="179"/>
        <item x="191"/>
        <item x="81"/>
        <item x="93"/>
        <item x="105"/>
        <item x="117"/>
        <item x="129"/>
        <item x="141"/>
        <item x="153"/>
        <item x="164"/>
        <item x="176"/>
        <item x="188"/>
        <item x="200"/>
        <item x="204"/>
        <item x="83"/>
        <item x="95"/>
        <item x="107"/>
        <item x="119"/>
        <item x="131"/>
        <item x="143"/>
        <item x="154"/>
        <item x="166"/>
        <item x="178"/>
        <item x="190"/>
        <item x="202"/>
        <item x="89"/>
        <item x="203"/>
        <item x="101"/>
        <item x="113"/>
        <item x="125"/>
        <item x="137"/>
        <item x="149"/>
        <item x="160"/>
        <item x="172"/>
        <item x="184"/>
        <item x="196"/>
        <item x="88"/>
        <item x="100"/>
        <item x="112"/>
        <item x="124"/>
        <item x="136"/>
        <item x="148"/>
        <item x="159"/>
        <item x="171"/>
        <item x="183"/>
        <item x="195"/>
        <item x="87"/>
        <item x="99"/>
        <item x="111"/>
        <item x="123"/>
        <item x="135"/>
        <item x="147"/>
        <item x="158"/>
        <item x="170"/>
        <item x="182"/>
        <item x="194"/>
        <item t="default"/>
      </items>
    </pivotField>
  </pivotFields>
  <rowFields count="2">
    <field x="58"/>
    <field x="3"/>
  </rowFields>
  <rowItems count="17">
    <i>
      <x v="6"/>
    </i>
    <i>
      <x v="7"/>
    </i>
    <i>
      <x v="8"/>
    </i>
    <i>
      <x v="9"/>
    </i>
    <i>
      <x v="10"/>
    </i>
    <i>
      <x v="11"/>
    </i>
    <i>
      <x v="12"/>
    </i>
    <i>
      <x v="13"/>
    </i>
    <i>
      <x v="14"/>
    </i>
    <i>
      <x v="15"/>
    </i>
    <i>
      <x v="16"/>
    </i>
    <i>
      <x v="17"/>
    </i>
    <i>
      <x v="18"/>
    </i>
    <i>
      <x v="19"/>
    </i>
    <i>
      <x v="20"/>
    </i>
    <i>
      <x v="34"/>
    </i>
    <i t="grand">
      <x/>
    </i>
  </rowItems>
  <colFields count="1">
    <field x="-2"/>
  </colFields>
  <colItems count="13">
    <i>
      <x/>
    </i>
    <i i="1">
      <x v="1"/>
    </i>
    <i i="2">
      <x v="2"/>
    </i>
    <i i="3">
      <x v="3"/>
    </i>
    <i i="4">
      <x v="4"/>
    </i>
    <i i="5">
      <x v="5"/>
    </i>
    <i i="6">
      <x v="6"/>
    </i>
    <i i="7">
      <x v="7"/>
    </i>
    <i i="8">
      <x v="8"/>
    </i>
    <i i="9">
      <x v="9"/>
    </i>
    <i i="10">
      <x v="10"/>
    </i>
    <i i="11">
      <x v="11"/>
    </i>
    <i i="12">
      <x v="12"/>
    </i>
  </colItems>
  <pageFields count="1">
    <pageField fld="1" hier="-1"/>
  </pageFields>
  <dataFields count="13">
    <dataField name="Average of Updated- Cereals and products" fld="5" subtotal="average" baseField="0" baseItem="0"/>
    <dataField name="Average of Updated- Meat and fish" fld="7" subtotal="average" baseField="0" baseItem="0"/>
    <dataField name="Average of Updated- Egg" fld="9" subtotal="average" baseField="0" baseItem="0"/>
    <dataField name="Average of Updated- Milk and products" fld="11" subtotal="average" baseField="0" baseItem="0"/>
    <dataField name="Average of Updated- Oils and fats" fld="13" subtotal="average" baseField="0" baseItem="0"/>
    <dataField name="Average of Updated- Fruits" fld="15" subtotal="average" baseField="0" baseItem="0"/>
    <dataField name="Average of Updated- Vegetables" fld="17" subtotal="average" baseField="0" baseItem="0"/>
    <dataField name="Average of Updated- Pulses and products" fld="19" subtotal="average" baseField="0" baseItem="0"/>
    <dataField name="Average of Updated- Sugar and Confectionery" fld="21" subtotal="average" baseField="0" baseItem="0"/>
    <dataField name="Average of Updated- Spices" fld="23" subtotal="average" baseField="0" baseItem="0"/>
    <dataField name="Average of Updated- Non-alcoholic beverages" fld="25" subtotal="average" baseField="0" baseItem="0"/>
    <dataField name="Average of Updated- Prepared meals, snacks, sweets etc." fld="27" subtotal="average" baseField="0" baseItem="0"/>
    <dataField name="Average of Updated- Food and beverages" fld="29" subtotal="average" baseField="0" baseItem="0"/>
  </dataFields>
  <formats count="36">
    <format dxfId="222">
      <pivotArea outline="0" collapsedLevelsAreSubtotals="1" fieldPosition="0"/>
    </format>
    <format dxfId="221">
      <pivotArea type="all" dataOnly="0" outline="0" fieldPosition="0"/>
    </format>
    <format dxfId="220">
      <pivotArea outline="0" collapsedLevelsAreSubtotals="1" fieldPosition="0"/>
    </format>
    <format dxfId="219">
      <pivotArea field="58" type="button" dataOnly="0" labelOnly="1" outline="0" axis="axisRow" fieldPosition="0"/>
    </format>
    <format dxfId="218">
      <pivotArea dataOnly="0" labelOnly="1" grandRow="1" outline="0" fieldPosition="0"/>
    </format>
    <format dxfId="217">
      <pivotArea dataOnly="0" labelOnly="1" outline="0" fieldPosition="0">
        <references count="1">
          <reference field="4294967294" count="13">
            <x v="0"/>
            <x v="1"/>
            <x v="2"/>
            <x v="3"/>
            <x v="4"/>
            <x v="5"/>
            <x v="6"/>
            <x v="7"/>
            <x v="8"/>
            <x v="9"/>
            <x v="10"/>
            <x v="11"/>
            <x v="12"/>
          </reference>
        </references>
      </pivotArea>
    </format>
    <format dxfId="216">
      <pivotArea type="all" dataOnly="0" outline="0" fieldPosition="0"/>
    </format>
    <format dxfId="215">
      <pivotArea outline="0" collapsedLevelsAreSubtotals="1" fieldPosition="0"/>
    </format>
    <format dxfId="214">
      <pivotArea field="58" type="button" dataOnly="0" labelOnly="1" outline="0" axis="axisRow" fieldPosition="0"/>
    </format>
    <format dxfId="213">
      <pivotArea dataOnly="0" labelOnly="1" grandRow="1" outline="0" fieldPosition="0"/>
    </format>
    <format dxfId="212">
      <pivotArea dataOnly="0" labelOnly="1" outline="0" fieldPosition="0">
        <references count="1">
          <reference field="4294967294" count="13">
            <x v="0"/>
            <x v="1"/>
            <x v="2"/>
            <x v="3"/>
            <x v="4"/>
            <x v="5"/>
            <x v="6"/>
            <x v="7"/>
            <x v="8"/>
            <x v="9"/>
            <x v="10"/>
            <x v="11"/>
            <x v="12"/>
          </reference>
        </references>
      </pivotArea>
    </format>
    <format dxfId="211">
      <pivotArea type="all" dataOnly="0" outline="0" fieldPosition="0"/>
    </format>
    <format dxfId="210">
      <pivotArea outline="0" collapsedLevelsAreSubtotals="1" fieldPosition="0"/>
    </format>
    <format dxfId="209">
      <pivotArea field="58" type="button" dataOnly="0" labelOnly="1" outline="0" axis="axisRow" fieldPosition="0"/>
    </format>
    <format dxfId="208">
      <pivotArea dataOnly="0" labelOnly="1" grandRow="1" outline="0" fieldPosition="0"/>
    </format>
    <format dxfId="207">
      <pivotArea dataOnly="0" labelOnly="1" outline="0" fieldPosition="0">
        <references count="1">
          <reference field="4294967294" count="13">
            <x v="0"/>
            <x v="1"/>
            <x v="2"/>
            <x v="3"/>
            <x v="4"/>
            <x v="5"/>
            <x v="6"/>
            <x v="7"/>
            <x v="8"/>
            <x v="9"/>
            <x v="10"/>
            <x v="11"/>
            <x v="12"/>
          </reference>
        </references>
      </pivotArea>
    </format>
    <format dxfId="206">
      <pivotArea type="all" dataOnly="0" outline="0" fieldPosition="0"/>
    </format>
    <format dxfId="205">
      <pivotArea outline="0" collapsedLevelsAreSubtotals="1" fieldPosition="0"/>
    </format>
    <format dxfId="204">
      <pivotArea field="58" type="button" dataOnly="0" labelOnly="1" outline="0" axis="axisRow" fieldPosition="0"/>
    </format>
    <format dxfId="203">
      <pivotArea dataOnly="0" labelOnly="1" grandRow="1" outline="0" fieldPosition="0"/>
    </format>
    <format dxfId="202">
      <pivotArea dataOnly="0" labelOnly="1" outline="0" fieldPosition="0">
        <references count="1">
          <reference field="4294967294" count="13">
            <x v="0"/>
            <x v="1"/>
            <x v="2"/>
            <x v="3"/>
            <x v="4"/>
            <x v="5"/>
            <x v="6"/>
            <x v="7"/>
            <x v="8"/>
            <x v="9"/>
            <x v="10"/>
            <x v="11"/>
            <x v="12"/>
          </reference>
        </references>
      </pivotArea>
    </format>
    <format dxfId="201">
      <pivotArea type="all" dataOnly="0" outline="0" fieldPosition="0"/>
    </format>
    <format dxfId="200">
      <pivotArea outline="0" collapsedLevelsAreSubtotals="1" fieldPosition="0"/>
    </format>
    <format dxfId="199">
      <pivotArea field="58" type="button" dataOnly="0" labelOnly="1" outline="0" axis="axisRow" fieldPosition="0"/>
    </format>
    <format dxfId="198">
      <pivotArea dataOnly="0" labelOnly="1" grandRow="1" outline="0" fieldPosition="0"/>
    </format>
    <format dxfId="197">
      <pivotArea dataOnly="0" labelOnly="1" outline="0" fieldPosition="0">
        <references count="1">
          <reference field="4294967294" count="13">
            <x v="0"/>
            <x v="1"/>
            <x v="2"/>
            <x v="3"/>
            <x v="4"/>
            <x v="5"/>
            <x v="6"/>
            <x v="7"/>
            <x v="8"/>
            <x v="9"/>
            <x v="10"/>
            <x v="11"/>
            <x v="12"/>
          </reference>
        </references>
      </pivotArea>
    </format>
    <format dxfId="196">
      <pivotArea type="all" dataOnly="0" outline="0" fieldPosition="0"/>
    </format>
    <format dxfId="195">
      <pivotArea outline="0" collapsedLevelsAreSubtotals="1" fieldPosition="0"/>
    </format>
    <format dxfId="194">
      <pivotArea field="58" type="button" dataOnly="0" labelOnly="1" outline="0" axis="axisRow" fieldPosition="0"/>
    </format>
    <format dxfId="193">
      <pivotArea dataOnly="0" labelOnly="1" grandRow="1" outline="0" fieldPosition="0"/>
    </format>
    <format dxfId="192">
      <pivotArea dataOnly="0" labelOnly="1" outline="0" fieldPosition="0">
        <references count="1">
          <reference field="4294967294" count="13">
            <x v="0"/>
            <x v="1"/>
            <x v="2"/>
            <x v="3"/>
            <x v="4"/>
            <x v="5"/>
            <x v="6"/>
            <x v="7"/>
            <x v="8"/>
            <x v="9"/>
            <x v="10"/>
            <x v="11"/>
            <x v="12"/>
          </reference>
        </references>
      </pivotArea>
    </format>
    <format dxfId="191">
      <pivotArea type="all" dataOnly="0" outline="0" fieldPosition="0"/>
    </format>
    <format dxfId="190">
      <pivotArea outline="0" collapsedLevelsAreSubtotals="1" fieldPosition="0"/>
    </format>
    <format dxfId="189">
      <pivotArea field="58" type="button" dataOnly="0" labelOnly="1" outline="0" axis="axisRow" fieldPosition="0"/>
    </format>
    <format dxfId="188">
      <pivotArea dataOnly="0" labelOnly="1" grandRow="1" outline="0" fieldPosition="0"/>
    </format>
    <format dxfId="187">
      <pivotArea dataOnly="0" labelOnly="1" outline="0" fieldPosition="0">
        <references count="1">
          <reference field="4294967294" count="13">
            <x v="0"/>
            <x v="1"/>
            <x v="2"/>
            <x v="3"/>
            <x v="4"/>
            <x v="5"/>
            <x v="6"/>
            <x v="7"/>
            <x v="8"/>
            <x v="9"/>
            <x v="10"/>
            <x v="1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73228A-7CB0-407F-BB59-AC1E57E676A0}" name="PivotTable5" cacheId="1" applyNumberFormats="0" applyBorderFormats="0" applyFontFormats="0" applyPatternFormats="0" applyAlignmentFormats="0" applyWidthHeightFormats="1" dataCaption="Values" updatedVersion="8" minRefreshableVersion="3" asteriskTotals="1" useAutoFormatting="1" itemPrintTitles="1" createdVersion="8" indent="0" outline="1" outlineData="1" multipleFieldFilters="0">
  <location ref="Z59:AZ73" firstHeaderRow="0" firstDataRow="1" firstDataCol="1" rowPageCount="2" colPageCount="1"/>
  <pivotFields count="59">
    <pivotField axis="axisPage" showAll="0">
      <items count="4">
        <item x="0"/>
        <item x="1"/>
        <item x="2"/>
        <item t="default"/>
      </items>
    </pivotField>
    <pivotField axis="axisPage" multipleItemSelectionAllowed="1" showAll="0">
      <items count="12">
        <item h="1" x="0"/>
        <item h="1" x="1"/>
        <item h="1" x="2"/>
        <item h="1" x="3"/>
        <item h="1" x="4"/>
        <item h="1" x="5"/>
        <item x="6"/>
        <item x="7"/>
        <item sd="0" x="8"/>
        <item sd="0" x="9"/>
        <item h="1" sd="0" x="10"/>
        <item t="default"/>
      </items>
    </pivotField>
    <pivotField showAll="0"/>
    <pivotField axis="axisRow" showAll="0" nonAutoSortDefault="1">
      <items count="2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m="1" x="125"/>
        <item m="1" x="124"/>
        <item m="1" x="129"/>
        <item m="1" x="141"/>
        <item m="1" x="153"/>
        <item m="1" x="165"/>
        <item m="1" x="177"/>
        <item m="1" x="189"/>
        <item m="1" x="212"/>
        <item m="1" x="224"/>
        <item m="1" x="236"/>
        <item m="1" x="248"/>
        <item m="1" x="133"/>
        <item m="1" x="145"/>
        <item m="1" x="157"/>
        <item m="1" x="169"/>
        <item m="1" x="181"/>
        <item m="1" x="193"/>
        <item m="1" x="204"/>
        <item m="1" x="216"/>
        <item m="1" x="228"/>
        <item m="1" x="240"/>
        <item m="1" x="137"/>
        <item m="1" x="149"/>
        <item m="1" x="161"/>
        <item m="1" x="173"/>
        <item m="1" x="185"/>
        <item m="1" x="197"/>
        <item m="1" x="208"/>
        <item m="1" x="220"/>
        <item m="1" x="232"/>
        <item m="1" x="244"/>
        <item m="1" x="127"/>
        <item m="1" x="139"/>
        <item m="1" x="151"/>
        <item m="1" x="163"/>
        <item m="1" x="175"/>
        <item m="1" x="187"/>
        <item m="1" x="199"/>
        <item m="1" x="210"/>
        <item m="1" x="222"/>
        <item m="1" x="234"/>
        <item m="1" x="246"/>
        <item m="1" x="126"/>
        <item m="1" x="138"/>
        <item m="1" x="150"/>
        <item m="1" x="162"/>
        <item m="1" x="174"/>
        <item m="1" x="186"/>
        <item m="1" x="198"/>
        <item m="1" x="209"/>
        <item m="1" x="221"/>
        <item m="1" x="233"/>
        <item m="1" x="245"/>
        <item m="1" x="132"/>
        <item m="1" x="144"/>
        <item m="1" x="156"/>
        <item m="1" x="168"/>
        <item m="1" x="180"/>
        <item m="1" x="192"/>
        <item m="1" x="203"/>
        <item m="1" x="215"/>
        <item m="1" x="227"/>
        <item m="1" x="239"/>
        <item m="1" x="131"/>
        <item m="1" x="143"/>
        <item m="1" x="155"/>
        <item m="1" x="167"/>
        <item m="1" x="179"/>
        <item m="1" x="191"/>
        <item m="1" x="202"/>
        <item m="1" x="214"/>
        <item m="1" x="226"/>
        <item m="1" x="238"/>
        <item m="1" x="128"/>
        <item m="1" x="140"/>
        <item m="1" x="152"/>
        <item m="1" x="164"/>
        <item m="1" x="176"/>
        <item m="1" x="188"/>
        <item m="1" x="200"/>
        <item m="1" x="211"/>
        <item m="1" x="223"/>
        <item m="1" x="235"/>
        <item m="1" x="247"/>
        <item m="1" x="251"/>
        <item m="1" x="130"/>
        <item m="1" x="142"/>
        <item m="1" x="154"/>
        <item m="1" x="166"/>
        <item m="1" x="178"/>
        <item m="1" x="190"/>
        <item m="1" x="201"/>
        <item m="1" x="213"/>
        <item m="1" x="225"/>
        <item m="1" x="237"/>
        <item m="1" x="249"/>
        <item m="1" x="136"/>
        <item m="1" x="250"/>
        <item m="1" x="148"/>
        <item m="1" x="160"/>
        <item m="1" x="172"/>
        <item m="1" x="184"/>
        <item m="1" x="196"/>
        <item m="1" x="207"/>
        <item m="1" x="219"/>
        <item m="1" x="231"/>
        <item m="1" x="243"/>
        <item m="1" x="135"/>
        <item m="1" x="147"/>
        <item m="1" x="159"/>
        <item m="1" x="171"/>
        <item m="1" x="183"/>
        <item m="1" x="195"/>
        <item m="1" x="206"/>
        <item m="1" x="218"/>
        <item m="1" x="230"/>
        <item m="1" x="242"/>
        <item m="1" x="134"/>
        <item m="1" x="146"/>
        <item m="1" x="158"/>
        <item m="1" x="170"/>
        <item m="1" x="182"/>
        <item m="1" x="194"/>
        <item m="1" x="205"/>
        <item m="1" x="217"/>
        <item m="1" x="229"/>
        <item m="1" x="241"/>
        <item t="default"/>
      </items>
    </pivotField>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axis="axisRow" showAll="0" nonAutoSortDefault="1">
      <items count="222">
        <item x="3"/>
        <item x="15"/>
        <item x="27"/>
        <item x="39"/>
        <item x="51"/>
        <item x="63"/>
        <item n="Jan 2019" sd="0" x="217"/>
        <item n="April 2019" sd="0" x="218"/>
        <item n="July 2019" sd="0" x="219"/>
        <item n="Oct 2019" sd="0" x="220"/>
        <item n="Jan 2020" sd="0" x="205"/>
        <item n="April 2020" sd="0" x="206"/>
        <item n="July 2020" sd="0" x="207"/>
        <item n="Oct 2020" sd="0" x="208"/>
        <item n="Jan 2021" sd="0" x="209"/>
        <item n="Apr 2021" sd="0" x="210"/>
        <item n="July 2021" sd="0" x="211"/>
        <item n="Oct  2021" sd="0" x="212"/>
        <item n="Jan 2022" sd="0" x="213"/>
        <item n="Apr 2022" h="1" sd="0" x="214"/>
        <item n="July 2022" h="1" sd="0" x="215"/>
        <item x="75"/>
        <item x="7"/>
        <item x="19"/>
        <item x="31"/>
        <item x="43"/>
        <item x="55"/>
        <item x="67"/>
        <item x="11"/>
        <item x="23"/>
        <item x="35"/>
        <item x="47"/>
        <item x="59"/>
        <item x="71"/>
        <item n="Oct 2022" h="1" sd="0" x="216"/>
        <item x="1"/>
        <item x="13"/>
        <item x="25"/>
        <item x="37"/>
        <item x="49"/>
        <item x="61"/>
        <item x="73"/>
        <item x="0"/>
        <item x="12"/>
        <item x="24"/>
        <item x="36"/>
        <item x="48"/>
        <item x="60"/>
        <item x="72"/>
        <item x="6"/>
        <item x="18"/>
        <item x="30"/>
        <item x="42"/>
        <item x="54"/>
        <item x="66"/>
        <item x="5"/>
        <item x="17"/>
        <item x="29"/>
        <item x="41"/>
        <item x="53"/>
        <item x="65"/>
        <item x="2"/>
        <item x="14"/>
        <item x="26"/>
        <item x="38"/>
        <item x="50"/>
        <item x="62"/>
        <item x="74"/>
        <item x="78"/>
        <item x="4"/>
        <item x="16"/>
        <item x="28"/>
        <item x="40"/>
        <item x="52"/>
        <item x="64"/>
        <item x="76"/>
        <item x="10"/>
        <item x="77"/>
        <item x="22"/>
        <item x="34"/>
        <item x="46"/>
        <item x="58"/>
        <item x="70"/>
        <item x="9"/>
        <item x="21"/>
        <item x="33"/>
        <item x="45"/>
        <item x="57"/>
        <item x="69"/>
        <item x="8"/>
        <item x="20"/>
        <item x="32"/>
        <item x="44"/>
        <item x="56"/>
        <item x="68"/>
        <item x="82"/>
        <item x="94"/>
        <item x="106"/>
        <item x="118"/>
        <item x="130"/>
        <item x="142"/>
        <item x="165"/>
        <item x="177"/>
        <item x="189"/>
        <item x="201"/>
        <item x="86"/>
        <item x="98"/>
        <item x="110"/>
        <item x="122"/>
        <item x="134"/>
        <item x="146"/>
        <item x="157"/>
        <item x="169"/>
        <item x="181"/>
        <item x="193"/>
        <item x="90"/>
        <item x="102"/>
        <item x="114"/>
        <item x="126"/>
        <item x="138"/>
        <item x="150"/>
        <item x="161"/>
        <item x="173"/>
        <item x="185"/>
        <item x="197"/>
        <item x="80"/>
        <item x="92"/>
        <item x="104"/>
        <item x="116"/>
        <item x="128"/>
        <item x="140"/>
        <item x="152"/>
        <item x="163"/>
        <item x="175"/>
        <item x="187"/>
        <item x="199"/>
        <item x="79"/>
        <item x="91"/>
        <item x="103"/>
        <item x="115"/>
        <item x="127"/>
        <item x="139"/>
        <item x="151"/>
        <item x="162"/>
        <item x="174"/>
        <item x="186"/>
        <item x="198"/>
        <item x="85"/>
        <item x="97"/>
        <item x="109"/>
        <item x="121"/>
        <item x="133"/>
        <item x="145"/>
        <item x="156"/>
        <item x="168"/>
        <item x="180"/>
        <item x="192"/>
        <item x="84"/>
        <item x="96"/>
        <item x="108"/>
        <item x="120"/>
        <item x="132"/>
        <item x="144"/>
        <item x="155"/>
        <item x="167"/>
        <item x="179"/>
        <item x="191"/>
        <item x="81"/>
        <item x="93"/>
        <item x="105"/>
        <item x="117"/>
        <item x="129"/>
        <item x="141"/>
        <item x="153"/>
        <item x="164"/>
        <item x="176"/>
        <item x="188"/>
        <item x="200"/>
        <item x="204"/>
        <item x="83"/>
        <item x="95"/>
        <item x="107"/>
        <item x="119"/>
        <item x="131"/>
        <item x="143"/>
        <item x="154"/>
        <item x="166"/>
        <item x="178"/>
        <item x="190"/>
        <item x="202"/>
        <item x="89"/>
        <item x="203"/>
        <item x="101"/>
        <item x="113"/>
        <item x="125"/>
        <item x="137"/>
        <item x="149"/>
        <item x="160"/>
        <item x="172"/>
        <item x="184"/>
        <item x="196"/>
        <item x="88"/>
        <item x="100"/>
        <item x="112"/>
        <item x="124"/>
        <item x="136"/>
        <item x="148"/>
        <item x="159"/>
        <item x="171"/>
        <item x="183"/>
        <item x="195"/>
        <item x="87"/>
        <item x="99"/>
        <item x="111"/>
        <item x="123"/>
        <item x="135"/>
        <item x="147"/>
        <item x="158"/>
        <item x="170"/>
        <item x="182"/>
        <item x="194"/>
        <item t="default"/>
      </items>
    </pivotField>
  </pivotFields>
  <rowFields count="2">
    <field x="58"/>
    <field x="3"/>
  </rowFields>
  <rowItems count="14">
    <i>
      <x v="6"/>
    </i>
    <i>
      <x v="7"/>
    </i>
    <i>
      <x v="8"/>
    </i>
    <i>
      <x v="9"/>
    </i>
    <i>
      <x v="10"/>
    </i>
    <i>
      <x v="11"/>
    </i>
    <i>
      <x v="12"/>
    </i>
    <i>
      <x v="13"/>
    </i>
    <i>
      <x v="14"/>
    </i>
    <i>
      <x v="15"/>
    </i>
    <i>
      <x v="16"/>
    </i>
    <i>
      <x v="17"/>
    </i>
    <i>
      <x v="18"/>
    </i>
    <i t="grand">
      <x/>
    </i>
  </rowItems>
  <colFields count="1">
    <field x="-2"/>
  </colFields>
  <colItems count="2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colItems>
  <pageFields count="2">
    <pageField fld="1" hier="-1"/>
    <pageField fld="0" hier="-1"/>
  </pageFields>
  <dataFields count="26">
    <dataField name="Average of Updated- Cereals and products" fld="5" subtotal="average" baseField="0" baseItem="0"/>
    <dataField name="Average of Updated- Meat and fish" fld="7" subtotal="average" baseField="0" baseItem="0"/>
    <dataField name="Average of Updated- Egg" fld="9" subtotal="average" baseField="0" baseItem="0"/>
    <dataField name="Average of Updated- Milk and products" fld="11" subtotal="average" baseField="0" baseItem="0"/>
    <dataField name="Average of Updated- Oils and fats" fld="13" subtotal="average" baseField="0" baseItem="0"/>
    <dataField name="Average of Updated- Fruits" fld="15" subtotal="average" baseField="0" baseItem="0"/>
    <dataField name="Average of Updated- Vegetables" fld="17" subtotal="average" baseField="0" baseItem="0"/>
    <dataField name="Average of Updated- Pulses and products" fld="19" subtotal="average" baseField="0" baseItem="0"/>
    <dataField name="Average of Updated- Sugar and Confectionery" fld="21" subtotal="average" baseField="0" baseItem="0"/>
    <dataField name="Average of Updated- Spices" fld="23" subtotal="average" baseField="0" baseItem="0"/>
    <dataField name="Average of Updated- Non-alcoholic beverages" fld="25" subtotal="average" baseField="0" baseItem="0"/>
    <dataField name="Average of Updated- Prepared meals, snacks, sweets etc." fld="27" subtotal="average" baseField="0" baseItem="0"/>
    <dataField name="Average of Updated- Food and beverages" fld="29" subtotal="average" baseField="0" baseItem="0"/>
    <dataField name="Average of Updated- Pan, tobacco and intoxicants" fld="31" subtotal="average" baseField="0" baseItem="0"/>
    <dataField name="Average of Updated- Clothing" fld="33" subtotal="average" baseField="0" baseItem="0"/>
    <dataField name="Average of Updated- Footwear" fld="35" subtotal="average" baseField="0" baseItem="0"/>
    <dataField name="Average of Updated- Clothing and footwear" fld="37" subtotal="average" baseField="0" baseItem="0"/>
    <dataField name="Average of Updated- Housing" fld="39" subtotal="average" baseField="0" baseItem="0"/>
    <dataField name="Average of Updated- Fuel and light" fld="41" subtotal="average" baseField="0" baseItem="0"/>
    <dataField name="Average of Updated- Household goods and services" fld="43" subtotal="average" baseField="0" baseItem="0"/>
    <dataField name="Average of Updated- Health" fld="45" subtotal="average" baseField="0" baseItem="0"/>
    <dataField name="Average of Updated- Transport and communication" fld="47" subtotal="average" baseField="0" baseItem="0"/>
    <dataField name="Average of Updated- Recreation and amusement" fld="49" subtotal="average" baseField="0" baseItem="0"/>
    <dataField name="Average of Updated- Education" fld="51" subtotal="average" baseField="0" baseItem="0"/>
    <dataField name="Average of Updated- Personal care and effects" fld="53" subtotal="average" baseField="0" baseItem="0"/>
    <dataField name="Average of Updated- Miscellaneous" fld="55" subtotal="average" baseField="1" baseItem="0"/>
  </dataFields>
  <formats count="36">
    <format dxfId="258">
      <pivotArea outline="0" collapsedLevelsAreSubtotals="1" fieldPosition="0"/>
    </format>
    <format dxfId="257">
      <pivotArea type="all" dataOnly="0" outline="0" fieldPosition="0"/>
    </format>
    <format dxfId="256">
      <pivotArea outline="0" collapsedLevelsAreSubtotals="1" fieldPosition="0"/>
    </format>
    <format dxfId="255">
      <pivotArea field="58" type="button" dataOnly="0" labelOnly="1" outline="0" axis="axisRow" fieldPosition="0"/>
    </format>
    <format dxfId="254">
      <pivotArea dataOnly="0" labelOnly="1" grandRow="1" outline="0" fieldPosition="0"/>
    </format>
    <format dxfId="253">
      <pivotArea dataOnly="0" labelOnly="1" outline="0" fieldPosition="0">
        <references count="1">
          <reference field="4294967294" count="26">
            <x v="0"/>
            <x v="1"/>
            <x v="2"/>
            <x v="3"/>
            <x v="4"/>
            <x v="5"/>
            <x v="6"/>
            <x v="7"/>
            <x v="8"/>
            <x v="9"/>
            <x v="10"/>
            <x v="11"/>
            <x v="12"/>
            <x v="13"/>
            <x v="14"/>
            <x v="15"/>
            <x v="16"/>
            <x v="17"/>
            <x v="18"/>
            <x v="19"/>
            <x v="20"/>
            <x v="21"/>
            <x v="22"/>
            <x v="23"/>
            <x v="24"/>
            <x v="25"/>
          </reference>
        </references>
      </pivotArea>
    </format>
    <format dxfId="252">
      <pivotArea type="all" dataOnly="0" outline="0" fieldPosition="0"/>
    </format>
    <format dxfId="251">
      <pivotArea outline="0" collapsedLevelsAreSubtotals="1" fieldPosition="0"/>
    </format>
    <format dxfId="250">
      <pivotArea field="58" type="button" dataOnly="0" labelOnly="1" outline="0" axis="axisRow" fieldPosition="0"/>
    </format>
    <format dxfId="249">
      <pivotArea dataOnly="0" labelOnly="1" grandRow="1" outline="0" fieldPosition="0"/>
    </format>
    <format dxfId="248">
      <pivotArea dataOnly="0" labelOnly="1" outline="0" fieldPosition="0">
        <references count="1">
          <reference field="4294967294" count="26">
            <x v="0"/>
            <x v="1"/>
            <x v="2"/>
            <x v="3"/>
            <x v="4"/>
            <x v="5"/>
            <x v="6"/>
            <x v="7"/>
            <x v="8"/>
            <x v="9"/>
            <x v="10"/>
            <x v="11"/>
            <x v="12"/>
            <x v="13"/>
            <x v="14"/>
            <x v="15"/>
            <x v="16"/>
            <x v="17"/>
            <x v="18"/>
            <x v="19"/>
            <x v="20"/>
            <x v="21"/>
            <x v="22"/>
            <x v="23"/>
            <x v="24"/>
            <x v="25"/>
          </reference>
        </references>
      </pivotArea>
    </format>
    <format dxfId="247">
      <pivotArea type="all" dataOnly="0" outline="0" fieldPosition="0"/>
    </format>
    <format dxfId="246">
      <pivotArea outline="0" collapsedLevelsAreSubtotals="1" fieldPosition="0"/>
    </format>
    <format dxfId="245">
      <pivotArea field="58" type="button" dataOnly="0" labelOnly="1" outline="0" axis="axisRow" fieldPosition="0"/>
    </format>
    <format dxfId="244">
      <pivotArea dataOnly="0" labelOnly="1" grandRow="1" outline="0" fieldPosition="0"/>
    </format>
    <format dxfId="243">
      <pivotArea dataOnly="0" labelOnly="1" outline="0" fieldPosition="0">
        <references count="1">
          <reference field="4294967294" count="26">
            <x v="0"/>
            <x v="1"/>
            <x v="2"/>
            <x v="3"/>
            <x v="4"/>
            <x v="5"/>
            <x v="6"/>
            <x v="7"/>
            <x v="8"/>
            <x v="9"/>
            <x v="10"/>
            <x v="11"/>
            <x v="12"/>
            <x v="13"/>
            <x v="14"/>
            <x v="15"/>
            <x v="16"/>
            <x v="17"/>
            <x v="18"/>
            <x v="19"/>
            <x v="20"/>
            <x v="21"/>
            <x v="22"/>
            <x v="23"/>
            <x v="24"/>
            <x v="25"/>
          </reference>
        </references>
      </pivotArea>
    </format>
    <format dxfId="242">
      <pivotArea type="all" dataOnly="0" outline="0" fieldPosition="0"/>
    </format>
    <format dxfId="241">
      <pivotArea outline="0" collapsedLevelsAreSubtotals="1" fieldPosition="0"/>
    </format>
    <format dxfId="240">
      <pivotArea field="58" type="button" dataOnly="0" labelOnly="1" outline="0" axis="axisRow" fieldPosition="0"/>
    </format>
    <format dxfId="239">
      <pivotArea dataOnly="0" labelOnly="1" grandRow="1" outline="0" fieldPosition="0"/>
    </format>
    <format dxfId="238">
      <pivotArea dataOnly="0" labelOnly="1" outline="0" fieldPosition="0">
        <references count="1">
          <reference field="4294967294" count="26">
            <x v="0"/>
            <x v="1"/>
            <x v="2"/>
            <x v="3"/>
            <x v="4"/>
            <x v="5"/>
            <x v="6"/>
            <x v="7"/>
            <x v="8"/>
            <x v="9"/>
            <x v="10"/>
            <x v="11"/>
            <x v="12"/>
            <x v="13"/>
            <x v="14"/>
            <x v="15"/>
            <x v="16"/>
            <x v="17"/>
            <x v="18"/>
            <x v="19"/>
            <x v="20"/>
            <x v="21"/>
            <x v="22"/>
            <x v="23"/>
            <x v="24"/>
            <x v="25"/>
          </reference>
        </references>
      </pivotArea>
    </format>
    <format dxfId="237">
      <pivotArea type="all" dataOnly="0" outline="0" fieldPosition="0"/>
    </format>
    <format dxfId="236">
      <pivotArea outline="0" collapsedLevelsAreSubtotals="1" fieldPosition="0"/>
    </format>
    <format dxfId="235">
      <pivotArea field="58" type="button" dataOnly="0" labelOnly="1" outline="0" axis="axisRow" fieldPosition="0"/>
    </format>
    <format dxfId="234">
      <pivotArea dataOnly="0" labelOnly="1" grandRow="1" outline="0" fieldPosition="0"/>
    </format>
    <format dxfId="233">
      <pivotArea dataOnly="0" labelOnly="1" outline="0" fieldPosition="0">
        <references count="1">
          <reference field="4294967294" count="26">
            <x v="0"/>
            <x v="1"/>
            <x v="2"/>
            <x v="3"/>
            <x v="4"/>
            <x v="5"/>
            <x v="6"/>
            <x v="7"/>
            <x v="8"/>
            <x v="9"/>
            <x v="10"/>
            <x v="11"/>
            <x v="12"/>
            <x v="13"/>
            <x v="14"/>
            <x v="15"/>
            <x v="16"/>
            <x v="17"/>
            <x v="18"/>
            <x v="19"/>
            <x v="20"/>
            <x v="21"/>
            <x v="22"/>
            <x v="23"/>
            <x v="24"/>
            <x v="25"/>
          </reference>
        </references>
      </pivotArea>
    </format>
    <format dxfId="232">
      <pivotArea type="all" dataOnly="0" outline="0" fieldPosition="0"/>
    </format>
    <format dxfId="231">
      <pivotArea outline="0" collapsedLevelsAreSubtotals="1" fieldPosition="0"/>
    </format>
    <format dxfId="230">
      <pivotArea field="58" type="button" dataOnly="0" labelOnly="1" outline="0" axis="axisRow" fieldPosition="0"/>
    </format>
    <format dxfId="229">
      <pivotArea dataOnly="0" labelOnly="1" grandRow="1" outline="0" fieldPosition="0"/>
    </format>
    <format dxfId="228">
      <pivotArea dataOnly="0" labelOnly="1" outline="0" fieldPosition="0">
        <references count="1">
          <reference field="4294967294" count="26">
            <x v="0"/>
            <x v="1"/>
            <x v="2"/>
            <x v="3"/>
            <x v="4"/>
            <x v="5"/>
            <x v="6"/>
            <x v="7"/>
            <x v="8"/>
            <x v="9"/>
            <x v="10"/>
            <x v="11"/>
            <x v="12"/>
            <x v="13"/>
            <x v="14"/>
            <x v="15"/>
            <x v="16"/>
            <x v="17"/>
            <x v="18"/>
            <x v="19"/>
            <x v="20"/>
            <x v="21"/>
            <x v="22"/>
            <x v="23"/>
            <x v="24"/>
            <x v="25"/>
          </reference>
        </references>
      </pivotArea>
    </format>
    <format dxfId="227">
      <pivotArea type="all" dataOnly="0" outline="0" fieldPosition="0"/>
    </format>
    <format dxfId="226">
      <pivotArea outline="0" collapsedLevelsAreSubtotals="1" fieldPosition="0"/>
    </format>
    <format dxfId="225">
      <pivotArea field="58" type="button" dataOnly="0" labelOnly="1" outline="0" axis="axisRow" fieldPosition="0"/>
    </format>
    <format dxfId="224">
      <pivotArea dataOnly="0" labelOnly="1" grandRow="1" outline="0" fieldPosition="0"/>
    </format>
    <format dxfId="223">
      <pivotArea dataOnly="0" labelOnly="1" outline="0" fieldPosition="0">
        <references count="1">
          <reference field="4294967294" count="26">
            <x v="0"/>
            <x v="1"/>
            <x v="2"/>
            <x v="3"/>
            <x v="4"/>
            <x v="5"/>
            <x v="6"/>
            <x v="7"/>
            <x v="8"/>
            <x v="9"/>
            <x v="10"/>
            <x v="11"/>
            <x v="12"/>
            <x v="13"/>
            <x v="14"/>
            <x v="15"/>
            <x v="16"/>
            <x v="17"/>
            <x v="18"/>
            <x v="19"/>
            <x v="20"/>
            <x v="21"/>
            <x v="22"/>
            <x v="23"/>
            <x v="24"/>
            <x v="2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7D0D2E2-C0C5-4D9D-AEBD-83A83BE3C607}" name="PivotTable15" cacheId="4" applyNumberFormats="0" applyBorderFormats="0" applyFontFormats="0" applyPatternFormats="0" applyAlignmentFormats="0" applyWidthHeightFormats="1" dataCaption="Values" updatedVersion="8" minRefreshableVersion="3" asteriskTotals="1" useAutoFormatting="1" itemPrintTitles="1" createdVersion="8" indent="0" outline="1" outlineData="1" multipleFieldFilters="0">
  <location ref="H4:AI29" firstHeaderRow="0" firstDataRow="1" firstDataCol="1" rowPageCount="2" colPageCount="1"/>
  <pivotFields count="58">
    <pivotField axis="axisPage" showAll="0">
      <items count="4">
        <item x="0"/>
        <item x="1"/>
        <item x="2"/>
        <item t="default"/>
      </items>
    </pivotField>
    <pivotField axis="axisPage" multipleItemSelectionAllowed="1" showAll="0">
      <items count="12">
        <item h="1" x="0"/>
        <item h="1" x="1"/>
        <item h="1" x="2"/>
        <item h="1" x="3"/>
        <item h="1" x="4"/>
        <item h="1" x="5"/>
        <item h="1" x="6"/>
        <item h="1" x="7"/>
        <item x="8"/>
        <item x="9"/>
        <item h="1" x="10"/>
        <item t="default"/>
      </items>
    </pivotField>
    <pivotField showAll="0">
      <items count="13">
        <item x="0"/>
        <item x="1"/>
        <item x="2"/>
        <item x="3"/>
        <item x="4"/>
        <item x="5"/>
        <item x="6"/>
        <item x="7"/>
        <item x="8"/>
        <item x="9"/>
        <item x="10"/>
        <item x="11"/>
        <item t="default"/>
      </items>
    </pivotField>
    <pivotField axis="axisRow" showAll="0" nonAutoSortDefault="1">
      <items count="125">
        <item x="95"/>
        <item x="96"/>
        <item x="97"/>
        <item x="98"/>
        <item x="99"/>
        <item x="100"/>
        <item x="101"/>
        <item x="102"/>
        <item x="103"/>
        <item x="104"/>
        <item x="105"/>
        <item x="106"/>
        <item x="107"/>
        <item x="108"/>
        <item x="109"/>
        <item x="110"/>
        <item x="111"/>
        <item x="112"/>
        <item x="113"/>
        <item x="114"/>
        <item x="115"/>
        <item x="116"/>
        <item x="117"/>
        <item x="118"/>
        <item x="3"/>
        <item x="15"/>
        <item x="27"/>
        <item x="39"/>
        <item x="51"/>
        <item x="63"/>
        <item x="86"/>
        <item x="122"/>
        <item x="7"/>
        <item x="19"/>
        <item x="31"/>
        <item x="43"/>
        <item x="55"/>
        <item x="67"/>
        <item x="78"/>
        <item x="90"/>
        <item x="11"/>
        <item x="23"/>
        <item x="35"/>
        <item x="47"/>
        <item x="59"/>
        <item x="71"/>
        <item x="82"/>
        <item x="94"/>
        <item x="1"/>
        <item x="13"/>
        <item x="25"/>
        <item x="37"/>
        <item x="49"/>
        <item x="61"/>
        <item x="73"/>
        <item x="84"/>
        <item x="120"/>
        <item x="0"/>
        <item x="12"/>
        <item x="24"/>
        <item x="36"/>
        <item x="48"/>
        <item x="60"/>
        <item x="72"/>
        <item x="83"/>
        <item x="119"/>
        <item x="6"/>
        <item x="18"/>
        <item x="30"/>
        <item x="42"/>
        <item x="54"/>
        <item x="66"/>
        <item x="77"/>
        <item x="89"/>
        <item x="5"/>
        <item x="17"/>
        <item x="29"/>
        <item x="41"/>
        <item x="53"/>
        <item x="65"/>
        <item x="76"/>
        <item x="88"/>
        <item x="2"/>
        <item x="14"/>
        <item x="26"/>
        <item x="38"/>
        <item x="50"/>
        <item x="62"/>
        <item x="74"/>
        <item x="85"/>
        <item x="121"/>
        <item x="4"/>
        <item x="16"/>
        <item x="28"/>
        <item x="40"/>
        <item x="52"/>
        <item x="64"/>
        <item x="75"/>
        <item x="87"/>
        <item x="123"/>
        <item x="10"/>
        <item x="22"/>
        <item x="34"/>
        <item x="46"/>
        <item x="58"/>
        <item x="70"/>
        <item x="81"/>
        <item x="93"/>
        <item x="9"/>
        <item x="21"/>
        <item x="33"/>
        <item x="45"/>
        <item x="57"/>
        <item x="69"/>
        <item x="80"/>
        <item x="92"/>
        <item x="8"/>
        <item x="20"/>
        <item x="32"/>
        <item x="44"/>
        <item x="56"/>
        <item x="68"/>
        <item x="79"/>
        <item x="91"/>
        <item t="default"/>
      </items>
    </pivotField>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colItems>
  <pageFields count="2">
    <pageField fld="1" hier="-1"/>
    <pageField fld="0" item="1" hier="-1"/>
  </pageFields>
  <dataFields count="27">
    <dataField name="Average of Updated- Cereals and products" fld="5" subtotal="average" baseField="0" baseItem="0"/>
    <dataField name="Average of Updated- Meat and fish" fld="7" subtotal="average" baseField="0" baseItem="0"/>
    <dataField name="Average of Updated- Egg" fld="9" subtotal="average" baseField="0" baseItem="0"/>
    <dataField name="Average of Updated- Milk and products" fld="11" subtotal="average" baseField="0" baseItem="0"/>
    <dataField name="Average of Updated- Oils and fats" fld="13" subtotal="average" baseField="0" baseItem="0"/>
    <dataField name="Average of Updated- Fruits" fld="15" subtotal="average" baseField="0" baseItem="0"/>
    <dataField name="Average of Updated- Vegetables" fld="17" subtotal="average" baseField="0" baseItem="0"/>
    <dataField name="Average of Updated- Pulses and products" fld="19" subtotal="average" baseField="0" baseItem="0"/>
    <dataField name="Average of Updated- Sugar and Confectionery" fld="21" subtotal="average" baseField="0" baseItem="0"/>
    <dataField name="Average of Updated- Spices" fld="23" subtotal="average" baseField="0" baseItem="0"/>
    <dataField name="Average of Updated- Non-alcoholic beverages" fld="25" subtotal="average" baseField="0" baseItem="0"/>
    <dataField name="Average of Updated- Prepared meals, snacks, sweets etc." fld="27" subtotal="average" baseField="0" baseItem="0"/>
    <dataField name="Average of Updated- Food and beverages" fld="29" subtotal="average" baseField="0" baseItem="0"/>
    <dataField name="Average of Updated- Pan, tobacco and intoxicants" fld="31" subtotal="average" baseField="0" baseItem="0"/>
    <dataField name="Average of Updated- Clothing" fld="33" subtotal="average" baseField="0" baseItem="0"/>
    <dataField name="Average of Updated- Footwear" fld="35" subtotal="average" baseField="0" baseItem="0"/>
    <dataField name="Average of Updated- Clothing and footwear" fld="37" subtotal="average" baseField="0" baseItem="0"/>
    <dataField name="Average of Updated- Housing" fld="39" subtotal="average" baseField="0" baseItem="0"/>
    <dataField name="Average of Updated- Fuel and light" fld="41" subtotal="average" baseField="0" baseItem="0"/>
    <dataField name="Average of Updated- Household goods and services" fld="43" subtotal="average" baseField="0" baseItem="0"/>
    <dataField name="Average of Updated- Health" fld="45" subtotal="average" baseField="0" baseItem="0"/>
    <dataField name="Average of Updated- Transport and communication" fld="47" subtotal="average" baseField="0" baseItem="0"/>
    <dataField name="Average of Updated- Recreation and amusement" fld="49" subtotal="average" baseField="0" baseItem="0"/>
    <dataField name="Average of Updated- Education" fld="51" subtotal="average" baseField="0" baseItem="0"/>
    <dataField name="Average of Updated- Personal care and effects" fld="53" subtotal="average" baseField="0" baseItem="0"/>
    <dataField name="Average of Updated- Miscellaneous" fld="55" subtotal="average" baseField="0" baseItem="0"/>
    <dataField name="Average of Updated- General index" fld="57" subtotal="average"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DB1AFA-18DD-44CE-A243-61684E03308A}" name="Table1" displayName="Table1" ref="B42:D55" totalsRowShown="0" headerRowDxfId="274" dataDxfId="272" headerRowBorderDxfId="273" tableBorderDxfId="271" totalsRowBorderDxfId="270">
  <tableColumns count="3">
    <tableColumn id="1" xr3:uid="{5A1D74FB-6293-4057-8B38-9858C1C7FC4C}" name="Month+Year" dataDxfId="269"/>
    <tableColumn id="2" xr3:uid="{6D8ED7F8-E9CD-491F-9745-74B64C607753}" name="Average CPI" dataDxfId="268">
      <calculatedColumnFormula>VLOOKUP(B43,'Raw Fildings'!H3:V17,15,0)</calculatedColumnFormula>
    </tableColumn>
    <tableColumn id="3" xr3:uid="{674E8BA6-D2EA-47CB-BD8C-AF39FE396BAD}" name="Inflation Rate %" dataDxfId="26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57D03E-78D2-4F63-AA2F-ED30FD19F70A}" name="Table33" displayName="Table33" ref="B3:D29" totalsRowShown="0" headerRowDxfId="266" dataDxfId="264" headerRowBorderDxfId="265" tableBorderDxfId="263" totalsRowBorderDxfId="262">
  <sortState xmlns:xlrd2="http://schemas.microsoft.com/office/spreadsheetml/2017/richdata2" ref="B4:D29">
    <sortCondition ref="D6:D32"/>
  </sortState>
  <tableColumns count="3">
    <tableColumn id="1" xr3:uid="{819D06EC-3177-434B-A485-445AD80F34AC}" name="Subcategories" dataDxfId="261"/>
    <tableColumn id="2" xr3:uid="{1210F06C-51E9-4D8C-BBBD-B48E1DCCFA8B}" name="Broad Category" dataDxfId="260"/>
    <tableColumn id="3" xr3:uid="{E3C11E7D-9673-4BB4-8A80-F99A91D1EF75}" name="Segment" dataDxfId="25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941AB3-11A2-495B-B368-07C728469942}" name="Table3" displayName="Table3" ref="A3:C29" totalsRowShown="0" headerRowDxfId="13" dataDxfId="11" headerRowBorderDxfId="12" tableBorderDxfId="10" totalsRowBorderDxfId="9">
  <sortState xmlns:xlrd2="http://schemas.microsoft.com/office/spreadsheetml/2017/richdata2" ref="A4:C29">
    <sortCondition ref="C3:C29"/>
  </sortState>
  <tableColumns count="3">
    <tableColumn id="1" xr3:uid="{5E6DF747-2D24-4D15-9273-F8CB8341A7DE}" name="Subcategories" dataDxfId="8"/>
    <tableColumn id="2" xr3:uid="{E4F36D5F-5F00-44F5-A4D5-A2F6D1343EAA}" name="Broad Category" dataDxfId="7"/>
    <tableColumn id="3" xr3:uid="{CD9B78E5-59C3-44E9-9EBC-AD0C2F885508}" name="Segment"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1277F-A38A-4FEF-81D6-4EAB8447DBEB}">
  <dimension ref="A6:AI166"/>
  <sheetViews>
    <sheetView tabSelected="1" topLeftCell="D1" zoomScale="81" zoomScaleNormal="81" workbookViewId="0">
      <selection activeCell="Z3" sqref="Z3"/>
    </sheetView>
  </sheetViews>
  <sheetFormatPr defaultRowHeight="15.6" x14ac:dyDescent="0.3"/>
  <cols>
    <col min="1" max="4" width="8.88671875" style="113"/>
    <col min="5" max="5" width="8.88671875" style="127"/>
    <col min="6" max="18" width="8.88671875" style="113"/>
    <col min="19" max="19" width="8.88671875" style="113" customWidth="1"/>
    <col min="20" max="35" width="8.88671875" style="113"/>
    <col min="36" max="16384" width="8.88671875" style="115"/>
  </cols>
  <sheetData>
    <row r="6" spans="5:30" x14ac:dyDescent="0.3">
      <c r="E6" s="127">
        <v>1</v>
      </c>
      <c r="AD6" s="114" t="s">
        <v>391</v>
      </c>
    </row>
    <row r="27" spans="5:19" ht="18" x14ac:dyDescent="0.35">
      <c r="F27" s="118" t="s">
        <v>369</v>
      </c>
      <c r="S27" s="119" t="s">
        <v>376</v>
      </c>
    </row>
    <row r="29" spans="5:19" x14ac:dyDescent="0.3">
      <c r="E29" s="127" t="s">
        <v>389</v>
      </c>
    </row>
    <row r="68" spans="5:6" x14ac:dyDescent="0.3">
      <c r="E68" s="127" t="s">
        <v>392</v>
      </c>
    </row>
    <row r="76" spans="5:6" ht="19.8" x14ac:dyDescent="0.4">
      <c r="F76" s="117" t="s">
        <v>385</v>
      </c>
    </row>
    <row r="102" spans="5:8" ht="19.8" x14ac:dyDescent="0.4">
      <c r="E102" s="127" t="s">
        <v>390</v>
      </c>
      <c r="H102" s="117" t="s">
        <v>377</v>
      </c>
    </row>
    <row r="131" spans="5:6" ht="19.8" x14ac:dyDescent="0.4">
      <c r="E131" s="127">
        <v>4</v>
      </c>
      <c r="F131" s="117" t="s">
        <v>378</v>
      </c>
    </row>
    <row r="132" spans="5:6" ht="19.8" x14ac:dyDescent="0.4">
      <c r="F132" s="117" t="s">
        <v>379</v>
      </c>
    </row>
    <row r="165" spans="5:6" ht="19.8" x14ac:dyDescent="0.4">
      <c r="E165" s="127">
        <v>5</v>
      </c>
      <c r="F165" s="117" t="s">
        <v>380</v>
      </c>
    </row>
    <row r="166" spans="5:6" ht="19.8" x14ac:dyDescent="0.4">
      <c r="F166" s="117" t="s">
        <v>381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75E3-4671-4EA7-8A74-CB5FCAA4CAAA}">
  <dimension ref="A1:AA86"/>
  <sheetViews>
    <sheetView showGridLines="0" zoomScale="70" zoomScaleNormal="70" workbookViewId="0"/>
  </sheetViews>
  <sheetFormatPr defaultRowHeight="14.4" x14ac:dyDescent="0.3"/>
  <cols>
    <col min="1" max="1" width="3.5546875" style="6" bestFit="1" customWidth="1"/>
    <col min="2" max="2" width="35.21875" style="6" bestFit="1" customWidth="1"/>
    <col min="3" max="3" width="33.77734375" style="6" bestFit="1" customWidth="1"/>
    <col min="4" max="4" width="21.109375" style="6" bestFit="1" customWidth="1"/>
    <col min="5" max="5" width="8.88671875" style="6"/>
    <col min="6" max="6" width="32.6640625" style="6" bestFit="1" customWidth="1"/>
    <col min="7" max="7" width="33.77734375" style="6" bestFit="1" customWidth="1"/>
    <col min="8" max="8" width="16.109375" style="6" bestFit="1" customWidth="1"/>
    <col min="9" max="9" width="35.21875" style="6" bestFit="1" customWidth="1"/>
    <col min="10" max="10" width="1" style="100" customWidth="1"/>
    <col min="11" max="11" width="1.44140625" style="100" customWidth="1"/>
    <col min="12" max="12" width="3.5546875" style="6" bestFit="1" customWidth="1"/>
    <col min="13" max="13" width="79" style="6" bestFit="1" customWidth="1"/>
    <col min="14" max="14" width="19.77734375" style="6" bestFit="1" customWidth="1"/>
    <col min="15" max="15" width="14.6640625" style="6" bestFit="1" customWidth="1"/>
    <col min="16" max="16" width="15.21875" style="6" bestFit="1" customWidth="1"/>
    <col min="17" max="18" width="8.6640625" style="6" bestFit="1" customWidth="1"/>
    <col min="19" max="20" width="1.44140625" style="100" customWidth="1"/>
    <col min="21" max="21" width="8.88671875" style="6"/>
    <col min="22" max="22" width="33.33203125" style="6" bestFit="1" customWidth="1"/>
    <col min="23" max="23" width="21.88671875" style="6" bestFit="1" customWidth="1"/>
    <col min="24" max="24" width="15" style="6" bestFit="1" customWidth="1"/>
    <col min="25" max="25" width="17.88671875" style="6" bestFit="1" customWidth="1"/>
    <col min="26" max="26" width="22.33203125" style="6" bestFit="1" customWidth="1"/>
    <col min="27" max="27" width="35.33203125" style="6" bestFit="1" customWidth="1"/>
    <col min="28" max="16384" width="8.88671875" style="6"/>
  </cols>
  <sheetData>
    <row r="1" spans="1:25" x14ac:dyDescent="0.3">
      <c r="A1" s="96"/>
      <c r="B1" s="95"/>
      <c r="C1" s="94" t="s">
        <v>159</v>
      </c>
      <c r="D1" s="95"/>
      <c r="E1" s="93"/>
      <c r="F1" s="93"/>
      <c r="G1" s="96"/>
      <c r="H1" s="96"/>
      <c r="I1" s="93"/>
      <c r="L1" s="93"/>
      <c r="M1" s="96" t="s">
        <v>368</v>
      </c>
      <c r="O1" s="93"/>
      <c r="P1" s="93"/>
      <c r="U1" s="101"/>
      <c r="V1" s="102" t="s">
        <v>386</v>
      </c>
      <c r="W1" s="101"/>
      <c r="X1" s="101"/>
      <c r="Y1" s="101"/>
    </row>
    <row r="2" spans="1:25" x14ac:dyDescent="0.3">
      <c r="A2" s="93"/>
      <c r="B2" s="95"/>
      <c r="C2" s="95"/>
      <c r="D2" s="95"/>
      <c r="E2" s="93"/>
      <c r="F2" s="93"/>
      <c r="G2" s="93"/>
      <c r="H2" s="93"/>
      <c r="I2" s="93"/>
      <c r="L2" s="93"/>
      <c r="M2" s="93"/>
      <c r="N2" s="93"/>
      <c r="O2" s="93"/>
      <c r="P2" s="93"/>
      <c r="U2" s="101"/>
      <c r="V2" s="101"/>
      <c r="W2" s="101"/>
      <c r="X2" s="101"/>
      <c r="Y2" s="101"/>
    </row>
    <row r="3" spans="1:25" x14ac:dyDescent="0.3">
      <c r="A3" s="93"/>
      <c r="B3" s="98" t="s">
        <v>52</v>
      </c>
      <c r="C3" s="98" t="s">
        <v>51</v>
      </c>
      <c r="D3" s="98" t="s">
        <v>160</v>
      </c>
      <c r="E3" s="93"/>
      <c r="F3" s="93"/>
      <c r="G3" s="8" t="s">
        <v>57</v>
      </c>
      <c r="H3" s="8"/>
      <c r="I3" s="93"/>
      <c r="L3" s="93"/>
      <c r="M3" s="99" t="s">
        <v>1</v>
      </c>
      <c r="N3" s="99" t="s">
        <v>58</v>
      </c>
      <c r="O3" s="99" t="s">
        <v>115</v>
      </c>
      <c r="P3" s="93"/>
      <c r="U3" s="101"/>
      <c r="V3" s="103" t="s">
        <v>366</v>
      </c>
      <c r="W3" s="103" t="s">
        <v>367</v>
      </c>
      <c r="X3" s="103" t="s">
        <v>337</v>
      </c>
      <c r="Y3" s="101"/>
    </row>
    <row r="4" spans="1:25" x14ac:dyDescent="0.3">
      <c r="A4" s="93"/>
      <c r="B4" s="1" t="s">
        <v>21</v>
      </c>
      <c r="C4" s="13" t="s">
        <v>54</v>
      </c>
      <c r="D4" s="13" t="s">
        <v>163</v>
      </c>
      <c r="E4" s="93"/>
      <c r="F4" s="93"/>
      <c r="G4" s="21" t="s">
        <v>51</v>
      </c>
      <c r="H4" s="21" t="s">
        <v>56</v>
      </c>
      <c r="I4" s="93"/>
      <c r="L4" s="93"/>
      <c r="M4" s="1">
        <v>2016</v>
      </c>
      <c r="N4" s="7">
        <f>VLOOKUP(M4,'Raw Fildings'!E:F,2,0)</f>
        <v>129.19999999999999</v>
      </c>
      <c r="O4" s="7" t="s">
        <v>48</v>
      </c>
      <c r="P4" s="93"/>
      <c r="U4" s="101"/>
      <c r="V4" s="1" t="s">
        <v>340</v>
      </c>
      <c r="W4" s="2">
        <v>0.8445012863135688</v>
      </c>
      <c r="X4" s="1" t="str">
        <f t="shared" ref="X4:X10" si="0">IF(W4&gt;0.75,"High",IF(W4&gt;0.7,"Medium",IF(W4&gt;-0.01,"Low", "Reverse")))</f>
        <v>High</v>
      </c>
      <c r="Y4" s="101"/>
    </row>
    <row r="5" spans="1:25" x14ac:dyDescent="0.3">
      <c r="A5" s="93"/>
      <c r="B5" s="1" t="s">
        <v>22</v>
      </c>
      <c r="C5" s="13" t="s">
        <v>54</v>
      </c>
      <c r="D5" s="13" t="s">
        <v>163</v>
      </c>
      <c r="E5" s="93"/>
      <c r="F5" s="93"/>
      <c r="G5" s="22" t="s">
        <v>53</v>
      </c>
      <c r="H5" s="23">
        <f>VLOOKUP(G5,'Raw Fildings'!E:F,2,0)</f>
        <v>0.5</v>
      </c>
      <c r="I5" s="93"/>
      <c r="L5" s="93"/>
      <c r="M5" s="1">
        <v>2017</v>
      </c>
      <c r="N5" s="7">
        <f>VLOOKUP(M5,'Raw Fildings'!E:F,2,0)</f>
        <v>133.49999999999997</v>
      </c>
      <c r="O5" s="2">
        <f>(N5-N4)/N4</f>
        <v>3.3281733746129902E-2</v>
      </c>
      <c r="P5" s="93"/>
      <c r="U5" s="101"/>
      <c r="V5" s="1" t="s">
        <v>343</v>
      </c>
      <c r="W5" s="2">
        <v>0.83404275088630841</v>
      </c>
      <c r="X5" s="1" t="str">
        <f t="shared" si="0"/>
        <v>High</v>
      </c>
      <c r="Y5" s="101"/>
    </row>
    <row r="6" spans="1:25" x14ac:dyDescent="0.3">
      <c r="A6" s="93"/>
      <c r="B6" s="1" t="s">
        <v>20</v>
      </c>
      <c r="C6" s="13" t="s">
        <v>54</v>
      </c>
      <c r="D6" s="13" t="s">
        <v>163</v>
      </c>
      <c r="E6" s="93"/>
      <c r="F6" s="93"/>
      <c r="G6" s="22" t="s">
        <v>54</v>
      </c>
      <c r="H6" s="23">
        <f>VLOOKUP(G6,'Raw Fildings'!E:F,2,0)</f>
        <v>0.11538461538461539</v>
      </c>
      <c r="I6" s="93"/>
      <c r="L6" s="93"/>
      <c r="M6" s="1">
        <v>2018</v>
      </c>
      <c r="N6" s="7">
        <f>VLOOKUP(M6,'Raw Fildings'!E:F,2,0)</f>
        <v>138.77500000000001</v>
      </c>
      <c r="O6" s="2">
        <f t="shared" ref="O6:O11" si="1">(N6-N5)/N5</f>
        <v>3.9513108614232476E-2</v>
      </c>
      <c r="P6" s="93"/>
      <c r="U6" s="101"/>
      <c r="V6" s="1" t="s">
        <v>360</v>
      </c>
      <c r="W6" s="2">
        <v>0.81610603710198204</v>
      </c>
      <c r="X6" s="1" t="str">
        <f t="shared" si="0"/>
        <v>High</v>
      </c>
      <c r="Y6" s="101"/>
    </row>
    <row r="7" spans="1:25" x14ac:dyDescent="0.3">
      <c r="A7" s="93"/>
      <c r="B7" s="1" t="s">
        <v>24</v>
      </c>
      <c r="C7" s="13" t="s">
        <v>24</v>
      </c>
      <c r="D7" s="13" t="s">
        <v>163</v>
      </c>
      <c r="E7" s="93"/>
      <c r="F7" s="93"/>
      <c r="G7" s="22" t="s">
        <v>55</v>
      </c>
      <c r="H7" s="23">
        <f>VLOOKUP(G7,'Raw Fildings'!E:F,2,0)</f>
        <v>3.8461538461538464E-2</v>
      </c>
      <c r="I7" s="93"/>
      <c r="L7" s="93"/>
      <c r="M7" s="1">
        <v>2019</v>
      </c>
      <c r="N7" s="7">
        <f>VLOOKUP(M7,'Raw Fildings'!E:F,2,0)</f>
        <v>144.18181818181822</v>
      </c>
      <c r="O7" s="2">
        <f t="shared" si="1"/>
        <v>3.8961038961039161E-2</v>
      </c>
      <c r="P7" s="93"/>
      <c r="U7" s="101"/>
      <c r="V7" s="1" t="s">
        <v>361</v>
      </c>
      <c r="W7" s="2">
        <v>0.7863905546469705</v>
      </c>
      <c r="X7" s="1" t="str">
        <f t="shared" si="0"/>
        <v>High</v>
      </c>
      <c r="Y7" s="101"/>
    </row>
    <row r="8" spans="1:25" x14ac:dyDescent="0.3">
      <c r="A8" s="93"/>
      <c r="B8" s="1" t="s">
        <v>3</v>
      </c>
      <c r="C8" s="13" t="s">
        <v>53</v>
      </c>
      <c r="D8" s="13" t="s">
        <v>161</v>
      </c>
      <c r="E8" s="93"/>
      <c r="F8" s="93"/>
      <c r="G8" s="22" t="s">
        <v>28</v>
      </c>
      <c r="H8" s="23">
        <f>VLOOKUP(G8,'Raw Fildings'!E:F,2,0)</f>
        <v>0.11538461538461539</v>
      </c>
      <c r="I8" s="93"/>
      <c r="L8" s="93"/>
      <c r="M8" s="1">
        <v>2020</v>
      </c>
      <c r="N8" s="7">
        <f>VLOOKUP(M8,'Raw Fildings'!E:F,2,0)</f>
        <v>152.85</v>
      </c>
      <c r="O8" s="2">
        <f t="shared" si="1"/>
        <v>6.0119798234552047E-2</v>
      </c>
      <c r="P8" s="93"/>
      <c r="U8" s="101"/>
      <c r="V8" s="1" t="s">
        <v>364</v>
      </c>
      <c r="W8" s="2">
        <v>0.76576297168758289</v>
      </c>
      <c r="X8" s="1" t="str">
        <f t="shared" si="0"/>
        <v>High</v>
      </c>
      <c r="Y8" s="101"/>
    </row>
    <row r="9" spans="1:25" x14ac:dyDescent="0.3">
      <c r="A9" s="93"/>
      <c r="B9" s="1" t="s">
        <v>5</v>
      </c>
      <c r="C9" s="13" t="s">
        <v>53</v>
      </c>
      <c r="D9" s="13" t="s">
        <v>161</v>
      </c>
      <c r="E9" s="93"/>
      <c r="F9" s="93"/>
      <c r="G9" s="22" t="s">
        <v>173</v>
      </c>
      <c r="H9" s="23">
        <f>VLOOKUP(G9,'Raw Fildings'!E:F,2,0)</f>
        <v>0.15384615384615385</v>
      </c>
      <c r="I9" s="93"/>
      <c r="L9" s="93"/>
      <c r="M9" s="1">
        <v>2021</v>
      </c>
      <c r="N9" s="7">
        <f>VLOOKUP(M9,'Raw Fildings'!E:F,2,0)</f>
        <v>161.45833333333331</v>
      </c>
      <c r="O9" s="2">
        <f t="shared" si="1"/>
        <v>5.6318831098026302E-2</v>
      </c>
      <c r="P9" s="93"/>
      <c r="U9" s="101"/>
      <c r="V9" s="1" t="s">
        <v>349</v>
      </c>
      <c r="W9" s="2">
        <v>0.7515784961697074</v>
      </c>
      <c r="X9" s="1" t="str">
        <f t="shared" si="0"/>
        <v>High</v>
      </c>
      <c r="Y9" s="101"/>
    </row>
    <row r="10" spans="1:25" x14ac:dyDescent="0.3">
      <c r="A10" s="93"/>
      <c r="B10" s="1" t="s">
        <v>15</v>
      </c>
      <c r="C10" s="13" t="s">
        <v>53</v>
      </c>
      <c r="D10" s="13" t="s">
        <v>161</v>
      </c>
      <c r="E10" s="93"/>
      <c r="F10" s="93"/>
      <c r="G10" s="22" t="s">
        <v>174</v>
      </c>
      <c r="H10" s="23">
        <f>VLOOKUP(G10,'Raw Fildings'!E:F,2,0)</f>
        <v>3.8461538461538464E-2</v>
      </c>
      <c r="I10" s="93"/>
      <c r="L10" s="93"/>
      <c r="M10" s="1">
        <v>2022</v>
      </c>
      <c r="N10" s="7">
        <f>VLOOKUP(M10,'Raw Fildings'!E:F,2,0)</f>
        <v>172.14999999999998</v>
      </c>
      <c r="O10" s="2">
        <f t="shared" si="1"/>
        <v>6.6219354838709665E-2</v>
      </c>
      <c r="P10" s="93"/>
      <c r="U10" s="101"/>
      <c r="V10" s="1" t="s">
        <v>354</v>
      </c>
      <c r="W10" s="2">
        <v>0.74786291901714541</v>
      </c>
      <c r="X10" s="1" t="str">
        <f t="shared" si="0"/>
        <v>Medium</v>
      </c>
      <c r="Y10" s="101"/>
    </row>
    <row r="11" spans="1:25" x14ac:dyDescent="0.3">
      <c r="A11" s="93"/>
      <c r="B11" s="1" t="s">
        <v>8</v>
      </c>
      <c r="C11" s="13" t="s">
        <v>53</v>
      </c>
      <c r="D11" s="13" t="s">
        <v>161</v>
      </c>
      <c r="E11" s="93"/>
      <c r="F11" s="93"/>
      <c r="G11" s="22" t="s">
        <v>24</v>
      </c>
      <c r="H11" s="23">
        <f>VLOOKUP(G11,'Raw Fildings'!E:F,2,0)</f>
        <v>3.8461538461538464E-2</v>
      </c>
      <c r="I11" s="93"/>
      <c r="L11" s="93"/>
      <c r="M11" s="1">
        <v>2023</v>
      </c>
      <c r="N11" s="7">
        <f>VLOOKUP(M11,'Raw Fildings'!E:F,2,0)</f>
        <v>177.61999999999998</v>
      </c>
      <c r="O11" s="2">
        <f t="shared" si="1"/>
        <v>3.1774615161196632E-2</v>
      </c>
      <c r="P11" s="93"/>
      <c r="U11" s="101"/>
      <c r="V11" s="1" t="s">
        <v>355</v>
      </c>
      <c r="W11" s="2">
        <v>0.73954161537123597</v>
      </c>
      <c r="X11" s="1" t="str">
        <f t="shared" ref="X11:X29" si="2">IF(W11&gt;0.75,"High",IF(W11&gt;0.7,"Medium",IF(W11&gt;-0.01,"Low", "Reverse")))</f>
        <v>Medium</v>
      </c>
      <c r="Y11" s="101"/>
    </row>
    <row r="12" spans="1:25" x14ac:dyDescent="0.3">
      <c r="A12" s="93"/>
      <c r="B12" s="1" t="s">
        <v>4</v>
      </c>
      <c r="C12" s="13" t="s">
        <v>53</v>
      </c>
      <c r="D12" s="13" t="s">
        <v>161</v>
      </c>
      <c r="E12" s="93"/>
      <c r="F12" s="93"/>
      <c r="G12" s="93"/>
      <c r="H12" s="93"/>
      <c r="I12" s="93"/>
      <c r="L12" s="93"/>
      <c r="M12" s="93"/>
      <c r="N12" s="93"/>
      <c r="O12" s="93"/>
      <c r="P12" s="93"/>
      <c r="U12" s="101"/>
      <c r="V12" s="1" t="s">
        <v>359</v>
      </c>
      <c r="W12" s="2">
        <v>0.73900672159046621</v>
      </c>
      <c r="X12" s="1" t="str">
        <f t="shared" si="2"/>
        <v>Medium</v>
      </c>
      <c r="Y12" s="101"/>
    </row>
    <row r="13" spans="1:25" x14ac:dyDescent="0.3">
      <c r="A13" s="93"/>
      <c r="B13" s="1" t="s">
        <v>6</v>
      </c>
      <c r="C13" s="13" t="s">
        <v>53</v>
      </c>
      <c r="D13" s="13" t="s">
        <v>161</v>
      </c>
      <c r="E13" s="93"/>
      <c r="F13" s="93"/>
      <c r="G13" s="93"/>
      <c r="H13" s="93"/>
      <c r="I13" s="93"/>
      <c r="L13" s="93"/>
      <c r="M13" s="97" t="s">
        <v>73</v>
      </c>
      <c r="N13" s="93"/>
      <c r="O13" s="93"/>
      <c r="P13" s="93"/>
      <c r="U13" s="101"/>
      <c r="V13" s="1" t="s">
        <v>353</v>
      </c>
      <c r="W13" s="2">
        <v>0.73810652697168566</v>
      </c>
      <c r="X13" s="1" t="str">
        <f t="shared" si="2"/>
        <v>Medium</v>
      </c>
      <c r="Y13" s="101"/>
    </row>
    <row r="14" spans="1:25" x14ac:dyDescent="0.3">
      <c r="A14" s="93"/>
      <c r="B14" s="1" t="s">
        <v>13</v>
      </c>
      <c r="C14" s="13" t="s">
        <v>53</v>
      </c>
      <c r="D14" s="13" t="s">
        <v>161</v>
      </c>
      <c r="E14" s="93"/>
      <c r="F14" s="93"/>
      <c r="G14" s="93"/>
      <c r="H14" s="93"/>
      <c r="I14" s="93"/>
      <c r="L14" s="93"/>
      <c r="M14" s="93"/>
      <c r="N14" s="93"/>
      <c r="O14" s="93"/>
      <c r="P14" s="93"/>
      <c r="U14" s="101"/>
      <c r="V14" s="1" t="s">
        <v>357</v>
      </c>
      <c r="W14" s="2">
        <v>0.737207217768451</v>
      </c>
      <c r="X14" s="1" t="str">
        <f t="shared" si="2"/>
        <v>Medium</v>
      </c>
      <c r="Y14" s="101"/>
    </row>
    <row r="15" spans="1:25" x14ac:dyDescent="0.3">
      <c r="A15" s="93"/>
      <c r="B15" s="1" t="s">
        <v>7</v>
      </c>
      <c r="C15" s="13" t="s">
        <v>53</v>
      </c>
      <c r="D15" s="13" t="s">
        <v>161</v>
      </c>
      <c r="E15" s="93"/>
      <c r="F15" s="93"/>
      <c r="G15" s="93"/>
      <c r="H15" s="93"/>
      <c r="I15" s="93"/>
      <c r="L15" s="93"/>
      <c r="M15" s="93"/>
      <c r="N15" s="93"/>
      <c r="O15" s="93"/>
      <c r="P15" s="93"/>
      <c r="U15" s="101"/>
      <c r="V15" s="1" t="s">
        <v>363</v>
      </c>
      <c r="W15" s="2">
        <v>0.73123404900599331</v>
      </c>
      <c r="X15" s="1" t="str">
        <f t="shared" si="2"/>
        <v>Medium</v>
      </c>
      <c r="Y15" s="101"/>
    </row>
    <row r="16" spans="1:25" x14ac:dyDescent="0.3">
      <c r="A16" s="93"/>
      <c r="B16" s="1" t="s">
        <v>14</v>
      </c>
      <c r="C16" s="13" t="s">
        <v>53</v>
      </c>
      <c r="D16" s="13" t="s">
        <v>161</v>
      </c>
      <c r="E16" s="93"/>
      <c r="F16" s="93"/>
      <c r="G16" s="93"/>
      <c r="H16" s="93"/>
      <c r="I16" s="93"/>
      <c r="L16" s="93"/>
      <c r="M16" s="93"/>
      <c r="N16" s="93"/>
      <c r="O16" s="93"/>
      <c r="P16" s="93"/>
      <c r="U16" s="101"/>
      <c r="V16" s="1" t="s">
        <v>358</v>
      </c>
      <c r="W16" s="2">
        <v>0.73077963611898344</v>
      </c>
      <c r="X16" s="1" t="str">
        <f t="shared" si="2"/>
        <v>Medium</v>
      </c>
      <c r="Y16" s="101"/>
    </row>
    <row r="17" spans="1:26" x14ac:dyDescent="0.3">
      <c r="A17" s="93"/>
      <c r="B17" s="1" t="s">
        <v>10</v>
      </c>
      <c r="C17" s="13" t="s">
        <v>53</v>
      </c>
      <c r="D17" s="13" t="s">
        <v>161</v>
      </c>
      <c r="E17" s="93"/>
      <c r="F17" s="93"/>
      <c r="G17" s="93"/>
      <c r="H17" s="93"/>
      <c r="I17" s="93"/>
      <c r="L17" s="93"/>
      <c r="M17" s="99" t="s">
        <v>119</v>
      </c>
      <c r="N17" s="99" t="s">
        <v>375</v>
      </c>
      <c r="O17" s="93"/>
      <c r="P17" s="93"/>
      <c r="U17" s="101"/>
      <c r="V17" s="1" t="s">
        <v>351</v>
      </c>
      <c r="W17" s="2">
        <v>0.72095538397586412</v>
      </c>
      <c r="X17" s="1" t="str">
        <f t="shared" si="2"/>
        <v>Medium</v>
      </c>
      <c r="Y17" s="101"/>
    </row>
    <row r="18" spans="1:26" x14ac:dyDescent="0.3">
      <c r="A18" s="93"/>
      <c r="B18" s="1" t="s">
        <v>12</v>
      </c>
      <c r="C18" s="13" t="s">
        <v>53</v>
      </c>
      <c r="D18" s="13" t="s">
        <v>161</v>
      </c>
      <c r="E18" s="93"/>
      <c r="F18" s="93"/>
      <c r="G18" s="93"/>
      <c r="H18" s="93"/>
      <c r="I18" s="93"/>
      <c r="L18" s="93"/>
      <c r="M18" s="1" t="s">
        <v>3</v>
      </c>
      <c r="N18" s="2">
        <f>HLOOKUP(M18,'Raw Fildings'!$AA$40:$BA$53,14,0)</f>
        <v>0.1378614660390047</v>
      </c>
      <c r="O18" s="93"/>
      <c r="P18" s="93"/>
      <c r="U18" s="101"/>
      <c r="V18" s="1" t="s">
        <v>350</v>
      </c>
      <c r="W18" s="2">
        <v>0.7190229436592781</v>
      </c>
      <c r="X18" s="1" t="str">
        <f t="shared" si="2"/>
        <v>Medium</v>
      </c>
      <c r="Y18" s="101"/>
    </row>
    <row r="19" spans="1:26" x14ac:dyDescent="0.3">
      <c r="A19" s="93"/>
      <c r="B19" s="1" t="s">
        <v>11</v>
      </c>
      <c r="C19" s="13" t="s">
        <v>53</v>
      </c>
      <c r="D19" s="13" t="s">
        <v>161</v>
      </c>
      <c r="E19" s="93"/>
      <c r="F19" s="93"/>
      <c r="G19" s="93"/>
      <c r="H19" s="93"/>
      <c r="I19" s="93"/>
      <c r="L19" s="93"/>
      <c r="M19" s="1" t="s">
        <v>4</v>
      </c>
      <c r="N19" s="2">
        <f>HLOOKUP(M19,'Raw Fildings'!$AA$40:$BA$53,14,0)</f>
        <v>5.130784708249491E-2</v>
      </c>
      <c r="O19" s="93"/>
      <c r="P19" s="93"/>
      <c r="U19" s="101"/>
      <c r="V19" s="1" t="s">
        <v>356</v>
      </c>
      <c r="W19" s="2">
        <v>0.69787802521406661</v>
      </c>
      <c r="X19" s="1" t="str">
        <f t="shared" si="2"/>
        <v>Low</v>
      </c>
      <c r="Y19" s="101"/>
    </row>
    <row r="20" spans="1:26" x14ac:dyDescent="0.3">
      <c r="A20" s="93"/>
      <c r="B20" s="1" t="s">
        <v>9</v>
      </c>
      <c r="C20" s="13" t="s">
        <v>53</v>
      </c>
      <c r="D20" s="13" t="s">
        <v>161</v>
      </c>
      <c r="E20" s="93"/>
      <c r="F20" s="93"/>
      <c r="G20" s="93"/>
      <c r="H20" s="93"/>
      <c r="I20" s="93"/>
      <c r="L20" s="93"/>
      <c r="M20" s="1" t="s">
        <v>5</v>
      </c>
      <c r="N20" s="2">
        <f>HLOOKUP(M20,'Raw Fildings'!$AA$40:$BA$53,14,0)</f>
        <v>6.9139966273187081E-2</v>
      </c>
      <c r="O20" s="93"/>
      <c r="P20" s="93"/>
      <c r="U20" s="101"/>
      <c r="V20" s="1" t="s">
        <v>352</v>
      </c>
      <c r="W20" s="2">
        <v>0.67533330837203587</v>
      </c>
      <c r="X20" s="1" t="str">
        <f t="shared" si="2"/>
        <v>Low</v>
      </c>
      <c r="Y20" s="101"/>
    </row>
    <row r="21" spans="1:26" x14ac:dyDescent="0.3">
      <c r="A21" s="93"/>
      <c r="B21" s="1" t="s">
        <v>23</v>
      </c>
      <c r="C21" s="13" t="s">
        <v>174</v>
      </c>
      <c r="D21" s="13" t="s">
        <v>162</v>
      </c>
      <c r="E21" s="93"/>
      <c r="F21" s="93"/>
      <c r="G21" s="93"/>
      <c r="H21" s="93"/>
      <c r="I21" s="93"/>
      <c r="L21" s="93"/>
      <c r="M21" s="1" t="s">
        <v>6</v>
      </c>
      <c r="N21" s="2">
        <f>HLOOKUP(M21,'Raw Fildings'!$AA$40:$BA$53,14,0)</f>
        <v>8.5678549093183162E-2</v>
      </c>
      <c r="O21" s="93"/>
      <c r="P21" s="93"/>
      <c r="U21" s="101"/>
      <c r="V21" s="1" t="s">
        <v>362</v>
      </c>
      <c r="W21" s="2">
        <v>0.65686267269246112</v>
      </c>
      <c r="X21" s="1" t="str">
        <f t="shared" si="2"/>
        <v>Low</v>
      </c>
      <c r="Y21" s="101"/>
    </row>
    <row r="22" spans="1:26" x14ac:dyDescent="0.3">
      <c r="A22" s="93"/>
      <c r="B22" s="1" t="s">
        <v>17</v>
      </c>
      <c r="C22" s="13" t="s">
        <v>173</v>
      </c>
      <c r="D22" s="13" t="s">
        <v>164</v>
      </c>
      <c r="E22" s="93"/>
      <c r="F22" s="93"/>
      <c r="G22" s="93"/>
      <c r="H22" s="93"/>
      <c r="I22" s="93"/>
      <c r="L22" s="93"/>
      <c r="M22" s="1" t="s">
        <v>7</v>
      </c>
      <c r="N22" s="2">
        <f>HLOOKUP(M22,'Raw Fildings'!$AA$40:$BA$53,14,0)</f>
        <v>4.7974413646055744E-3</v>
      </c>
      <c r="O22" s="93"/>
      <c r="P22" s="93"/>
      <c r="U22" s="101"/>
      <c r="V22" s="1" t="s">
        <v>342</v>
      </c>
      <c r="W22" s="2">
        <v>0.63512334494774481</v>
      </c>
      <c r="X22" s="1" t="str">
        <f t="shared" si="2"/>
        <v>Low</v>
      </c>
      <c r="Y22" s="101"/>
    </row>
    <row r="23" spans="1:26" x14ac:dyDescent="0.3">
      <c r="A23" s="93"/>
      <c r="B23" s="1" t="s">
        <v>19</v>
      </c>
      <c r="C23" s="13" t="s">
        <v>173</v>
      </c>
      <c r="D23" s="13" t="s">
        <v>164</v>
      </c>
      <c r="E23" s="93"/>
      <c r="F23" s="93"/>
      <c r="G23" s="93"/>
      <c r="H23" s="93"/>
      <c r="I23" s="93"/>
      <c r="L23" s="93"/>
      <c r="M23" s="1" t="s">
        <v>8</v>
      </c>
      <c r="N23" s="2">
        <f>HLOOKUP(M23,'Raw Fildings'!$AA$40:$BA$53,14,0)</f>
        <v>2.0012911555842443E-2</v>
      </c>
      <c r="O23" s="93"/>
      <c r="P23" s="93"/>
      <c r="U23" s="101"/>
      <c r="V23" s="1" t="s">
        <v>348</v>
      </c>
      <c r="W23" s="2">
        <v>0.58944841982007468</v>
      </c>
      <c r="X23" s="1" t="str">
        <f t="shared" si="2"/>
        <v>Low</v>
      </c>
      <c r="Y23" s="101"/>
    </row>
    <row r="24" spans="1:26" x14ac:dyDescent="0.3">
      <c r="A24" s="93"/>
      <c r="B24" s="1" t="s">
        <v>18</v>
      </c>
      <c r="C24" s="13" t="s">
        <v>173</v>
      </c>
      <c r="D24" s="13" t="s">
        <v>164</v>
      </c>
      <c r="E24" s="93"/>
      <c r="F24" s="93"/>
      <c r="G24" s="93"/>
      <c r="H24" s="93"/>
      <c r="I24" s="93"/>
      <c r="L24" s="93"/>
      <c r="M24" s="1" t="s">
        <v>9</v>
      </c>
      <c r="N24" s="2">
        <f>HLOOKUP(M24,'Raw Fildings'!$AA$40:$BA$53,14,0)</f>
        <v>-0.15082315454062667</v>
      </c>
      <c r="O24" s="93"/>
      <c r="P24" s="93"/>
      <c r="U24" s="101"/>
      <c r="V24" s="1" t="s">
        <v>347</v>
      </c>
      <c r="W24" s="2">
        <v>0.58868585348224345</v>
      </c>
      <c r="X24" s="1" t="str">
        <f t="shared" si="2"/>
        <v>Low</v>
      </c>
      <c r="Y24" s="101"/>
    </row>
    <row r="25" spans="1:26" x14ac:dyDescent="0.3">
      <c r="A25" s="93"/>
      <c r="B25" s="1" t="s">
        <v>27</v>
      </c>
      <c r="C25" s="13" t="s">
        <v>173</v>
      </c>
      <c r="D25" s="13" t="s">
        <v>164</v>
      </c>
      <c r="E25" s="93"/>
      <c r="F25" s="93"/>
      <c r="G25" s="93"/>
      <c r="H25" s="93"/>
      <c r="I25" s="93"/>
      <c r="L25" s="93"/>
      <c r="M25" s="1" t="s">
        <v>10</v>
      </c>
      <c r="N25" s="2">
        <f>HLOOKUP(M25,'Raw Fildings'!$AA$40:$BA$53,14,0)</f>
        <v>3.892944038929444E-2</v>
      </c>
      <c r="O25" s="93"/>
      <c r="P25" s="93"/>
      <c r="U25" s="101"/>
      <c r="V25" s="1" t="s">
        <v>344</v>
      </c>
      <c r="W25" s="2">
        <v>0.58578050418562355</v>
      </c>
      <c r="X25" s="1" t="str">
        <f t="shared" si="2"/>
        <v>Low</v>
      </c>
      <c r="Y25" s="101"/>
    </row>
    <row r="26" spans="1:26" x14ac:dyDescent="0.3">
      <c r="A26" s="93"/>
      <c r="B26" s="1" t="s">
        <v>26</v>
      </c>
      <c r="C26" s="13" t="s">
        <v>28</v>
      </c>
      <c r="D26" s="13" t="s">
        <v>164</v>
      </c>
      <c r="E26" s="93"/>
      <c r="F26" s="93"/>
      <c r="G26" s="93"/>
      <c r="H26" s="93"/>
      <c r="I26" s="97"/>
      <c r="L26" s="93"/>
      <c r="M26" s="1" t="s">
        <v>11</v>
      </c>
      <c r="N26" s="2">
        <f>HLOOKUP(M26,'Raw Fildings'!$AA$40:$BA$53,14,0)</f>
        <v>6.6115702479338607E-3</v>
      </c>
      <c r="O26" s="93"/>
      <c r="P26" s="93"/>
      <c r="U26" s="101"/>
      <c r="V26" s="1" t="s">
        <v>339</v>
      </c>
      <c r="W26" s="2">
        <v>0.5099021549476811</v>
      </c>
      <c r="X26" s="1" t="str">
        <f t="shared" si="2"/>
        <v>Low</v>
      </c>
      <c r="Y26" s="101"/>
    </row>
    <row r="27" spans="1:26" x14ac:dyDescent="0.3">
      <c r="A27" s="93"/>
      <c r="B27" s="1" t="s">
        <v>28</v>
      </c>
      <c r="C27" s="13" t="s">
        <v>28</v>
      </c>
      <c r="D27" s="13" t="s">
        <v>164</v>
      </c>
      <c r="E27" s="93"/>
      <c r="F27" s="93"/>
      <c r="G27" s="93"/>
      <c r="H27" s="93"/>
      <c r="I27" s="97"/>
      <c r="L27" s="93"/>
      <c r="M27" s="1" t="s">
        <v>12</v>
      </c>
      <c r="N27" s="2">
        <f>HLOOKUP(M27,'Raw Fildings'!$AA$40:$BA$53,14,0)</f>
        <v>0.20351906158357766</v>
      </c>
      <c r="O27" s="93"/>
      <c r="P27" s="93"/>
      <c r="U27" s="101"/>
      <c r="V27" s="1" t="s">
        <v>345</v>
      </c>
      <c r="W27" s="2">
        <v>0.3687139130450377</v>
      </c>
      <c r="X27" s="1" t="str">
        <f t="shared" si="2"/>
        <v>Low</v>
      </c>
      <c r="Y27" s="101"/>
    </row>
    <row r="28" spans="1:26" x14ac:dyDescent="0.3">
      <c r="A28" s="93"/>
      <c r="B28" s="1" t="s">
        <v>25</v>
      </c>
      <c r="C28" s="13" t="s">
        <v>28</v>
      </c>
      <c r="D28" s="13" t="s">
        <v>164</v>
      </c>
      <c r="E28" s="93"/>
      <c r="F28" s="93"/>
      <c r="G28" s="93"/>
      <c r="H28" s="93"/>
      <c r="I28" s="97"/>
      <c r="L28" s="93"/>
      <c r="M28" s="1" t="s">
        <v>13</v>
      </c>
      <c r="N28" s="2">
        <f>HLOOKUP(M28,'Raw Fildings'!$AA$40:$BA$53,14,0)</f>
        <v>4.1412911084043921E-2</v>
      </c>
      <c r="O28" s="93"/>
      <c r="P28" s="93"/>
      <c r="U28" s="101"/>
      <c r="V28" s="1" t="s">
        <v>346</v>
      </c>
      <c r="W28" s="2">
        <v>0.3414001325426832</v>
      </c>
      <c r="X28" s="1" t="str">
        <f t="shared" si="2"/>
        <v>Low</v>
      </c>
      <c r="Y28" s="101"/>
    </row>
    <row r="29" spans="1:26" x14ac:dyDescent="0.3">
      <c r="A29" s="93"/>
      <c r="B29" s="1" t="s">
        <v>16</v>
      </c>
      <c r="C29" s="13" t="s">
        <v>55</v>
      </c>
      <c r="D29" s="13" t="s">
        <v>164</v>
      </c>
      <c r="E29" s="93"/>
      <c r="F29" s="93"/>
      <c r="G29" s="93"/>
      <c r="H29" s="93"/>
      <c r="I29" s="97"/>
      <c r="L29" s="93"/>
      <c r="M29" s="1" t="s">
        <v>14</v>
      </c>
      <c r="N29" s="2">
        <f>HLOOKUP(M29,'Raw Fildings'!$AA$40:$BA$53,14,0)</f>
        <v>7.818696883852698E-2</v>
      </c>
      <c r="O29" s="93"/>
      <c r="P29" s="93"/>
      <c r="U29" s="101"/>
      <c r="V29" s="1" t="s">
        <v>341</v>
      </c>
      <c r="W29" s="2">
        <v>-0.21631943763678463</v>
      </c>
      <c r="X29" s="1" t="str">
        <f t="shared" si="2"/>
        <v>Reverse</v>
      </c>
      <c r="Y29" s="101"/>
    </row>
    <row r="30" spans="1:26" x14ac:dyDescent="0.3">
      <c r="A30" s="93"/>
      <c r="B30" s="93"/>
      <c r="C30" s="93"/>
      <c r="D30" s="93"/>
      <c r="E30" s="93"/>
      <c r="F30" s="93"/>
      <c r="G30" s="93"/>
      <c r="H30" s="93"/>
      <c r="I30" s="97"/>
      <c r="L30" s="93"/>
      <c r="M30" s="1" t="s">
        <v>15</v>
      </c>
      <c r="N30" s="2">
        <f>HLOOKUP(M30,'Raw Fildings'!$AA$40:$BA$53,14,0)</f>
        <v>4.577883472057085E-2</v>
      </c>
      <c r="O30" s="93"/>
      <c r="P30" s="93"/>
      <c r="U30" s="101"/>
      <c r="V30" s="101"/>
      <c r="W30" s="101"/>
      <c r="X30" s="101"/>
      <c r="Y30" s="101"/>
    </row>
    <row r="31" spans="1:26" x14ac:dyDescent="0.3">
      <c r="A31" s="93"/>
      <c r="B31" s="93"/>
      <c r="C31" s="93"/>
      <c r="D31" s="93"/>
      <c r="E31" s="93"/>
      <c r="F31" s="93"/>
      <c r="G31" s="93"/>
      <c r="H31" s="93"/>
      <c r="I31" s="97"/>
      <c r="L31" s="93"/>
      <c r="M31" s="1" t="s">
        <v>16</v>
      </c>
      <c r="N31" s="2">
        <f>HLOOKUP(M31,'Raw Fildings'!$AA$40:$BA$53,14,0)</f>
        <v>2.5467775467775497E-2</v>
      </c>
      <c r="O31" s="93"/>
      <c r="P31" s="93"/>
      <c r="U31" s="101"/>
      <c r="V31" s="101"/>
      <c r="W31" s="101"/>
      <c r="X31" s="101"/>
      <c r="Y31" s="101"/>
      <c r="Z31" s="34"/>
    </row>
    <row r="32" spans="1:26" x14ac:dyDescent="0.3">
      <c r="I32" s="5"/>
      <c r="L32" s="93"/>
      <c r="M32" s="1" t="s">
        <v>17</v>
      </c>
      <c r="N32" s="2">
        <f>HLOOKUP(M32,'Raw Fildings'!$AA$40:$BA$53,14,0)</f>
        <v>9.1988130563798218E-2</v>
      </c>
      <c r="O32" s="93"/>
      <c r="P32" s="93"/>
      <c r="Z32" s="34"/>
    </row>
    <row r="33" spans="1:27" x14ac:dyDescent="0.3">
      <c r="I33" s="5"/>
      <c r="L33" s="93"/>
      <c r="M33" s="1" t="s">
        <v>18</v>
      </c>
      <c r="N33" s="2">
        <f>HLOOKUP(M33,'Raw Fildings'!$AA$40:$BA$53,14,0)</f>
        <v>0.11531190926276</v>
      </c>
      <c r="O33" s="93"/>
      <c r="P33" s="93"/>
      <c r="Z33" s="34"/>
    </row>
    <row r="34" spans="1:27" x14ac:dyDescent="0.3">
      <c r="A34" s="61"/>
      <c r="B34" s="60" t="s">
        <v>387</v>
      </c>
      <c r="C34" s="61" t="s">
        <v>59</v>
      </c>
      <c r="D34" s="61"/>
      <c r="E34" s="61"/>
      <c r="F34" s="61"/>
      <c r="G34" s="61"/>
      <c r="H34" s="61"/>
      <c r="I34" s="5"/>
      <c r="L34" s="93"/>
      <c r="M34" s="1" t="s">
        <v>19</v>
      </c>
      <c r="N34" s="2">
        <f>HLOOKUP(M34,'Raw Fildings'!$AA$40:$BA$53,14,0)</f>
        <v>9.580838323353294E-2</v>
      </c>
      <c r="O34" s="93"/>
      <c r="P34" s="93"/>
      <c r="Z34" s="34"/>
    </row>
    <row r="35" spans="1:27" x14ac:dyDescent="0.3">
      <c r="A35" s="61"/>
      <c r="B35" s="61"/>
      <c r="C35" s="61"/>
      <c r="D35" s="61"/>
      <c r="E35" s="61"/>
      <c r="F35" s="61"/>
      <c r="G35" s="61"/>
      <c r="H35" s="61"/>
      <c r="I35" s="5"/>
      <c r="L35" s="93"/>
      <c r="M35" s="1" t="s">
        <v>20</v>
      </c>
      <c r="N35" s="2">
        <f>HLOOKUP(M35,'Raw Fildings'!$AA$40:$BA$53,14,0)</f>
        <v>4.4675642594859136E-2</v>
      </c>
      <c r="O35" s="93"/>
      <c r="P35" s="93"/>
      <c r="Z35" s="34"/>
    </row>
    <row r="36" spans="1:27" x14ac:dyDescent="0.3">
      <c r="A36" s="61"/>
      <c r="B36" s="8" t="s">
        <v>116</v>
      </c>
      <c r="C36" s="8"/>
      <c r="D36" s="8"/>
      <c r="E36" s="91"/>
      <c r="F36" s="111" t="s">
        <v>118</v>
      </c>
      <c r="G36" s="112">
        <f>VLOOKUP(F36,'Raw Fildings'!$H$18:$V$18,15,0)</f>
        <v>1.9859658413875231E-2</v>
      </c>
      <c r="H36" s="61"/>
      <c r="I36" s="5"/>
      <c r="L36" s="93"/>
      <c r="M36" s="1" t="s">
        <v>21</v>
      </c>
      <c r="N36" s="2">
        <f>HLOOKUP(M36,'Raw Fildings'!$AA$40:$BA$53,14,0)</f>
        <v>0.10907982937233399</v>
      </c>
      <c r="O36" s="93"/>
      <c r="P36" s="93"/>
    </row>
    <row r="37" spans="1:27" x14ac:dyDescent="0.3">
      <c r="A37" s="61"/>
      <c r="B37" s="73" t="str">
        <f>VLOOKUP(D37,CHOOSE({1,2},$D$42:$D$55,$B$42:$B$55),2,0)</f>
        <v>June-2022</v>
      </c>
      <c r="C37" s="74">
        <f>VLOOKUP(D37,CHOOSE({1,2},$D$42:$D$55,C42:$C$55),2,0)</f>
        <v>174.3</v>
      </c>
      <c r="D37" s="75">
        <f>MAX(D42:D55)</f>
        <v>1.0374708304225795E-2</v>
      </c>
      <c r="E37" s="91"/>
      <c r="F37" s="61"/>
      <c r="G37" s="61"/>
      <c r="H37" s="61"/>
      <c r="I37" s="5"/>
      <c r="L37" s="93"/>
      <c r="M37" s="1" t="s">
        <v>22</v>
      </c>
      <c r="N37" s="2">
        <f>HLOOKUP(M37,'Raw Fildings'!$AA$40:$BA$53,14,0)</f>
        <v>7.4282147315855224E-2</v>
      </c>
      <c r="O37" s="93"/>
      <c r="P37" s="93"/>
      <c r="V37" s="58" t="s">
        <v>2</v>
      </c>
      <c r="W37" s="58" t="s">
        <v>1</v>
      </c>
      <c r="X37" s="58" t="s">
        <v>112</v>
      </c>
      <c r="Y37" s="58" t="s">
        <v>226</v>
      </c>
      <c r="Z37" s="58" t="s">
        <v>370</v>
      </c>
      <c r="AA37" s="58" t="s">
        <v>371</v>
      </c>
    </row>
    <row r="38" spans="1:27" x14ac:dyDescent="0.3">
      <c r="A38" s="61"/>
      <c r="B38" s="61"/>
      <c r="C38" s="61"/>
      <c r="D38" s="61"/>
      <c r="E38" s="91"/>
      <c r="F38" s="61"/>
      <c r="G38" s="61"/>
      <c r="H38" s="61"/>
      <c r="L38" s="93"/>
      <c r="M38" s="1" t="s">
        <v>23</v>
      </c>
      <c r="N38" s="2">
        <f>HLOOKUP(M38,'Raw Fildings'!$AA$40:$BA$53,14,0)</f>
        <v>6.1547479484173509E-2</v>
      </c>
      <c r="O38" s="93"/>
      <c r="P38" s="93"/>
      <c r="V38" s="53" t="s">
        <v>46</v>
      </c>
      <c r="W38" s="53">
        <v>2020</v>
      </c>
      <c r="X38" s="53" t="str">
        <f>CONCATENATE(V38,"-",W38)</f>
        <v>December-2020</v>
      </c>
      <c r="Y38" s="54">
        <v>49.839816952380943</v>
      </c>
      <c r="Z38" s="53" t="s">
        <v>48</v>
      </c>
      <c r="AA38" s="104" t="s">
        <v>48</v>
      </c>
    </row>
    <row r="39" spans="1:27" x14ac:dyDescent="0.3">
      <c r="A39" s="61"/>
      <c r="B39" s="8" t="s">
        <v>117</v>
      </c>
      <c r="C39" s="8"/>
      <c r="D39" s="8"/>
      <c r="E39" s="91"/>
      <c r="F39" s="61"/>
      <c r="G39" s="61"/>
      <c r="H39" s="61"/>
      <c r="L39" s="93"/>
      <c r="M39" s="1" t="s">
        <v>24</v>
      </c>
      <c r="N39" s="2">
        <f>HLOOKUP(M39,'Raw Fildings'!$AA$40:$BA$53,14,0)</f>
        <v>4.9454078355812572E-2</v>
      </c>
      <c r="O39" s="93"/>
      <c r="P39" s="93"/>
      <c r="V39" s="53" t="s">
        <v>31</v>
      </c>
      <c r="W39" s="53">
        <v>2021</v>
      </c>
      <c r="X39" s="53" t="str">
        <f t="shared" ref="X39:X62" si="3">CONCATENATE(V39,"-",W39)</f>
        <v>January-2021</v>
      </c>
      <c r="Y39" s="54">
        <v>54.794569624999994</v>
      </c>
      <c r="Z39" s="54">
        <f>Y39-Y38</f>
        <v>4.9547526726190512</v>
      </c>
      <c r="AA39" s="104">
        <f>Z39/Y39</f>
        <v>9.0424155286337862E-2</v>
      </c>
    </row>
    <row r="40" spans="1:27" x14ac:dyDescent="0.3">
      <c r="A40" s="61"/>
      <c r="B40" s="76" t="str">
        <f>VLOOKUP(D40,CHOOSE({1,2},$D$42:$D$55,$B$42:$B$55),2,0)</f>
        <v>December-2022</v>
      </c>
      <c r="C40" s="77">
        <f>VLOOKUP(D40,CHOOSE({1,2},$D$42:$D$55,$C$42:$C$55),2,0)</f>
        <v>175.80256410256411</v>
      </c>
      <c r="D40" s="78">
        <f>MIN(D42:D55)</f>
        <v>-6.1748974474191117E-3</v>
      </c>
      <c r="E40" s="91"/>
      <c r="F40" s="61"/>
      <c r="G40" s="61"/>
      <c r="H40" s="61"/>
      <c r="L40" s="93"/>
      <c r="M40" s="1" t="s">
        <v>25</v>
      </c>
      <c r="N40" s="2">
        <f>HLOOKUP(M40,'Raw Fildings'!$AA$40:$BA$53,14,0)</f>
        <v>5.168119551681203E-2</v>
      </c>
      <c r="O40" s="93"/>
      <c r="P40" s="93"/>
      <c r="V40" s="53" t="s">
        <v>35</v>
      </c>
      <c r="W40" s="53">
        <v>2021</v>
      </c>
      <c r="X40" s="53" t="str">
        <f t="shared" si="3"/>
        <v>February-2021</v>
      </c>
      <c r="Y40" s="15">
        <v>61.216117289473672</v>
      </c>
      <c r="Z40" s="54">
        <f t="shared" ref="Z40:Z62" si="4">Y40-Y39</f>
        <v>6.4215476644736782</v>
      </c>
      <c r="AA40" s="104">
        <f t="shared" ref="AA40:AA62" si="5">Z40/Y40</f>
        <v>0.1048996236417282</v>
      </c>
    </row>
    <row r="41" spans="1:27" x14ac:dyDescent="0.3">
      <c r="A41" s="61"/>
      <c r="B41" s="61"/>
      <c r="C41" s="61"/>
      <c r="D41" s="61"/>
      <c r="E41" s="91"/>
      <c r="F41" s="8" t="s">
        <v>122</v>
      </c>
      <c r="G41" s="8"/>
      <c r="H41" s="61"/>
      <c r="L41" s="93"/>
      <c r="M41" s="1" t="s">
        <v>26</v>
      </c>
      <c r="N41" s="2">
        <f>HLOOKUP(M41,'Raw Fildings'!$AA$40:$BA$53,14,0)</f>
        <v>5.9002433090024259E-2</v>
      </c>
      <c r="O41" s="93"/>
      <c r="P41" s="93"/>
      <c r="V41" s="53" t="s">
        <v>36</v>
      </c>
      <c r="W41" s="53">
        <v>2021</v>
      </c>
      <c r="X41" s="53" t="str">
        <f t="shared" si="3"/>
        <v>March-2021</v>
      </c>
      <c r="Y41" s="15">
        <v>64.729496782608663</v>
      </c>
      <c r="Z41" s="54">
        <f t="shared" si="4"/>
        <v>3.5133794931349911</v>
      </c>
      <c r="AA41" s="104">
        <f t="shared" si="5"/>
        <v>5.4277874350460824E-2</v>
      </c>
    </row>
    <row r="42" spans="1:27" x14ac:dyDescent="0.3">
      <c r="A42" s="61"/>
      <c r="B42" s="70" t="s">
        <v>112</v>
      </c>
      <c r="C42" s="71" t="s">
        <v>113</v>
      </c>
      <c r="D42" s="72" t="s">
        <v>115</v>
      </c>
      <c r="E42" s="91"/>
      <c r="F42" s="99" t="s">
        <v>120</v>
      </c>
      <c r="G42" s="99" t="s">
        <v>121</v>
      </c>
      <c r="H42" s="61"/>
      <c r="L42" s="93"/>
      <c r="M42" s="1" t="s">
        <v>28</v>
      </c>
      <c r="N42" s="2">
        <f>HLOOKUP(M42,'Raw Fildings'!$AA$40:$BA$53,14,0)</f>
        <v>6.1728395061728392E-2</v>
      </c>
      <c r="O42" s="93"/>
      <c r="P42" s="93"/>
      <c r="V42" s="53" t="s">
        <v>37</v>
      </c>
      <c r="W42" s="53">
        <v>2021</v>
      </c>
      <c r="X42" s="53" t="str">
        <f t="shared" si="3"/>
        <v>April-2021</v>
      </c>
      <c r="Y42" s="15">
        <v>63.396976500000008</v>
      </c>
      <c r="Z42" s="54">
        <f t="shared" si="4"/>
        <v>-1.3325202826086553</v>
      </c>
      <c r="AA42" s="104">
        <f t="shared" si="5"/>
        <v>-2.1018672437930146E-2</v>
      </c>
    </row>
    <row r="43" spans="1:27" x14ac:dyDescent="0.3">
      <c r="A43" s="61"/>
      <c r="B43" s="62" t="s">
        <v>98</v>
      </c>
      <c r="C43" s="63">
        <f>VLOOKUP(B43,'Raw Fildings'!H3:V17,15,0)</f>
        <v>172.5102564102564</v>
      </c>
      <c r="D43" s="64" t="s">
        <v>48</v>
      </c>
      <c r="E43" s="92"/>
      <c r="F43" s="65" t="s">
        <v>3</v>
      </c>
      <c r="G43" s="66">
        <f>HLOOKUP(F43,'Raw Fildings'!$I$2:$U$18,17,0)</f>
        <v>0.11859318035599384</v>
      </c>
      <c r="H43" s="61"/>
      <c r="L43" s="93"/>
      <c r="M43" s="1" t="s">
        <v>27</v>
      </c>
      <c r="N43" s="2">
        <f>HLOOKUP(M43,'Raw Fildings'!$AA$40:$BA$53,14,0)</f>
        <v>8.1180811808118189E-2</v>
      </c>
      <c r="O43" s="93"/>
      <c r="P43" s="93"/>
      <c r="V43" s="53" t="s">
        <v>38</v>
      </c>
      <c r="W43" s="53">
        <v>2021</v>
      </c>
      <c r="X43" s="53" t="str">
        <f t="shared" si="3"/>
        <v>May-2021</v>
      </c>
      <c r="Y43" s="15">
        <v>66.953084852941174</v>
      </c>
      <c r="Z43" s="54">
        <f t="shared" si="4"/>
        <v>3.5561083529411661</v>
      </c>
      <c r="AA43" s="104">
        <f t="shared" si="5"/>
        <v>5.3113435486235858E-2</v>
      </c>
    </row>
    <row r="44" spans="1:27" x14ac:dyDescent="0.3">
      <c r="A44" s="61"/>
      <c r="B44" s="62" t="s">
        <v>99</v>
      </c>
      <c r="C44" s="63">
        <f>VLOOKUP(B44,'Raw Fildings'!H4:V18,15,0)</f>
        <v>174.3</v>
      </c>
      <c r="D44" s="64">
        <f>(C44-C43)/C43</f>
        <v>1.0374708304225795E-2</v>
      </c>
      <c r="E44" s="92"/>
      <c r="F44" s="65" t="s">
        <v>4</v>
      </c>
      <c r="G44" s="66">
        <f>HLOOKUP(F44,'Raw Fildings'!$I$2:$U$18,17,0)</f>
        <v>-2.2424242424242312E-2</v>
      </c>
      <c r="H44" s="61"/>
      <c r="L44" s="96"/>
      <c r="M44" s="96"/>
      <c r="N44" s="96"/>
      <c r="O44" s="96"/>
      <c r="P44" s="93"/>
      <c r="V44" s="53" t="s">
        <v>39</v>
      </c>
      <c r="W44" s="53">
        <v>2021</v>
      </c>
      <c r="X44" s="53" t="str">
        <f t="shared" si="3"/>
        <v>June-2021</v>
      </c>
      <c r="Y44" s="15">
        <v>71.982647477272721</v>
      </c>
      <c r="Z44" s="54">
        <f t="shared" si="4"/>
        <v>5.0295626243315468</v>
      </c>
      <c r="AA44" s="104">
        <f t="shared" si="5"/>
        <v>6.9871876078461057E-2</v>
      </c>
    </row>
    <row r="45" spans="1:27" x14ac:dyDescent="0.3">
      <c r="A45" s="61"/>
      <c r="B45" s="62" t="s">
        <v>100</v>
      </c>
      <c r="C45" s="63">
        <f>VLOOKUP(B45,'Raw Fildings'!H5:V19,15,0)</f>
        <v>174.62564102564102</v>
      </c>
      <c r="D45" s="64">
        <f t="shared" ref="D45:D55" si="6">(C45-C44)/C44</f>
        <v>1.8682789767125929E-3</v>
      </c>
      <c r="E45" s="92"/>
      <c r="F45" s="65" t="s">
        <v>5</v>
      </c>
      <c r="G45" s="66">
        <f>HLOOKUP(F45,'Raw Fildings'!$I$2:$U$18,17,0)</f>
        <v>1.500389711613387E-2</v>
      </c>
      <c r="H45" s="61"/>
      <c r="L45" s="96"/>
      <c r="M45" s="96"/>
      <c r="N45" s="96"/>
      <c r="O45" s="96"/>
      <c r="P45" s="93"/>
      <c r="V45" s="53" t="s">
        <v>40</v>
      </c>
      <c r="W45" s="53">
        <v>2021</v>
      </c>
      <c r="X45" s="53" t="str">
        <f t="shared" si="3"/>
        <v>July-2021</v>
      </c>
      <c r="Y45" s="15">
        <v>73.539060523809511</v>
      </c>
      <c r="Z45" s="54">
        <f t="shared" si="4"/>
        <v>1.5564130465367896</v>
      </c>
      <c r="AA45" s="104">
        <f t="shared" si="5"/>
        <v>2.1164440168947692E-2</v>
      </c>
    </row>
    <row r="46" spans="1:27" x14ac:dyDescent="0.3">
      <c r="A46" s="61"/>
      <c r="B46" s="62" t="s">
        <v>101</v>
      </c>
      <c r="C46" s="63">
        <f>VLOOKUP(B46,'Raw Fildings'!H6:V20,15,0)</f>
        <v>174.83846153846156</v>
      </c>
      <c r="D46" s="64">
        <f t="shared" si="6"/>
        <v>1.2187243040058071E-3</v>
      </c>
      <c r="E46" s="92"/>
      <c r="F46" s="65" t="s">
        <v>6</v>
      </c>
      <c r="G46" s="66">
        <f>HLOOKUP(F46,'Raw Fildings'!$I$2:$U$18,17,0)</f>
        <v>8.2194533762057834E-2</v>
      </c>
      <c r="H46" s="61"/>
      <c r="V46" s="53" t="s">
        <v>41</v>
      </c>
      <c r="W46" s="53">
        <v>2021</v>
      </c>
      <c r="X46" s="53" t="str">
        <f t="shared" si="3"/>
        <v>August-2021</v>
      </c>
      <c r="Y46" s="15">
        <v>69.804724424999989</v>
      </c>
      <c r="Z46" s="54">
        <f t="shared" si="4"/>
        <v>-3.7343360988095213</v>
      </c>
      <c r="AA46" s="104">
        <f t="shared" si="5"/>
        <v>-5.3496896228303129E-2</v>
      </c>
    </row>
    <row r="47" spans="1:27" x14ac:dyDescent="0.3">
      <c r="A47" s="61"/>
      <c r="B47" s="62" t="s">
        <v>102</v>
      </c>
      <c r="C47" s="63">
        <f>VLOOKUP(B47,'Raw Fildings'!H7:V21,15,0)</f>
        <v>175.7717948717949</v>
      </c>
      <c r="D47" s="64">
        <f t="shared" si="6"/>
        <v>5.3382609588338162E-3</v>
      </c>
      <c r="E47" s="92"/>
      <c r="F47" s="65" t="s">
        <v>7</v>
      </c>
      <c r="G47" s="66">
        <f>HLOOKUP(F47,'Raw Fildings'!$I$2:$U$18,17,0)</f>
        <v>-0.15043507362784486</v>
      </c>
      <c r="H47" s="61"/>
      <c r="V47" s="53" t="s">
        <v>42</v>
      </c>
      <c r="W47" s="53">
        <v>2021</v>
      </c>
      <c r="X47" s="53" t="str">
        <f t="shared" si="3"/>
        <v>September-2021</v>
      </c>
      <c r="Y47" s="15">
        <v>73.130738295454549</v>
      </c>
      <c r="Z47" s="54">
        <f t="shared" si="4"/>
        <v>3.3260138704545597</v>
      </c>
      <c r="AA47" s="104">
        <f t="shared" si="5"/>
        <v>4.5480381409759248E-2</v>
      </c>
    </row>
    <row r="48" spans="1:27" x14ac:dyDescent="0.3">
      <c r="A48" s="61"/>
      <c r="B48" s="62" t="s">
        <v>103</v>
      </c>
      <c r="C48" s="63">
        <f>VLOOKUP(B48,'Raw Fildings'!H8:V22,15,0)</f>
        <v>177.02820512820506</v>
      </c>
      <c r="D48" s="64">
        <f t="shared" si="6"/>
        <v>7.147962830592749E-3</v>
      </c>
      <c r="E48" s="92"/>
      <c r="F48" s="65" t="s">
        <v>8</v>
      </c>
      <c r="G48" s="66">
        <f>HLOOKUP(F48,'Raw Fildings'!$I$2:$U$18,17,0)</f>
        <v>1.4521193092621844E-2</v>
      </c>
      <c r="H48" s="61"/>
      <c r="L48" s="89"/>
      <c r="M48" s="88" t="s">
        <v>388</v>
      </c>
      <c r="N48" s="89"/>
      <c r="O48" s="89"/>
      <c r="P48" s="89"/>
      <c r="Q48" s="90"/>
      <c r="R48" s="90"/>
      <c r="V48" s="53" t="s">
        <v>43</v>
      </c>
      <c r="W48" s="53">
        <v>2021</v>
      </c>
      <c r="X48" s="53" t="str">
        <f t="shared" si="3"/>
        <v>October-2021</v>
      </c>
      <c r="Y48" s="15">
        <v>82.107393785714294</v>
      </c>
      <c r="Z48" s="54">
        <f t="shared" si="4"/>
        <v>8.9766554902597449</v>
      </c>
      <c r="AA48" s="104">
        <f t="shared" si="5"/>
        <v>0.1093282233959005</v>
      </c>
    </row>
    <row r="49" spans="1:27" x14ac:dyDescent="0.3">
      <c r="A49" s="61"/>
      <c r="B49" s="62" t="s">
        <v>104</v>
      </c>
      <c r="C49" s="63">
        <f>VLOOKUP(B49,'Raw Fildings'!H9:V23,15,0)</f>
        <v>176.89487179487179</v>
      </c>
      <c r="D49" s="64">
        <f t="shared" si="6"/>
        <v>-7.5317564925153017E-4</v>
      </c>
      <c r="E49" s="92"/>
      <c r="F49" s="65" t="s">
        <v>9</v>
      </c>
      <c r="G49" s="66">
        <f>HLOOKUP(F49,'Raw Fildings'!$I$2:$U$18,17,0)</f>
        <v>-0.11833897700944569</v>
      </c>
      <c r="H49" s="61"/>
      <c r="L49" s="89"/>
      <c r="M49" s="89"/>
      <c r="N49" s="89"/>
      <c r="O49" s="89"/>
      <c r="P49" s="89"/>
      <c r="Q49" s="90"/>
      <c r="R49" s="90"/>
      <c r="V49" s="53" t="s">
        <v>45</v>
      </c>
      <c r="W49" s="53">
        <v>2021</v>
      </c>
      <c r="X49" s="53" t="str">
        <f t="shared" si="3"/>
        <v>November-2021</v>
      </c>
      <c r="Y49" s="15">
        <v>80.637301023809528</v>
      </c>
      <c r="Z49" s="54">
        <f t="shared" si="4"/>
        <v>-1.4700927619047661</v>
      </c>
      <c r="AA49" s="104">
        <f t="shared" si="5"/>
        <v>-1.8230927166953372E-2</v>
      </c>
    </row>
    <row r="50" spans="1:27" x14ac:dyDescent="0.3">
      <c r="A50" s="61"/>
      <c r="B50" s="62" t="s">
        <v>105</v>
      </c>
      <c r="C50" s="63">
        <f>VLOOKUP(B50,'Raw Fildings'!H10:V24,15,0)</f>
        <v>175.80256410256411</v>
      </c>
      <c r="D50" s="64">
        <f t="shared" si="6"/>
        <v>-6.1748974474191117E-3</v>
      </c>
      <c r="E50" s="92"/>
      <c r="F50" s="65" t="s">
        <v>10</v>
      </c>
      <c r="G50" s="66">
        <f>HLOOKUP(F50,'Raw Fildings'!$I$2:$U$18,17,0)</f>
        <v>7.0862944162436506E-2</v>
      </c>
      <c r="H50" s="61"/>
      <c r="L50" s="89"/>
      <c r="M50" s="35" t="s">
        <v>157</v>
      </c>
      <c r="N50" s="31" t="s">
        <v>155</v>
      </c>
      <c r="O50" s="31" t="s">
        <v>161</v>
      </c>
      <c r="P50" s="31" t="s">
        <v>163</v>
      </c>
      <c r="Q50" s="31" t="s">
        <v>162</v>
      </c>
      <c r="R50" s="90"/>
      <c r="V50" s="53" t="s">
        <v>46</v>
      </c>
      <c r="W50" s="53">
        <v>2021</v>
      </c>
      <c r="X50" s="53" t="str">
        <f t="shared" si="3"/>
        <v>December-2021</v>
      </c>
      <c r="Y50" s="15">
        <v>73.298823523809531</v>
      </c>
      <c r="Z50" s="54">
        <f t="shared" si="4"/>
        <v>-7.3384774999999962</v>
      </c>
      <c r="AA50" s="104">
        <f t="shared" si="5"/>
        <v>-0.10011726174044595</v>
      </c>
    </row>
    <row r="51" spans="1:27" x14ac:dyDescent="0.3">
      <c r="A51" s="61"/>
      <c r="B51" s="62" t="s">
        <v>106</v>
      </c>
      <c r="C51" s="63">
        <f>VLOOKUP(B51,'Raw Fildings'!H11:V25,15,0)</f>
        <v>176.56666666666666</v>
      </c>
      <c r="D51" s="64">
        <f t="shared" si="6"/>
        <v>4.3463675743476444E-3</v>
      </c>
      <c r="E51" s="92"/>
      <c r="F51" s="65" t="s">
        <v>11</v>
      </c>
      <c r="G51" s="66">
        <f>HLOOKUP(F51,'Raw Fildings'!$I$2:$U$18,17,0)</f>
        <v>2.3307436182020073E-2</v>
      </c>
      <c r="H51" s="61"/>
      <c r="L51" s="89"/>
      <c r="M51" s="79" t="s">
        <v>156</v>
      </c>
      <c r="N51" s="13" t="s">
        <v>153</v>
      </c>
      <c r="O51" s="16">
        <f>VLOOKUP(N51,'Raw Fildings'!$Z$112:$AN$123,15,0)</f>
        <v>2.4456112182533518E-2</v>
      </c>
      <c r="P51" s="16">
        <f>VLOOKUP(N51,'Raw Fildings'!$Z$148:$AE$159,6,0)</f>
        <v>4.6166380012674368E-3</v>
      </c>
      <c r="Q51" s="16">
        <f>VLOOKUP(N51,'Raw Fildings'!$Z$185:$AB$196,3,0)</f>
        <v>8.9658840513640176E-3</v>
      </c>
      <c r="R51" s="90"/>
      <c r="V51" s="53" t="s">
        <v>31</v>
      </c>
      <c r="W51" s="53">
        <v>2022</v>
      </c>
      <c r="X51" s="53" t="str">
        <f t="shared" si="3"/>
        <v>January-2022</v>
      </c>
      <c r="Y51" s="15">
        <v>84.666318799999985</v>
      </c>
      <c r="Z51" s="54">
        <f t="shared" si="4"/>
        <v>11.367495276190454</v>
      </c>
      <c r="AA51" s="104">
        <f t="shared" si="5"/>
        <v>0.13426230686895596</v>
      </c>
    </row>
    <row r="52" spans="1:27" x14ac:dyDescent="0.3">
      <c r="A52" s="61"/>
      <c r="B52" s="62" t="s">
        <v>107</v>
      </c>
      <c r="C52" s="63">
        <f>VLOOKUP(B52,'Raw Fildings'!H12:V26,15,0)</f>
        <v>175.58974358974359</v>
      </c>
      <c r="D52" s="64">
        <f t="shared" si="6"/>
        <v>-5.5328850873498491E-3</v>
      </c>
      <c r="E52" s="92"/>
      <c r="F52" s="65" t="s">
        <v>13</v>
      </c>
      <c r="G52" s="66">
        <f>HLOOKUP(F52,'Raw Fildings'!$I$2:$U$18,17,0)</f>
        <v>3.3519553072625663E-2</v>
      </c>
      <c r="H52" s="61"/>
      <c r="L52" s="89"/>
      <c r="M52" s="80"/>
      <c r="N52" s="13" t="s">
        <v>154</v>
      </c>
      <c r="O52" s="16">
        <f>VLOOKUP(N52,'Raw Fildings'!$Z$112:$AN$123,15,0)</f>
        <v>3.5740878629932853E-2</v>
      </c>
      <c r="P52" s="16">
        <f>VLOOKUP(N52,'Raw Fildings'!$Z$148:$AE$159,6,0)</f>
        <v>1.4957650027031815E-2</v>
      </c>
      <c r="Q52" s="16">
        <f>VLOOKUP(N52,'Raw Fildings'!$Z$185:$AB$196,3,0)</f>
        <v>9.7898938173056043E-3</v>
      </c>
      <c r="R52" s="90"/>
      <c r="V52" s="53" t="s">
        <v>35</v>
      </c>
      <c r="W52" s="53">
        <v>2022</v>
      </c>
      <c r="X52" s="53" t="str">
        <f t="shared" si="3"/>
        <v>February-2022</v>
      </c>
      <c r="Y52" s="15">
        <v>94.067715194444446</v>
      </c>
      <c r="Z52" s="54">
        <f t="shared" si="4"/>
        <v>9.4013963944444612</v>
      </c>
      <c r="AA52" s="104">
        <f t="shared" si="5"/>
        <v>9.9942858982076124E-2</v>
      </c>
    </row>
    <row r="53" spans="1:27" x14ac:dyDescent="0.3">
      <c r="A53" s="61"/>
      <c r="B53" s="62" t="s">
        <v>108</v>
      </c>
      <c r="C53" s="63">
        <f>VLOOKUP(B53,'Raw Fildings'!H13:V27,15,0)</f>
        <v>175.59999999999997</v>
      </c>
      <c r="D53" s="64">
        <f t="shared" si="6"/>
        <v>5.8411214953068488E-5</v>
      </c>
      <c r="E53" s="92"/>
      <c r="F53" s="65" t="s">
        <v>12</v>
      </c>
      <c r="G53" s="66">
        <f>HLOOKUP(F53,'Raw Fildings'!$I$2:$U$18,17,0)</f>
        <v>0.16336014298480789</v>
      </c>
      <c r="H53" s="61"/>
      <c r="L53" s="89"/>
      <c r="M53" s="81"/>
      <c r="N53" s="13" t="s">
        <v>138</v>
      </c>
      <c r="O53" s="16">
        <f>VLOOKUP(N53,'Raw Fildings'!$Z$112:$AN$123,15,0)</f>
        <v>1.4494098003274935E-4</v>
      </c>
      <c r="P53" s="16">
        <f>VLOOKUP(N53,'Raw Fildings'!$Z$148:$AE$159,6,0)</f>
        <v>1.962989267676786E-2</v>
      </c>
      <c r="Q53" s="16">
        <f>VLOOKUP(N53,'Raw Fildings'!$Z$185:$AB$196,3,0)</f>
        <v>1.2006861063464661E-2</v>
      </c>
      <c r="R53" s="90"/>
      <c r="V53" s="53" t="s">
        <v>36</v>
      </c>
      <c r="W53" s="53">
        <v>2022</v>
      </c>
      <c r="X53" s="53" t="str">
        <f t="shared" si="3"/>
        <v>March-2022</v>
      </c>
      <c r="Y53" s="54">
        <v>112.87479254347826</v>
      </c>
      <c r="Z53" s="54">
        <f t="shared" si="4"/>
        <v>18.807077349033818</v>
      </c>
      <c r="AA53" s="104">
        <f t="shared" si="5"/>
        <v>0.16661893169628211</v>
      </c>
    </row>
    <row r="54" spans="1:27" x14ac:dyDescent="0.3">
      <c r="A54" s="61"/>
      <c r="B54" s="62" t="s">
        <v>109</v>
      </c>
      <c r="C54" s="63">
        <f>VLOOKUP(B54,'Raw Fildings'!H14:V28,15,0)</f>
        <v>176.44871794871796</v>
      </c>
      <c r="D54" s="64">
        <f t="shared" si="6"/>
        <v>4.8332457216286465E-3</v>
      </c>
      <c r="E54" s="92"/>
      <c r="F54" s="65" t="s">
        <v>14</v>
      </c>
      <c r="G54" s="66">
        <f>HLOOKUP(F54,'Raw Fildings'!$I$2:$U$18,17,0)</f>
        <v>5.5968121717080301E-2</v>
      </c>
      <c r="H54" s="61"/>
      <c r="L54" s="89"/>
      <c r="M54" s="82" t="s">
        <v>149</v>
      </c>
      <c r="N54" s="13" t="s">
        <v>139</v>
      </c>
      <c r="O54" s="16">
        <f>VLOOKUP(N54,'Raw Fildings'!$Z$112:$AN$123,15,0)</f>
        <v>2.5636343611058113E-2</v>
      </c>
      <c r="P54" s="16">
        <f>VLOOKUP(N54,'Raw Fildings'!$Z$148:$AE$159,6,0)</f>
        <v>4.353462453804728E-3</v>
      </c>
      <c r="Q54" s="16">
        <f>VLOOKUP(N54,'Raw Fildings'!$Z$185:$AB$196,3,0)</f>
        <v>6.4480471628592904E-3</v>
      </c>
      <c r="R54" s="90"/>
      <c r="V54" s="53" t="s">
        <v>37</v>
      </c>
      <c r="W54" s="53">
        <v>2022</v>
      </c>
      <c r="X54" s="53" t="str">
        <f t="shared" si="3"/>
        <v>April-2022</v>
      </c>
      <c r="Y54" s="54">
        <v>102.96599786842103</v>
      </c>
      <c r="Z54" s="54">
        <f t="shared" si="4"/>
        <v>-9.9087946750572371</v>
      </c>
      <c r="AA54" s="104">
        <f t="shared" si="5"/>
        <v>-9.6233658491024998E-2</v>
      </c>
    </row>
    <row r="55" spans="1:27" x14ac:dyDescent="0.3">
      <c r="A55" s="61"/>
      <c r="B55" s="67" t="s">
        <v>110</v>
      </c>
      <c r="C55" s="68">
        <f>VLOOKUP(B55,'Raw Fildings'!H15:V29,15,0)</f>
        <v>177.76153846153846</v>
      </c>
      <c r="D55" s="69">
        <f t="shared" si="6"/>
        <v>7.4402383201336653E-3</v>
      </c>
      <c r="E55" s="92"/>
      <c r="F55" s="65" t="s">
        <v>15</v>
      </c>
      <c r="G55" s="66">
        <f>HLOOKUP(F55,'Raw Fildings'!$I$2:$U$18,17,0)</f>
        <v>2.3547284466388107E-2</v>
      </c>
      <c r="H55" s="61"/>
      <c r="L55" s="89"/>
      <c r="M55" s="83"/>
      <c r="N55" s="13" t="s">
        <v>140</v>
      </c>
      <c r="O55" s="16">
        <f>VLOOKUP(N55,'Raw Fildings'!$Z$112:$AN$123,15,0)</f>
        <v>1.4375619943311574E-2</v>
      </c>
      <c r="P55" s="16">
        <f>VLOOKUP(N55,'Raw Fildings'!$Z$148:$AE$159,6,0)</f>
        <v>1.2406565461971397E-2</v>
      </c>
      <c r="Q55" s="16">
        <f>VLOOKUP(N55,'Raw Fildings'!$Z$185:$AB$196,3,0)</f>
        <v>1.6218195130880454E-2</v>
      </c>
      <c r="R55" s="90"/>
      <c r="V55" s="53" t="s">
        <v>38</v>
      </c>
      <c r="W55" s="53">
        <v>2022</v>
      </c>
      <c r="X55" s="53" t="str">
        <f t="shared" si="3"/>
        <v>May-2022</v>
      </c>
      <c r="Y55" s="54">
        <v>109.50503773684208</v>
      </c>
      <c r="Z55" s="54">
        <f t="shared" si="4"/>
        <v>6.5390398684210567</v>
      </c>
      <c r="AA55" s="104">
        <f t="shared" si="5"/>
        <v>5.9714511802967489E-2</v>
      </c>
    </row>
    <row r="56" spans="1:27" x14ac:dyDescent="0.3">
      <c r="A56" s="61"/>
      <c r="B56" s="61"/>
      <c r="C56" s="61"/>
      <c r="D56" s="61"/>
      <c r="E56" s="61"/>
      <c r="F56" s="61"/>
      <c r="G56" s="61"/>
      <c r="H56" s="61"/>
      <c r="L56" s="89"/>
      <c r="M56" s="84"/>
      <c r="N56" s="13" t="s">
        <v>141</v>
      </c>
      <c r="O56" s="16">
        <f>VLOOKUP(N56,'Raw Fildings'!$Z$112:$AN$123,15,0)</f>
        <v>4.7131912522635329E-2</v>
      </c>
      <c r="P56" s="16">
        <f>VLOOKUP(N56,'Raw Fildings'!$Z$148:$AE$159,6,0)</f>
        <v>1.3852945653828514E-2</v>
      </c>
      <c r="Q56" s="16">
        <f>VLOOKUP(N56,'Raw Fildings'!$Z$185:$AB$196,3,0)</f>
        <v>1.5346927012032616E-2</v>
      </c>
      <c r="R56" s="90"/>
      <c r="V56" s="53" t="s">
        <v>39</v>
      </c>
      <c r="W56" s="53">
        <v>2022</v>
      </c>
      <c r="X56" s="53" t="str">
        <f t="shared" si="3"/>
        <v>June-2022</v>
      </c>
      <c r="Y56" s="54">
        <v>116.01138504999999</v>
      </c>
      <c r="Z56" s="54">
        <f t="shared" si="4"/>
        <v>6.506347313157903</v>
      </c>
      <c r="AA56" s="104">
        <f t="shared" si="5"/>
        <v>5.6083696529902811E-2</v>
      </c>
    </row>
    <row r="57" spans="1:27" x14ac:dyDescent="0.3">
      <c r="A57" s="61"/>
      <c r="B57" s="61"/>
      <c r="C57" s="61"/>
      <c r="D57" s="61"/>
      <c r="E57" s="61"/>
      <c r="F57" s="61"/>
      <c r="G57" s="61"/>
      <c r="H57" s="61"/>
      <c r="L57" s="89"/>
      <c r="M57" s="85" t="s">
        <v>150</v>
      </c>
      <c r="N57" s="13" t="s">
        <v>143</v>
      </c>
      <c r="O57" s="16">
        <f>VLOOKUP(N57,'Raw Fildings'!$Z$112:$AN$123,15,0)</f>
        <v>-1.5643789841114336E-2</v>
      </c>
      <c r="P57" s="16">
        <f>VLOOKUP(N57,'Raw Fildings'!$Z$148:$AE$159,6,0)</f>
        <v>2.7364864864864748E-2</v>
      </c>
      <c r="Q57" s="16">
        <f>VLOOKUP(N57,'Raw Fildings'!$Z$185:$AB$196,3,0)</f>
        <v>2.2565994890717943E-2</v>
      </c>
      <c r="R57" s="90"/>
      <c r="V57" s="53" t="s">
        <v>40</v>
      </c>
      <c r="W57" s="53">
        <v>2022</v>
      </c>
      <c r="X57" s="53" t="str">
        <f t="shared" si="3"/>
        <v>July-2022</v>
      </c>
      <c r="Y57" s="54">
        <v>105.49124737500001</v>
      </c>
      <c r="Z57" s="54">
        <f t="shared" si="4"/>
        <v>-10.520137674999972</v>
      </c>
      <c r="AA57" s="104">
        <f t="shared" si="5"/>
        <v>-9.9725218316956799E-2</v>
      </c>
    </row>
    <row r="58" spans="1:27" x14ac:dyDescent="0.3">
      <c r="L58" s="89"/>
      <c r="M58" s="86"/>
      <c r="N58" s="13" t="s">
        <v>142</v>
      </c>
      <c r="O58" s="16">
        <f>VLOOKUP(N58,'Raw Fildings'!$Z$112:$AN$123,15,0)</f>
        <v>2.3795366336205256E-2</v>
      </c>
      <c r="P58" s="16">
        <f>VLOOKUP(N58,'Raw Fildings'!$Z$148:$AE$159,6,0)</f>
        <v>2.6179253900398443E-2</v>
      </c>
      <c r="Q58" s="16">
        <f>VLOOKUP(N58,'Raw Fildings'!$Z$185:$AB$196,3,0)</f>
        <v>2.5121443442054244E-2</v>
      </c>
      <c r="R58" s="90"/>
      <c r="V58" s="53" t="s">
        <v>41</v>
      </c>
      <c r="W58" s="53">
        <v>2022</v>
      </c>
      <c r="X58" s="53" t="str">
        <f t="shared" si="3"/>
        <v>August-2022</v>
      </c>
      <c r="Y58" s="54">
        <v>97.404465428571427</v>
      </c>
      <c r="Z58" s="54">
        <f t="shared" si="4"/>
        <v>-8.0867819464285873</v>
      </c>
      <c r="AA58" s="104">
        <f t="shared" si="5"/>
        <v>-8.3022702407404309E-2</v>
      </c>
    </row>
    <row r="59" spans="1:27" x14ac:dyDescent="0.3">
      <c r="L59" s="89"/>
      <c r="M59" s="87"/>
      <c r="N59" s="13" t="s">
        <v>144</v>
      </c>
      <c r="O59" s="16">
        <f>VLOOKUP(N59,'Raw Fildings'!$Z$112:$AN$123,15,0)</f>
        <v>1.9842024118777848E-2</v>
      </c>
      <c r="P59" s="16">
        <f>VLOOKUP(N59,'Raw Fildings'!$Z$148:$AE$159,6,0)</f>
        <v>2.0366381228747742E-2</v>
      </c>
      <c r="Q59" s="16">
        <f>VLOOKUP(N59,'Raw Fildings'!$Z$185:$AB$196,3,0)</f>
        <v>1.8345518548605524E-2</v>
      </c>
      <c r="R59" s="90"/>
      <c r="V59" s="53" t="s">
        <v>42</v>
      </c>
      <c r="W59" s="53">
        <v>2022</v>
      </c>
      <c r="X59" s="53" t="str">
        <f t="shared" si="3"/>
        <v>September-2022</v>
      </c>
      <c r="Y59" s="54">
        <v>90.706344809523813</v>
      </c>
      <c r="Z59" s="54">
        <f t="shared" si="4"/>
        <v>-6.6981206190476144</v>
      </c>
      <c r="AA59" s="104">
        <f t="shared" si="5"/>
        <v>-7.3844014254054013E-2</v>
      </c>
    </row>
    <row r="60" spans="1:27" x14ac:dyDescent="0.3">
      <c r="L60" s="89"/>
      <c r="M60" s="79" t="s">
        <v>158</v>
      </c>
      <c r="N60" s="13" t="s">
        <v>145</v>
      </c>
      <c r="O60" s="16">
        <f>VLOOKUP(N60,'Raw Fildings'!$Z$112:$AN$123,15,0)</f>
        <v>1.9264421135467148E-2</v>
      </c>
      <c r="P60" s="16">
        <f>VLOOKUP(N60,'Raw Fildings'!$Z$148:$AE$159,6,0)</f>
        <v>1.1951496117944832E-2</v>
      </c>
      <c r="Q60" s="16">
        <f>VLOOKUP(N60,'Raw Fildings'!$Z$185:$AB$196,3,0)</f>
        <v>1.1965698331450014E-2</v>
      </c>
      <c r="R60" s="90"/>
      <c r="V60" s="53" t="s">
        <v>43</v>
      </c>
      <c r="W60" s="53">
        <v>2022</v>
      </c>
      <c r="X60" s="53" t="str">
        <f t="shared" si="3"/>
        <v>October-2022</v>
      </c>
      <c r="Y60" s="54">
        <v>91.698948700000003</v>
      </c>
      <c r="Z60" s="54">
        <f t="shared" si="4"/>
        <v>0.99260389047618958</v>
      </c>
      <c r="AA60" s="104">
        <f t="shared" si="5"/>
        <v>1.0824594006236296E-2</v>
      </c>
    </row>
    <row r="61" spans="1:27" x14ac:dyDescent="0.3">
      <c r="L61" s="89"/>
      <c r="M61" s="80"/>
      <c r="N61" s="13" t="s">
        <v>146</v>
      </c>
      <c r="O61" s="16">
        <f>VLOOKUP(N61,'Raw Fildings'!$Z$112:$AN$123,15,0)</f>
        <v>-6.5473015873019113E-3</v>
      </c>
      <c r="P61" s="16">
        <f>VLOOKUP(N61,'Raw Fildings'!$Z$148:$AE$159,6,0)</f>
        <v>1.0534482758620694E-2</v>
      </c>
      <c r="Q61" s="16">
        <f>VLOOKUP(N61,'Raw Fildings'!$Z$185:$AB$196,3,0)</f>
        <v>1.4320436182092685E-2</v>
      </c>
      <c r="R61" s="90"/>
      <c r="V61" s="53" t="s">
        <v>45</v>
      </c>
      <c r="W61" s="53">
        <v>2022</v>
      </c>
      <c r="X61" s="53" t="str">
        <f t="shared" si="3"/>
        <v>November-2022</v>
      </c>
      <c r="Y61" s="54">
        <v>87.552266068181822</v>
      </c>
      <c r="Z61" s="54">
        <f t="shared" si="4"/>
        <v>-4.1466826318181802</v>
      </c>
      <c r="AA61" s="104">
        <f t="shared" si="5"/>
        <v>-4.736236785223729E-2</v>
      </c>
    </row>
    <row r="62" spans="1:27" x14ac:dyDescent="0.3">
      <c r="L62" s="89"/>
      <c r="M62" s="81"/>
      <c r="N62" s="13" t="s">
        <v>166</v>
      </c>
      <c r="O62" s="16">
        <f>VLOOKUP(N62,'Raw Fildings'!$Z$112:$AN$124,15,0)</f>
        <v>3.1612692114977609E-2</v>
      </c>
      <c r="P62" s="16">
        <f>VLOOKUP(N62,'Raw Fildings'!$Z$148:$AE$160,6,0)</f>
        <v>2.9994369657572763E-2</v>
      </c>
      <c r="Q62" s="16">
        <f>VLOOKUP(N62,'Raw Fildings'!$Z$185:$AB$197,3,0)</f>
        <v>1.4895408328476228E-2</v>
      </c>
      <c r="R62" s="90"/>
      <c r="V62" s="53" t="s">
        <v>46</v>
      </c>
      <c r="W62" s="53">
        <v>2022</v>
      </c>
      <c r="X62" s="53" t="str">
        <f t="shared" si="3"/>
        <v>December-2022</v>
      </c>
      <c r="Y62" s="54">
        <v>78.100942275000008</v>
      </c>
      <c r="Z62" s="54">
        <f t="shared" si="4"/>
        <v>-9.4513237931818139</v>
      </c>
      <c r="AA62" s="104">
        <f t="shared" si="5"/>
        <v>-0.12101420953287484</v>
      </c>
    </row>
    <row r="63" spans="1:27" x14ac:dyDescent="0.3">
      <c r="L63" s="89"/>
      <c r="M63" s="89"/>
      <c r="N63" s="89"/>
      <c r="O63" s="89"/>
      <c r="P63" s="89"/>
      <c r="Q63" s="89"/>
      <c r="R63" s="90"/>
    </row>
    <row r="64" spans="1:27" x14ac:dyDescent="0.3">
      <c r="L64" s="89"/>
      <c r="M64" s="89"/>
      <c r="N64" s="89"/>
      <c r="O64" s="89"/>
      <c r="P64" s="89"/>
      <c r="Q64" s="89"/>
      <c r="R64" s="90"/>
    </row>
    <row r="80" spans="14:14" x14ac:dyDescent="0.3">
      <c r="N80"/>
    </row>
    <row r="81" spans="14:14" x14ac:dyDescent="0.3">
      <c r="N81"/>
    </row>
    <row r="82" spans="14:14" x14ac:dyDescent="0.3">
      <c r="N82"/>
    </row>
    <row r="83" spans="14:14" x14ac:dyDescent="0.3">
      <c r="N83"/>
    </row>
    <row r="84" spans="14:14" x14ac:dyDescent="0.3">
      <c r="N84"/>
    </row>
    <row r="85" spans="14:14" x14ac:dyDescent="0.3">
      <c r="N85"/>
    </row>
    <row r="86" spans="14:14" x14ac:dyDescent="0.3">
      <c r="N86"/>
    </row>
  </sheetData>
  <sortState xmlns:xlrd2="http://schemas.microsoft.com/office/spreadsheetml/2017/richdata2" ref="I110:K136">
    <sortCondition descending="1" ref="J109:J136"/>
  </sortState>
  <conditionalFormatting sqref="D42:E55">
    <cfRule type="top10" dxfId="4" priority="12" bottom="1" rank="1"/>
    <cfRule type="top10" dxfId="3" priority="13" rank="1"/>
  </conditionalFormatting>
  <conditionalFormatting sqref="F44:G55 F43">
    <cfRule type="top10" dxfId="2" priority="11" rank="1"/>
  </conditionalFormatting>
  <conditionalFormatting sqref="G43:G55">
    <cfRule type="top10" dxfId="1" priority="9" bottom="1" rank="1"/>
    <cfRule type="top10" dxfId="0" priority="10" rank="1"/>
  </conditionalFormatting>
  <conditionalFormatting sqref="N18:N43">
    <cfRule type="colorScale" priority="1">
      <colorScale>
        <cfvo type="min"/>
        <cfvo type="percentile" val="50"/>
        <cfvo type="max"/>
        <color rgb="FF63BE7B"/>
        <color rgb="FFFFEB84"/>
        <color rgb="FFF8696B"/>
      </colorScale>
    </cfRule>
  </conditionalFormatting>
  <conditionalFormatting sqref="O51:O62">
    <cfRule type="colorScale" priority="325">
      <colorScale>
        <cfvo type="min"/>
        <cfvo type="percentile" val="50"/>
        <cfvo type="max"/>
        <color rgb="FF63BE7B"/>
        <color rgb="FFFFEB84"/>
        <color rgb="FFF8696B"/>
      </colorScale>
    </cfRule>
  </conditionalFormatting>
  <conditionalFormatting sqref="P51:P62">
    <cfRule type="colorScale" priority="7">
      <colorScale>
        <cfvo type="min"/>
        <cfvo type="percentile" val="50"/>
        <cfvo type="max"/>
        <color rgb="FF63BE7B"/>
        <color rgb="FFFFEB84"/>
        <color rgb="FFF8696B"/>
      </colorScale>
    </cfRule>
  </conditionalFormatting>
  <conditionalFormatting sqref="Q51:Q62">
    <cfRule type="colorScale" priority="6">
      <colorScale>
        <cfvo type="min"/>
        <cfvo type="percentile" val="50"/>
        <cfvo type="max"/>
        <color rgb="FF63BE7B"/>
        <color rgb="FFFFEB84"/>
        <color rgb="FFF8696B"/>
      </colorScale>
    </cfRule>
  </conditionalFormatting>
  <conditionalFormatting sqref="Z38:Z62">
    <cfRule type="colorScale" priority="3">
      <colorScale>
        <cfvo type="min"/>
        <cfvo type="percentile" val="50"/>
        <cfvo type="max"/>
        <color rgb="FF63BE7B"/>
        <color rgb="FFFFEB84"/>
        <color rgb="FFF8696B"/>
      </colorScale>
    </cfRule>
  </conditionalFormatting>
  <conditionalFormatting sqref="AA38:AA62">
    <cfRule type="colorScale" priority="2">
      <colorScale>
        <cfvo type="min"/>
        <cfvo type="percentile" val="50"/>
        <cfvo type="max"/>
        <color rgb="FF63BE7B"/>
        <color rgb="FFFFEB84"/>
        <color rgb="FFF8696B"/>
      </colorScale>
    </cfRule>
  </conditionalFormatting>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F537-2548-4F5B-BCE1-A97C77B7618C}">
  <dimension ref="A1:AD373"/>
  <sheetViews>
    <sheetView workbookViewId="0">
      <selection activeCell="G1" sqref="G1"/>
    </sheetView>
  </sheetViews>
  <sheetFormatPr defaultRowHeight="14.4" x14ac:dyDescent="0.3"/>
  <cols>
    <col min="1" max="1" width="11.21875" bestFit="1" customWidth="1"/>
    <col min="4" max="4" width="18.21875" bestFit="1" customWidth="1"/>
    <col min="5" max="5" width="12.109375" bestFit="1" customWidth="1"/>
    <col min="6" max="6" width="6" bestFit="1" customWidth="1"/>
    <col min="7" max="7" width="15.5546875" bestFit="1" customWidth="1"/>
    <col min="8" max="8" width="11" bestFit="1" customWidth="1"/>
    <col min="9" max="9" width="6" bestFit="1" customWidth="1"/>
    <col min="10" max="10" width="9.88671875" bestFit="1" customWidth="1"/>
    <col min="11" max="11" width="17.21875" bestFit="1" customWidth="1"/>
    <col min="12" max="12" width="21.109375" bestFit="1" customWidth="1"/>
    <col min="13" max="13" width="6" bestFit="1" customWidth="1"/>
    <col min="14" max="14" width="21.44140625" bestFit="1" customWidth="1"/>
    <col min="15" max="15" width="30.44140625" bestFit="1" customWidth="1"/>
    <col min="16" max="16" width="17.44140625" bestFit="1" customWidth="1"/>
    <col min="17" max="17" width="24.6640625" bestFit="1" customWidth="1"/>
    <col min="18" max="18" width="7.6640625" bestFit="1" customWidth="1"/>
    <col min="20" max="20" width="19.44140625" bestFit="1" customWidth="1"/>
    <col min="21" max="21" width="7.44140625" bestFit="1" customWidth="1"/>
    <col min="22" max="22" width="11.6640625" bestFit="1" customWidth="1"/>
    <col min="23" max="23" width="25.77734375" bestFit="1" customWidth="1"/>
    <col min="24" max="24" width="6.33203125" bestFit="1" customWidth="1"/>
    <col min="25" max="25" width="25.88671875" bestFit="1" customWidth="1"/>
    <col min="26" max="26" width="23.6640625" bestFit="1" customWidth="1"/>
    <col min="27" max="27" width="9.109375" bestFit="1" customWidth="1"/>
    <col min="28" max="28" width="21.88671875" bestFit="1" customWidth="1"/>
    <col min="29" max="29" width="12.5546875" bestFit="1" customWidth="1"/>
    <col min="30" max="30" width="12.109375" bestFit="1" customWidth="1"/>
  </cols>
  <sheetData>
    <row r="1" spans="1:3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x14ac:dyDescent="0.3">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x14ac:dyDescent="0.3">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spans="1:30" x14ac:dyDescent="0.3">
      <c r="A4" t="s">
        <v>34</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spans="1:30" x14ac:dyDescent="0.3">
      <c r="A5" t="s">
        <v>30</v>
      </c>
      <c r="B5">
        <v>2013</v>
      </c>
      <c r="C5" t="s">
        <v>35</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x14ac:dyDescent="0.3">
      <c r="A6" t="s">
        <v>33</v>
      </c>
      <c r="B6">
        <v>2013</v>
      </c>
      <c r="C6" t="s">
        <v>35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spans="1:30" x14ac:dyDescent="0.3">
      <c r="A7" t="s">
        <v>34</v>
      </c>
      <c r="B7">
        <v>2013</v>
      </c>
      <c r="C7" t="s">
        <v>35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row>
    <row r="8" spans="1:30" x14ac:dyDescent="0.3">
      <c r="A8" t="s">
        <v>30</v>
      </c>
      <c r="B8">
        <v>2013</v>
      </c>
      <c r="C8" t="s">
        <v>36</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x14ac:dyDescent="0.3">
      <c r="A9" t="s">
        <v>33</v>
      </c>
      <c r="B9">
        <v>2013</v>
      </c>
      <c r="C9" t="s">
        <v>36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row>
    <row r="10" spans="1:30" x14ac:dyDescent="0.3">
      <c r="A10" t="s">
        <v>34</v>
      </c>
      <c r="B10">
        <v>2013</v>
      </c>
      <c r="C10" t="s">
        <v>36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row>
    <row r="11" spans="1:30" x14ac:dyDescent="0.3">
      <c r="A11" t="s">
        <v>30</v>
      </c>
      <c r="B11">
        <v>2013</v>
      </c>
      <c r="C11" t="s">
        <v>37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x14ac:dyDescent="0.3">
      <c r="A12" t="s">
        <v>33</v>
      </c>
      <c r="B12">
        <v>2013</v>
      </c>
      <c r="C12" t="s">
        <v>37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row>
    <row r="13" spans="1:30" x14ac:dyDescent="0.3">
      <c r="A13" t="s">
        <v>34</v>
      </c>
      <c r="B13">
        <v>2013</v>
      </c>
      <c r="C13" t="s">
        <v>37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row>
    <row r="14" spans="1:30" x14ac:dyDescent="0.3">
      <c r="A14" t="s">
        <v>30</v>
      </c>
      <c r="B14">
        <v>2013</v>
      </c>
      <c r="C14" t="s">
        <v>38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x14ac:dyDescent="0.3">
      <c r="A15" t="s">
        <v>33</v>
      </c>
      <c r="B15">
        <v>2013</v>
      </c>
      <c r="C15" t="s">
        <v>38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row>
    <row r="16" spans="1:30" x14ac:dyDescent="0.3">
      <c r="A16" t="s">
        <v>34</v>
      </c>
      <c r="B16">
        <v>2013</v>
      </c>
      <c r="C16" t="s">
        <v>38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row>
    <row r="17" spans="1:30" x14ac:dyDescent="0.3">
      <c r="A17" t="s">
        <v>30</v>
      </c>
      <c r="B17">
        <v>2013</v>
      </c>
      <c r="C17" t="s">
        <v>39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x14ac:dyDescent="0.3">
      <c r="A18" t="s">
        <v>33</v>
      </c>
      <c r="B18">
        <v>2013</v>
      </c>
      <c r="C18" t="s">
        <v>39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row>
    <row r="19" spans="1:30" x14ac:dyDescent="0.3">
      <c r="A19" t="s">
        <v>34</v>
      </c>
      <c r="B19">
        <v>2013</v>
      </c>
      <c r="C19" t="s">
        <v>39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row>
    <row r="20" spans="1:30" x14ac:dyDescent="0.3">
      <c r="A20" t="s">
        <v>30</v>
      </c>
      <c r="B20">
        <v>2013</v>
      </c>
      <c r="C20" t="s">
        <v>40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x14ac:dyDescent="0.3">
      <c r="A21" t="s">
        <v>33</v>
      </c>
      <c r="B21">
        <v>2013</v>
      </c>
      <c r="C21" t="s">
        <v>40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spans="1:30" x14ac:dyDescent="0.3">
      <c r="A22" t="s">
        <v>34</v>
      </c>
      <c r="B22">
        <v>2013</v>
      </c>
      <c r="C22" t="s">
        <v>40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spans="1:30" x14ac:dyDescent="0.3">
      <c r="A23" t="s">
        <v>30</v>
      </c>
      <c r="B23">
        <v>2013</v>
      </c>
      <c r="C23" t="s">
        <v>41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x14ac:dyDescent="0.3">
      <c r="A24" t="s">
        <v>33</v>
      </c>
      <c r="B24">
        <v>2013</v>
      </c>
      <c r="C24" t="s">
        <v>41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spans="1:30" x14ac:dyDescent="0.3">
      <c r="A25" t="s">
        <v>34</v>
      </c>
      <c r="B25">
        <v>2013</v>
      </c>
      <c r="C25" t="s">
        <v>41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spans="1:30" x14ac:dyDescent="0.3">
      <c r="A26" t="s">
        <v>30</v>
      </c>
      <c r="B26">
        <v>2013</v>
      </c>
      <c r="C26" t="s">
        <v>42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x14ac:dyDescent="0.3">
      <c r="A27" t="s">
        <v>33</v>
      </c>
      <c r="B27">
        <v>2013</v>
      </c>
      <c r="C27" t="s">
        <v>42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spans="1:30" x14ac:dyDescent="0.3">
      <c r="A28" t="s">
        <v>34</v>
      </c>
      <c r="B28">
        <v>2013</v>
      </c>
      <c r="C28" t="s">
        <v>42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spans="1:30" x14ac:dyDescent="0.3">
      <c r="A29" t="s">
        <v>30</v>
      </c>
      <c r="B29">
        <v>2013</v>
      </c>
      <c r="C29" t="s">
        <v>43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x14ac:dyDescent="0.3">
      <c r="A30" t="s">
        <v>33</v>
      </c>
      <c r="B30">
        <v>2013</v>
      </c>
      <c r="C30" t="s">
        <v>43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spans="1:30" x14ac:dyDescent="0.3">
      <c r="A31" t="s">
        <v>34</v>
      </c>
      <c r="B31">
        <v>2013</v>
      </c>
      <c r="C31" t="s">
        <v>43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spans="1:30" x14ac:dyDescent="0.3">
      <c r="A32" t="s">
        <v>30</v>
      </c>
      <c r="B32">
        <v>2013</v>
      </c>
      <c r="C32" t="s">
        <v>44</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x14ac:dyDescent="0.3">
      <c r="A33" t="s">
        <v>33</v>
      </c>
      <c r="B33">
        <v>2013</v>
      </c>
      <c r="C33" t="s">
        <v>45</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spans="1:30" x14ac:dyDescent="0.3">
      <c r="A34" t="s">
        <v>34</v>
      </c>
      <c r="B34">
        <v>2013</v>
      </c>
      <c r="C34" t="s">
        <v>45</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spans="1:30" x14ac:dyDescent="0.3">
      <c r="A35" t="s">
        <v>30</v>
      </c>
      <c r="B35">
        <v>2013</v>
      </c>
      <c r="C35" t="s">
        <v>46</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x14ac:dyDescent="0.3">
      <c r="A36" t="s">
        <v>33</v>
      </c>
      <c r="B36">
        <v>2013</v>
      </c>
      <c r="C36" t="s">
        <v>46</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spans="1:30" x14ac:dyDescent="0.3">
      <c r="A37" t="s">
        <v>34</v>
      </c>
      <c r="B37">
        <v>2013</v>
      </c>
      <c r="C37" t="s">
        <v>46</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spans="1:30" x14ac:dyDescent="0.3">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x14ac:dyDescent="0.3">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spans="1:30" x14ac:dyDescent="0.3">
      <c r="A40" t="s">
        <v>34</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spans="1:30" x14ac:dyDescent="0.3">
      <c r="A41" t="s">
        <v>30</v>
      </c>
      <c r="B41">
        <v>2014</v>
      </c>
      <c r="C41" t="s">
        <v>35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x14ac:dyDescent="0.3">
      <c r="A42" t="s">
        <v>33</v>
      </c>
      <c r="B42">
        <v>2014</v>
      </c>
      <c r="C42" t="s">
        <v>35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spans="1:30" x14ac:dyDescent="0.3">
      <c r="A43" t="s">
        <v>34</v>
      </c>
      <c r="B43">
        <v>2014</v>
      </c>
      <c r="C43" t="s">
        <v>35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spans="1:30" x14ac:dyDescent="0.3">
      <c r="A44" t="s">
        <v>30</v>
      </c>
      <c r="B44">
        <v>2014</v>
      </c>
      <c r="C44" t="s">
        <v>36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x14ac:dyDescent="0.3">
      <c r="A45" t="s">
        <v>33</v>
      </c>
      <c r="B45">
        <v>2014</v>
      </c>
      <c r="C45" t="s">
        <v>36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spans="1:30" x14ac:dyDescent="0.3">
      <c r="A46" t="s">
        <v>34</v>
      </c>
      <c r="B46">
        <v>2014</v>
      </c>
      <c r="C46" t="s">
        <v>47</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spans="1:30" x14ac:dyDescent="0.3">
      <c r="A47" t="s">
        <v>30</v>
      </c>
      <c r="B47">
        <v>2014</v>
      </c>
      <c r="C47" t="s">
        <v>37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x14ac:dyDescent="0.3">
      <c r="A48" t="s">
        <v>33</v>
      </c>
      <c r="B48">
        <v>2014</v>
      </c>
      <c r="C48" t="s">
        <v>37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spans="1:30" x14ac:dyDescent="0.3">
      <c r="A49" t="s">
        <v>34</v>
      </c>
      <c r="B49">
        <v>2014</v>
      </c>
      <c r="C49" t="s">
        <v>37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spans="1:30" x14ac:dyDescent="0.3">
      <c r="A50" t="s">
        <v>30</v>
      </c>
      <c r="B50">
        <v>2014</v>
      </c>
      <c r="C50" t="s">
        <v>38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x14ac:dyDescent="0.3">
      <c r="A51" t="s">
        <v>33</v>
      </c>
      <c r="B51">
        <v>2014</v>
      </c>
      <c r="C51" t="s">
        <v>38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spans="1:30" x14ac:dyDescent="0.3">
      <c r="A52" t="s">
        <v>34</v>
      </c>
      <c r="B52">
        <v>2014</v>
      </c>
      <c r="C52" t="s">
        <v>38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spans="1:30" x14ac:dyDescent="0.3">
      <c r="A53" t="s">
        <v>30</v>
      </c>
      <c r="B53">
        <v>2014</v>
      </c>
      <c r="C53" t="s">
        <v>39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x14ac:dyDescent="0.3">
      <c r="A54" t="s">
        <v>33</v>
      </c>
      <c r="B54">
        <v>2014</v>
      </c>
      <c r="C54" t="s">
        <v>39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spans="1:30" x14ac:dyDescent="0.3">
      <c r="A55" t="s">
        <v>34</v>
      </c>
      <c r="B55">
        <v>2014</v>
      </c>
      <c r="C55" t="s">
        <v>39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spans="1:30" x14ac:dyDescent="0.3">
      <c r="A56" t="s">
        <v>30</v>
      </c>
      <c r="B56">
        <v>2014</v>
      </c>
      <c r="C56" t="s">
        <v>40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x14ac:dyDescent="0.3">
      <c r="A57" t="s">
        <v>33</v>
      </c>
      <c r="B57">
        <v>2014</v>
      </c>
      <c r="C57" t="s">
        <v>40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spans="1:30" x14ac:dyDescent="0.3">
      <c r="A58" t="s">
        <v>34</v>
      </c>
      <c r="B58">
        <v>2014</v>
      </c>
      <c r="C58" t="s">
        <v>40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spans="1:30" x14ac:dyDescent="0.3">
      <c r="A59" t="s">
        <v>30</v>
      </c>
      <c r="B59">
        <v>2014</v>
      </c>
      <c r="C59" t="s">
        <v>41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x14ac:dyDescent="0.3">
      <c r="A60" t="s">
        <v>33</v>
      </c>
      <c r="B60">
        <v>2014</v>
      </c>
      <c r="C60" t="s">
        <v>41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spans="1:30" x14ac:dyDescent="0.3">
      <c r="A61" t="s">
        <v>34</v>
      </c>
      <c r="B61">
        <v>2014</v>
      </c>
      <c r="C61" t="s">
        <v>41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spans="1:30" x14ac:dyDescent="0.3">
      <c r="A62" t="s">
        <v>30</v>
      </c>
      <c r="B62">
        <v>2014</v>
      </c>
      <c r="C62" t="s">
        <v>42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x14ac:dyDescent="0.3">
      <c r="A63" t="s">
        <v>33</v>
      </c>
      <c r="B63">
        <v>2014</v>
      </c>
      <c r="C63" t="s">
        <v>42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spans="1:30" x14ac:dyDescent="0.3">
      <c r="A64" t="s">
        <v>34</v>
      </c>
      <c r="B64">
        <v>2014</v>
      </c>
      <c r="C64" t="s">
        <v>42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spans="1:30" x14ac:dyDescent="0.3">
      <c r="A65" t="s">
        <v>30</v>
      </c>
      <c r="B65">
        <v>2014</v>
      </c>
      <c r="C65" t="s">
        <v>43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x14ac:dyDescent="0.3">
      <c r="A66" t="s">
        <v>33</v>
      </c>
      <c r="B66">
        <v>2014</v>
      </c>
      <c r="C66" t="s">
        <v>43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spans="1:30" x14ac:dyDescent="0.3">
      <c r="A67" t="s">
        <v>34</v>
      </c>
      <c r="B67">
        <v>2014</v>
      </c>
      <c r="C67" t="s">
        <v>43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spans="1:30" x14ac:dyDescent="0.3">
      <c r="A68" t="s">
        <v>30</v>
      </c>
      <c r="B68">
        <v>2014</v>
      </c>
      <c r="C68" t="s">
        <v>45</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x14ac:dyDescent="0.3">
      <c r="A69" t="s">
        <v>33</v>
      </c>
      <c r="B69">
        <v>2014</v>
      </c>
      <c r="C69" t="s">
        <v>45</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spans="1:30" x14ac:dyDescent="0.3">
      <c r="A70" t="s">
        <v>34</v>
      </c>
      <c r="B70">
        <v>2014</v>
      </c>
      <c r="C70" t="s">
        <v>45</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spans="1:30" x14ac:dyDescent="0.3">
      <c r="A71" t="s">
        <v>30</v>
      </c>
      <c r="B71">
        <v>2014</v>
      </c>
      <c r="C71" t="s">
        <v>46</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x14ac:dyDescent="0.3">
      <c r="A72" t="s">
        <v>33</v>
      </c>
      <c r="B72">
        <v>2014</v>
      </c>
      <c r="C72" t="s">
        <v>46</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spans="1:30" x14ac:dyDescent="0.3">
      <c r="A73" t="s">
        <v>34</v>
      </c>
      <c r="B73">
        <v>2014</v>
      </c>
      <c r="C73" t="s">
        <v>46</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spans="1:30" x14ac:dyDescent="0.3">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x14ac:dyDescent="0.3">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spans="1:30" x14ac:dyDescent="0.3">
      <c r="A76" t="s">
        <v>34</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spans="1:30" x14ac:dyDescent="0.3">
      <c r="A77" t="s">
        <v>30</v>
      </c>
      <c r="B77">
        <v>2015</v>
      </c>
      <c r="C77" t="s">
        <v>35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x14ac:dyDescent="0.3">
      <c r="A78" t="s">
        <v>33</v>
      </c>
      <c r="B78">
        <v>2015</v>
      </c>
      <c r="C78" t="s">
        <v>35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spans="1:30" x14ac:dyDescent="0.3">
      <c r="A79" t="s">
        <v>34</v>
      </c>
      <c r="B79">
        <v>2015</v>
      </c>
      <c r="C79" t="s">
        <v>35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spans="1:30" x14ac:dyDescent="0.3">
      <c r="A80" t="s">
        <v>30</v>
      </c>
      <c r="B80">
        <v>2015</v>
      </c>
      <c r="C80" t="s">
        <v>36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x14ac:dyDescent="0.3">
      <c r="A81" t="s">
        <v>33</v>
      </c>
      <c r="B81">
        <v>2015</v>
      </c>
      <c r="C81" t="s">
        <v>36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3">
      <c r="A82" t="s">
        <v>34</v>
      </c>
      <c r="B82">
        <v>2015</v>
      </c>
      <c r="C82" t="s">
        <v>36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spans="1:30" x14ac:dyDescent="0.3">
      <c r="A83" t="s">
        <v>30</v>
      </c>
      <c r="B83">
        <v>2015</v>
      </c>
      <c r="C83" t="s">
        <v>37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x14ac:dyDescent="0.3">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spans="1:30" x14ac:dyDescent="0.3">
      <c r="A85" t="s">
        <v>34</v>
      </c>
      <c r="B85">
        <v>2015</v>
      </c>
      <c r="C85" t="s">
        <v>37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spans="1:30" x14ac:dyDescent="0.3">
      <c r="A86" t="s">
        <v>30</v>
      </c>
      <c r="B86">
        <v>2015</v>
      </c>
      <c r="C86" t="s">
        <v>38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x14ac:dyDescent="0.3">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row>
    <row r="88" spans="1:30" x14ac:dyDescent="0.3">
      <c r="A88" t="s">
        <v>34</v>
      </c>
      <c r="B88">
        <v>2015</v>
      </c>
      <c r="C88" t="s">
        <v>38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row>
    <row r="89" spans="1:30" x14ac:dyDescent="0.3">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x14ac:dyDescent="0.3">
      <c r="A90" t="s">
        <v>33</v>
      </c>
      <c r="B90">
        <v>2015</v>
      </c>
      <c r="C90" t="s">
        <v>39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spans="1:30" x14ac:dyDescent="0.3">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row>
    <row r="92" spans="1:30" x14ac:dyDescent="0.3">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x14ac:dyDescent="0.3">
      <c r="A93" t="s">
        <v>33</v>
      </c>
      <c r="B93">
        <v>2015</v>
      </c>
      <c r="C93" t="s">
        <v>40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spans="1:30" x14ac:dyDescent="0.3">
      <c r="A94" t="s">
        <v>34</v>
      </c>
      <c r="B94">
        <v>2015</v>
      </c>
      <c r="C94" t="s">
        <v>40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row>
    <row r="95" spans="1:30" x14ac:dyDescent="0.3">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x14ac:dyDescent="0.3">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row>
    <row r="97" spans="1:30" x14ac:dyDescent="0.3">
      <c r="A97" t="s">
        <v>34</v>
      </c>
      <c r="B97">
        <v>2015</v>
      </c>
      <c r="C97" t="s">
        <v>41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3">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x14ac:dyDescent="0.3">
      <c r="A99" t="s">
        <v>33</v>
      </c>
      <c r="B99">
        <v>2015</v>
      </c>
      <c r="C99" t="s">
        <v>42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3">
      <c r="A100" t="s">
        <v>34</v>
      </c>
      <c r="B100">
        <v>2015</v>
      </c>
      <c r="C100" t="s">
        <v>42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3">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x14ac:dyDescent="0.3">
      <c r="A102" t="s">
        <v>33</v>
      </c>
      <c r="B102">
        <v>2015</v>
      </c>
      <c r="C102" t="s">
        <v>43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3">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3">
      <c r="A104" t="s">
        <v>30</v>
      </c>
      <c r="B104">
        <v>2015</v>
      </c>
      <c r="C104" t="s">
        <v>45</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x14ac:dyDescent="0.3">
      <c r="A105" t="s">
        <v>33</v>
      </c>
      <c r="B105">
        <v>2015</v>
      </c>
      <c r="C105" t="s">
        <v>45</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3">
      <c r="A106" t="s">
        <v>34</v>
      </c>
      <c r="B106">
        <v>2015</v>
      </c>
      <c r="C106" t="s">
        <v>45</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3">
      <c r="A107" t="s">
        <v>30</v>
      </c>
      <c r="B107">
        <v>2015</v>
      </c>
      <c r="C107" t="s">
        <v>46</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x14ac:dyDescent="0.3">
      <c r="A108" t="s">
        <v>33</v>
      </c>
      <c r="B108">
        <v>2015</v>
      </c>
      <c r="C108" t="s">
        <v>46</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3">
      <c r="A109" t="s">
        <v>34</v>
      </c>
      <c r="B109">
        <v>2015</v>
      </c>
      <c r="C109" t="s">
        <v>46</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3">
      <c r="A112" t="s">
        <v>34</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3">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x14ac:dyDescent="0.3">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3">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3">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x14ac:dyDescent="0.3">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3">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3">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x14ac:dyDescent="0.3">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3">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3">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x14ac:dyDescent="0.3">
      <c r="A123" t="s">
        <v>33</v>
      </c>
      <c r="B123">
        <v>2016</v>
      </c>
      <c r="C123" t="s">
        <v>38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3">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3">
      <c r="A125" t="s">
        <v>30</v>
      </c>
      <c r="B125">
        <v>2016</v>
      </c>
      <c r="C125" t="s">
        <v>39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x14ac:dyDescent="0.3">
      <c r="A126" t="s">
        <v>33</v>
      </c>
      <c r="B126">
        <v>2016</v>
      </c>
      <c r="C126" t="s">
        <v>39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3">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3">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x14ac:dyDescent="0.3">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3">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3">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x14ac:dyDescent="0.3">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3">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3">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x14ac:dyDescent="0.3">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3">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3">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x14ac:dyDescent="0.3">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3">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3">
      <c r="A140" t="s">
        <v>30</v>
      </c>
      <c r="B140">
        <v>2016</v>
      </c>
      <c r="C140" t="s">
        <v>45</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x14ac:dyDescent="0.3">
      <c r="A141" t="s">
        <v>33</v>
      </c>
      <c r="B141">
        <v>2016</v>
      </c>
      <c r="C141" t="s">
        <v>45</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3">
      <c r="A142" t="s">
        <v>34</v>
      </c>
      <c r="B142">
        <v>2016</v>
      </c>
      <c r="C142" t="s">
        <v>45</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3">
      <c r="A143" t="s">
        <v>30</v>
      </c>
      <c r="B143">
        <v>2016</v>
      </c>
      <c r="C143" t="s">
        <v>46</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x14ac:dyDescent="0.3">
      <c r="A144" t="s">
        <v>33</v>
      </c>
      <c r="B144">
        <v>2016</v>
      </c>
      <c r="C144" t="s">
        <v>46</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3">
      <c r="A145" t="s">
        <v>34</v>
      </c>
      <c r="B145">
        <v>2016</v>
      </c>
      <c r="C145" t="s">
        <v>46</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3">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3">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x14ac:dyDescent="0.3">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3">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3">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x14ac:dyDescent="0.3">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3">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3">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x14ac:dyDescent="0.3">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3">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3">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x14ac:dyDescent="0.3">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3">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3">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x14ac:dyDescent="0.3">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3">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3">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x14ac:dyDescent="0.3">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3">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3">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x14ac:dyDescent="0.3">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3">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3">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x14ac:dyDescent="0.3">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3">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3">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x14ac:dyDescent="0.3">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3">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3">
      <c r="A176" t="s">
        <v>30</v>
      </c>
      <c r="B176">
        <v>2017</v>
      </c>
      <c r="C176" t="s">
        <v>45</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x14ac:dyDescent="0.3">
      <c r="A177" t="s">
        <v>33</v>
      </c>
      <c r="B177">
        <v>2017</v>
      </c>
      <c r="C177" t="s">
        <v>45</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3">
      <c r="A178" t="s">
        <v>34</v>
      </c>
      <c r="B178">
        <v>2017</v>
      </c>
      <c r="C178" t="s">
        <v>45</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3">
      <c r="A179" t="s">
        <v>30</v>
      </c>
      <c r="B179">
        <v>2017</v>
      </c>
      <c r="C179" t="s">
        <v>46</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x14ac:dyDescent="0.3">
      <c r="A180" t="s">
        <v>33</v>
      </c>
      <c r="B180">
        <v>2017</v>
      </c>
      <c r="C180" t="s">
        <v>46</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3">
      <c r="A181" t="s">
        <v>34</v>
      </c>
      <c r="B181">
        <v>2017</v>
      </c>
      <c r="C181" t="s">
        <v>46</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3">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3">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x14ac:dyDescent="0.3">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3">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3">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x14ac:dyDescent="0.3">
      <c r="A189" t="s">
        <v>33</v>
      </c>
      <c r="B189">
        <v>2018</v>
      </c>
      <c r="C189" t="s">
        <v>36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3">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3">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x14ac:dyDescent="0.3">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3">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3">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x14ac:dyDescent="0.3">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3">
      <c r="A196" t="s">
        <v>34</v>
      </c>
      <c r="B196">
        <v>2018</v>
      </c>
      <c r="C196" t="s">
        <v>38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3">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x14ac:dyDescent="0.3">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3">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3">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x14ac:dyDescent="0.3">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3">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3">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x14ac:dyDescent="0.3">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3">
      <c r="A205" t="s">
        <v>34</v>
      </c>
      <c r="B205">
        <v>2018</v>
      </c>
      <c r="C205" t="s">
        <v>41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3">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x14ac:dyDescent="0.3">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3">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3">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x14ac:dyDescent="0.3">
      <c r="A210" t="s">
        <v>33</v>
      </c>
      <c r="B210">
        <v>2018</v>
      </c>
      <c r="C210" t="s">
        <v>43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3">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3">
      <c r="A212" t="s">
        <v>30</v>
      </c>
      <c r="B212">
        <v>2018</v>
      </c>
      <c r="C212" t="s">
        <v>45</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x14ac:dyDescent="0.3">
      <c r="A213" t="s">
        <v>33</v>
      </c>
      <c r="B213">
        <v>2018</v>
      </c>
      <c r="C213" t="s">
        <v>45</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3">
      <c r="A214" t="s">
        <v>34</v>
      </c>
      <c r="B214">
        <v>2018</v>
      </c>
      <c r="C214" t="s">
        <v>45</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3">
      <c r="A215" t="s">
        <v>30</v>
      </c>
      <c r="B215">
        <v>2018</v>
      </c>
      <c r="C215" t="s">
        <v>46</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x14ac:dyDescent="0.3">
      <c r="A216" t="s">
        <v>33</v>
      </c>
      <c r="B216">
        <v>2018</v>
      </c>
      <c r="C216" t="s">
        <v>46</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3">
      <c r="A217" t="s">
        <v>34</v>
      </c>
      <c r="B217">
        <v>2018</v>
      </c>
      <c r="C217" t="s">
        <v>46</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3">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3">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x14ac:dyDescent="0.3">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3">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3">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x14ac:dyDescent="0.3">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3">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3">
      <c r="A227" t="s">
        <v>30</v>
      </c>
      <c r="B227">
        <v>2019</v>
      </c>
      <c r="C227" t="s">
        <v>38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x14ac:dyDescent="0.3">
      <c r="A228" t="s">
        <v>33</v>
      </c>
      <c r="B228">
        <v>2019</v>
      </c>
      <c r="C228" t="s">
        <v>38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3">
      <c r="A229" t="s">
        <v>34</v>
      </c>
      <c r="B229">
        <v>2019</v>
      </c>
      <c r="C229" t="s">
        <v>38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3">
      <c r="A230" t="s">
        <v>30</v>
      </c>
      <c r="B230">
        <v>2019</v>
      </c>
      <c r="C230" t="s">
        <v>39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x14ac:dyDescent="0.3">
      <c r="A231" t="s">
        <v>33</v>
      </c>
      <c r="B231">
        <v>2019</v>
      </c>
      <c r="C231" t="s">
        <v>39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3">
      <c r="A232" t="s">
        <v>34</v>
      </c>
      <c r="B232">
        <v>2019</v>
      </c>
      <c r="C232" t="s">
        <v>39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3">
      <c r="A233" t="s">
        <v>30</v>
      </c>
      <c r="B233">
        <v>2019</v>
      </c>
      <c r="C233" t="s">
        <v>40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x14ac:dyDescent="0.3">
      <c r="A234" t="s">
        <v>33</v>
      </c>
      <c r="B234">
        <v>2019</v>
      </c>
      <c r="C234" t="s">
        <v>40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3">
      <c r="A235" t="s">
        <v>34</v>
      </c>
      <c r="B235">
        <v>2019</v>
      </c>
      <c r="C235" t="s">
        <v>40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3">
      <c r="A236" t="s">
        <v>30</v>
      </c>
      <c r="B236">
        <v>2019</v>
      </c>
      <c r="C236" t="s">
        <v>41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x14ac:dyDescent="0.3">
      <c r="A237" t="s">
        <v>33</v>
      </c>
      <c r="B237">
        <v>2019</v>
      </c>
      <c r="C237" t="s">
        <v>41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3">
      <c r="A238" t="s">
        <v>34</v>
      </c>
      <c r="B238">
        <v>2019</v>
      </c>
      <c r="C238" t="s">
        <v>41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3">
      <c r="A239" t="s">
        <v>30</v>
      </c>
      <c r="B239">
        <v>2019</v>
      </c>
      <c r="C239" t="s">
        <v>42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x14ac:dyDescent="0.3">
      <c r="A240" t="s">
        <v>33</v>
      </c>
      <c r="B240">
        <v>2019</v>
      </c>
      <c r="C240" t="s">
        <v>42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3">
      <c r="A241" t="s">
        <v>34</v>
      </c>
      <c r="B241">
        <v>2019</v>
      </c>
      <c r="C241" t="s">
        <v>42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3">
      <c r="A242" t="s">
        <v>30</v>
      </c>
      <c r="B242">
        <v>2019</v>
      </c>
      <c r="C242" t="s">
        <v>43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3">
      <c r="A243" t="s">
        <v>33</v>
      </c>
      <c r="B243">
        <v>2019</v>
      </c>
      <c r="C243" t="s">
        <v>43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3">
      <c r="A244" t="s">
        <v>34</v>
      </c>
      <c r="B244">
        <v>2019</v>
      </c>
      <c r="C244" t="s">
        <v>43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3">
      <c r="A245" t="s">
        <v>30</v>
      </c>
      <c r="B245">
        <v>2019</v>
      </c>
      <c r="C245" t="s">
        <v>45</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x14ac:dyDescent="0.3">
      <c r="A246" t="s">
        <v>33</v>
      </c>
      <c r="B246">
        <v>2019</v>
      </c>
      <c r="C246" t="s">
        <v>45</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3">
      <c r="A247" t="s">
        <v>34</v>
      </c>
      <c r="B247">
        <v>2019</v>
      </c>
      <c r="C247" t="s">
        <v>45</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3">
      <c r="A248" t="s">
        <v>30</v>
      </c>
      <c r="B248">
        <v>2019</v>
      </c>
      <c r="C248" t="s">
        <v>46</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x14ac:dyDescent="0.3">
      <c r="A249" t="s">
        <v>33</v>
      </c>
      <c r="B249">
        <v>2019</v>
      </c>
      <c r="C249" t="s">
        <v>46</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3">
      <c r="A250" t="s">
        <v>34</v>
      </c>
      <c r="B250">
        <v>2019</v>
      </c>
      <c r="C250" t="s">
        <v>46</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3">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x14ac:dyDescent="0.3">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3">
      <c r="A253" t="s">
        <v>34</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3">
      <c r="A254" t="s">
        <v>30</v>
      </c>
      <c r="B254">
        <v>2020</v>
      </c>
      <c r="C254" t="s">
        <v>35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x14ac:dyDescent="0.3">
      <c r="A255" t="s">
        <v>33</v>
      </c>
      <c r="B255">
        <v>2020</v>
      </c>
      <c r="C255" t="s">
        <v>35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3">
      <c r="A256" t="s">
        <v>34</v>
      </c>
      <c r="B256">
        <v>2020</v>
      </c>
      <c r="C256" t="s">
        <v>35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3">
      <c r="A257" t="s">
        <v>30</v>
      </c>
      <c r="B257">
        <v>2020</v>
      </c>
      <c r="C257" t="s">
        <v>36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x14ac:dyDescent="0.3">
      <c r="A258" t="s">
        <v>33</v>
      </c>
      <c r="B258">
        <v>2020</v>
      </c>
      <c r="C258" t="s">
        <v>36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3">
      <c r="A259" t="s">
        <v>34</v>
      </c>
      <c r="B259">
        <v>2020</v>
      </c>
      <c r="C259" t="s">
        <v>36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3">
      <c r="A260" t="s">
        <v>30</v>
      </c>
      <c r="B260">
        <v>2020</v>
      </c>
      <c r="C260" t="s">
        <v>37</v>
      </c>
      <c r="D260">
        <v>147.19999999999999</v>
      </c>
      <c r="E260" t="s">
        <v>32</v>
      </c>
      <c r="F260">
        <v>146.9</v>
      </c>
      <c r="G260">
        <v>155.6</v>
      </c>
      <c r="H260">
        <v>137.1</v>
      </c>
      <c r="I260">
        <v>147.30000000000001</v>
      </c>
      <c r="J260">
        <v>162.69999999999999</v>
      </c>
      <c r="K260">
        <v>150.19999999999999</v>
      </c>
      <c r="L260">
        <v>119.8</v>
      </c>
      <c r="M260">
        <v>158.69999999999999</v>
      </c>
      <c r="N260">
        <v>139.19999999999999</v>
      </c>
      <c r="O260" t="s">
        <v>32</v>
      </c>
      <c r="P260">
        <v>150.1</v>
      </c>
      <c r="Q260" t="s">
        <v>32</v>
      </c>
      <c r="R260" t="s">
        <v>32</v>
      </c>
      <c r="S260" t="s">
        <v>32</v>
      </c>
      <c r="T260" t="s">
        <v>32</v>
      </c>
      <c r="U260" t="s">
        <v>32</v>
      </c>
      <c r="V260">
        <v>148.4</v>
      </c>
      <c r="W260" t="s">
        <v>32</v>
      </c>
      <c r="X260">
        <v>154.30000000000001</v>
      </c>
      <c r="Y260" t="s">
        <v>32</v>
      </c>
      <c r="Z260" t="s">
        <v>32</v>
      </c>
      <c r="AA260" t="s">
        <v>32</v>
      </c>
      <c r="AB260" t="s">
        <v>32</v>
      </c>
      <c r="AC260" t="s">
        <v>32</v>
      </c>
      <c r="AD260" t="s">
        <v>32</v>
      </c>
    </row>
    <row r="261" spans="1:30" x14ac:dyDescent="0.3">
      <c r="A261" t="s">
        <v>33</v>
      </c>
      <c r="B261">
        <v>2020</v>
      </c>
      <c r="C261" t="s">
        <v>37</v>
      </c>
      <c r="D261">
        <v>151.80000000000001</v>
      </c>
      <c r="E261" t="s">
        <v>32</v>
      </c>
      <c r="F261">
        <v>151.9</v>
      </c>
      <c r="G261">
        <v>155.5</v>
      </c>
      <c r="H261">
        <v>131.6</v>
      </c>
      <c r="I261">
        <v>152.9</v>
      </c>
      <c r="J261">
        <v>180</v>
      </c>
      <c r="K261">
        <v>150.80000000000001</v>
      </c>
      <c r="L261">
        <v>121.2</v>
      </c>
      <c r="M261">
        <v>154</v>
      </c>
      <c r="N261">
        <v>133.5</v>
      </c>
      <c r="O261" t="s">
        <v>32</v>
      </c>
      <c r="P261">
        <v>153.5</v>
      </c>
      <c r="Q261" t="s">
        <v>32</v>
      </c>
      <c r="R261" t="s">
        <v>32</v>
      </c>
      <c r="S261" t="s">
        <v>32</v>
      </c>
      <c r="T261" t="s">
        <v>32</v>
      </c>
      <c r="U261">
        <v>155.6</v>
      </c>
      <c r="V261">
        <v>137.1</v>
      </c>
      <c r="W261" t="s">
        <v>32</v>
      </c>
      <c r="X261">
        <v>144.80000000000001</v>
      </c>
      <c r="Y261" t="s">
        <v>32</v>
      </c>
      <c r="Z261" t="s">
        <v>32</v>
      </c>
      <c r="AA261" t="s">
        <v>32</v>
      </c>
      <c r="AB261" t="s">
        <v>32</v>
      </c>
      <c r="AC261" t="s">
        <v>32</v>
      </c>
      <c r="AD261" t="s">
        <v>32</v>
      </c>
    </row>
    <row r="262" spans="1:30" x14ac:dyDescent="0.3">
      <c r="A262" t="s">
        <v>34</v>
      </c>
      <c r="B262">
        <v>2020</v>
      </c>
      <c r="C262" t="s">
        <v>37</v>
      </c>
      <c r="D262">
        <v>148.69999999999999</v>
      </c>
      <c r="E262" t="s">
        <v>32</v>
      </c>
      <c r="F262">
        <v>148.80000000000001</v>
      </c>
      <c r="G262">
        <v>155.6</v>
      </c>
      <c r="H262">
        <v>135.1</v>
      </c>
      <c r="I262">
        <v>149.9</v>
      </c>
      <c r="J262">
        <v>168.6</v>
      </c>
      <c r="K262">
        <v>150.4</v>
      </c>
      <c r="L262">
        <v>120.3</v>
      </c>
      <c r="M262">
        <v>157.1</v>
      </c>
      <c r="N262">
        <v>136.80000000000001</v>
      </c>
      <c r="O262" t="s">
        <v>32</v>
      </c>
      <c r="P262">
        <v>151.4</v>
      </c>
      <c r="Q262" t="s">
        <v>32</v>
      </c>
      <c r="R262" t="s">
        <v>32</v>
      </c>
      <c r="S262" t="s">
        <v>32</v>
      </c>
      <c r="T262" t="s">
        <v>32</v>
      </c>
      <c r="U262">
        <v>155.6</v>
      </c>
      <c r="V262">
        <v>144.1</v>
      </c>
      <c r="W262" t="s">
        <v>32</v>
      </c>
      <c r="X262">
        <v>150.69999999999999</v>
      </c>
      <c r="Y262" t="s">
        <v>32</v>
      </c>
      <c r="Z262" t="s">
        <v>32</v>
      </c>
      <c r="AA262" t="s">
        <v>32</v>
      </c>
      <c r="AB262" t="s">
        <v>32</v>
      </c>
      <c r="AC262" t="s">
        <v>32</v>
      </c>
      <c r="AD262" t="s">
        <v>32</v>
      </c>
    </row>
    <row r="263" spans="1:30" x14ac:dyDescent="0.3">
      <c r="A263" t="s">
        <v>30</v>
      </c>
      <c r="B263">
        <v>2020</v>
      </c>
      <c r="C263" t="s">
        <v>38</v>
      </c>
      <c r="D263" t="s">
        <v>32</v>
      </c>
      <c r="E263" t="s">
        <v>32</v>
      </c>
      <c r="F263" t="s">
        <v>32</v>
      </c>
      <c r="G263" t="s">
        <v>32</v>
      </c>
      <c r="H263" t="s">
        <v>32</v>
      </c>
      <c r="I263" t="s">
        <v>32</v>
      </c>
      <c r="J263" t="s">
        <v>32</v>
      </c>
      <c r="K263" t="s">
        <v>32</v>
      </c>
      <c r="L263" t="s">
        <v>32</v>
      </c>
      <c r="M263" t="s">
        <v>32</v>
      </c>
      <c r="N263" t="s">
        <v>32</v>
      </c>
      <c r="O263" t="s">
        <v>32</v>
      </c>
      <c r="P263" t="s">
        <v>32</v>
      </c>
      <c r="Q263" t="s">
        <v>32</v>
      </c>
      <c r="R263" t="s">
        <v>32</v>
      </c>
      <c r="S263" t="s">
        <v>32</v>
      </c>
      <c r="T263" t="s">
        <v>32</v>
      </c>
      <c r="U263" t="s">
        <v>32</v>
      </c>
      <c r="V263" t="s">
        <v>32</v>
      </c>
      <c r="W263" t="s">
        <v>32</v>
      </c>
      <c r="X263" t="s">
        <v>32</v>
      </c>
      <c r="Y263" t="s">
        <v>32</v>
      </c>
      <c r="Z263" t="s">
        <v>32</v>
      </c>
      <c r="AA263" t="s">
        <v>32</v>
      </c>
      <c r="AB263" t="s">
        <v>32</v>
      </c>
      <c r="AC263" t="s">
        <v>32</v>
      </c>
      <c r="AD263" t="s">
        <v>32</v>
      </c>
    </row>
    <row r="264" spans="1:30" x14ac:dyDescent="0.3">
      <c r="A264" t="s">
        <v>33</v>
      </c>
      <c r="B264">
        <v>2020</v>
      </c>
      <c r="C264" t="s">
        <v>38</v>
      </c>
      <c r="D264" t="s">
        <v>32</v>
      </c>
      <c r="E264" t="s">
        <v>32</v>
      </c>
      <c r="F264" t="s">
        <v>32</v>
      </c>
      <c r="G264" t="s">
        <v>32</v>
      </c>
      <c r="H264" t="s">
        <v>32</v>
      </c>
      <c r="I264" t="s">
        <v>32</v>
      </c>
      <c r="J264" t="s">
        <v>32</v>
      </c>
      <c r="K264" t="s">
        <v>32</v>
      </c>
      <c r="L264" t="s">
        <v>32</v>
      </c>
      <c r="M264" t="s">
        <v>32</v>
      </c>
      <c r="N264" t="s">
        <v>32</v>
      </c>
      <c r="O264" t="s">
        <v>32</v>
      </c>
      <c r="P264" t="s">
        <v>32</v>
      </c>
      <c r="Q264" t="s">
        <v>32</v>
      </c>
      <c r="R264" t="s">
        <v>32</v>
      </c>
      <c r="S264" t="s">
        <v>32</v>
      </c>
      <c r="T264" t="s">
        <v>32</v>
      </c>
      <c r="U264" t="s">
        <v>32</v>
      </c>
      <c r="V264" t="s">
        <v>32</v>
      </c>
      <c r="W264" t="s">
        <v>32</v>
      </c>
      <c r="X264" t="s">
        <v>32</v>
      </c>
      <c r="Y264" t="s">
        <v>32</v>
      </c>
      <c r="Z264" t="s">
        <v>32</v>
      </c>
      <c r="AA264" t="s">
        <v>32</v>
      </c>
      <c r="AB264" t="s">
        <v>32</v>
      </c>
      <c r="AC264" t="s">
        <v>32</v>
      </c>
      <c r="AD264" t="s">
        <v>32</v>
      </c>
    </row>
    <row r="265" spans="1:30" x14ac:dyDescent="0.3">
      <c r="A265" t="s">
        <v>34</v>
      </c>
      <c r="B265">
        <v>2020</v>
      </c>
      <c r="C265" t="s">
        <v>38</v>
      </c>
      <c r="D265" t="s">
        <v>32</v>
      </c>
      <c r="E265" t="s">
        <v>32</v>
      </c>
      <c r="F265" t="s">
        <v>32</v>
      </c>
      <c r="G265" t="s">
        <v>32</v>
      </c>
      <c r="H265" t="s">
        <v>32</v>
      </c>
      <c r="I265" t="s">
        <v>32</v>
      </c>
      <c r="J265" t="s">
        <v>32</v>
      </c>
      <c r="K265" t="s">
        <v>32</v>
      </c>
      <c r="L265" t="s">
        <v>32</v>
      </c>
      <c r="M265" t="s">
        <v>32</v>
      </c>
      <c r="N265" t="s">
        <v>32</v>
      </c>
      <c r="O265" t="s">
        <v>32</v>
      </c>
      <c r="P265" t="s">
        <v>32</v>
      </c>
      <c r="Q265" t="s">
        <v>32</v>
      </c>
      <c r="R265" t="s">
        <v>32</v>
      </c>
      <c r="S265" t="s">
        <v>32</v>
      </c>
      <c r="T265" t="s">
        <v>32</v>
      </c>
      <c r="U265" t="s">
        <v>32</v>
      </c>
      <c r="V265" t="s">
        <v>32</v>
      </c>
      <c r="W265" t="s">
        <v>32</v>
      </c>
      <c r="X265" t="s">
        <v>32</v>
      </c>
      <c r="Y265" t="s">
        <v>32</v>
      </c>
      <c r="Z265" t="s">
        <v>32</v>
      </c>
      <c r="AA265" t="s">
        <v>32</v>
      </c>
      <c r="AB265" t="s">
        <v>32</v>
      </c>
      <c r="AC265" t="s">
        <v>32</v>
      </c>
      <c r="AD265" t="s">
        <v>32</v>
      </c>
    </row>
    <row r="266" spans="1:30" x14ac:dyDescent="0.3">
      <c r="A266" t="s">
        <v>30</v>
      </c>
      <c r="B266">
        <v>2020</v>
      </c>
      <c r="C266" t="s">
        <v>39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3">
      <c r="A267" t="s">
        <v>33</v>
      </c>
      <c r="B267">
        <v>2020</v>
      </c>
      <c r="C267" t="s">
        <v>39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3">
      <c r="A268" t="s">
        <v>34</v>
      </c>
      <c r="B268">
        <v>2020</v>
      </c>
      <c r="C268" t="s">
        <v>39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3">
      <c r="A269" t="s">
        <v>30</v>
      </c>
      <c r="B269">
        <v>2020</v>
      </c>
      <c r="C269" t="s">
        <v>40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3">
      <c r="A270" t="s">
        <v>33</v>
      </c>
      <c r="B270">
        <v>2020</v>
      </c>
      <c r="C270" t="s">
        <v>40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3">
      <c r="A271" t="s">
        <v>34</v>
      </c>
      <c r="B271">
        <v>2020</v>
      </c>
      <c r="C271" t="s">
        <v>40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3">
      <c r="A272" t="s">
        <v>30</v>
      </c>
      <c r="B272">
        <v>2020</v>
      </c>
      <c r="C272" t="s">
        <v>41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x14ac:dyDescent="0.3">
      <c r="A273" t="s">
        <v>33</v>
      </c>
      <c r="B273">
        <v>2020</v>
      </c>
      <c r="C273" t="s">
        <v>41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3">
      <c r="A274" t="s">
        <v>34</v>
      </c>
      <c r="B274">
        <v>2020</v>
      </c>
      <c r="C274" t="s">
        <v>41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3">
      <c r="A275" t="s">
        <v>30</v>
      </c>
      <c r="B275">
        <v>2020</v>
      </c>
      <c r="C275" t="s">
        <v>42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x14ac:dyDescent="0.3">
      <c r="A276" t="s">
        <v>33</v>
      </c>
      <c r="B276">
        <v>2020</v>
      </c>
      <c r="C276" t="s">
        <v>42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3">
      <c r="A277" t="s">
        <v>34</v>
      </c>
      <c r="B277">
        <v>2020</v>
      </c>
      <c r="C277" t="s">
        <v>42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3">
      <c r="A278" t="s">
        <v>30</v>
      </c>
      <c r="B278">
        <v>2020</v>
      </c>
      <c r="C278" t="s">
        <v>43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x14ac:dyDescent="0.3">
      <c r="A279" t="s">
        <v>33</v>
      </c>
      <c r="B279">
        <v>2020</v>
      </c>
      <c r="C279" t="s">
        <v>43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3">
      <c r="A280" t="s">
        <v>34</v>
      </c>
      <c r="B280">
        <v>2020</v>
      </c>
      <c r="C280" t="s">
        <v>43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3">
      <c r="A281" t="s">
        <v>30</v>
      </c>
      <c r="B281">
        <v>2020</v>
      </c>
      <c r="C281" t="s">
        <v>45</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x14ac:dyDescent="0.3">
      <c r="A282" t="s">
        <v>33</v>
      </c>
      <c r="B282">
        <v>2020</v>
      </c>
      <c r="C282" t="s">
        <v>45</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3">
      <c r="A283" t="s">
        <v>34</v>
      </c>
      <c r="B283">
        <v>2020</v>
      </c>
      <c r="C283" t="s">
        <v>45</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3">
      <c r="A284" t="s">
        <v>30</v>
      </c>
      <c r="B284">
        <v>2020</v>
      </c>
      <c r="C284" t="s">
        <v>46</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x14ac:dyDescent="0.3">
      <c r="A285" t="s">
        <v>33</v>
      </c>
      <c r="B285">
        <v>2020</v>
      </c>
      <c r="C285" t="s">
        <v>46</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3">
      <c r="A286" t="s">
        <v>34</v>
      </c>
      <c r="B286">
        <v>2020</v>
      </c>
      <c r="C286" t="s">
        <v>46</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3">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x14ac:dyDescent="0.3">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3">
      <c r="A289" t="s">
        <v>34</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3">
      <c r="A290" t="s">
        <v>30</v>
      </c>
      <c r="B290">
        <v>2021</v>
      </c>
      <c r="C290" t="s">
        <v>35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x14ac:dyDescent="0.3">
      <c r="A291" t="s">
        <v>33</v>
      </c>
      <c r="B291">
        <v>2021</v>
      </c>
      <c r="C291" t="s">
        <v>35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3">
      <c r="A292" t="s">
        <v>34</v>
      </c>
      <c r="B292">
        <v>2021</v>
      </c>
      <c r="C292" t="s">
        <v>35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3">
      <c r="A293" t="s">
        <v>30</v>
      </c>
      <c r="B293">
        <v>2021</v>
      </c>
      <c r="C293" t="s">
        <v>36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48</v>
      </c>
      <c r="V293">
        <v>156</v>
      </c>
      <c r="W293">
        <v>154.80000000000001</v>
      </c>
      <c r="X293">
        <v>164.6</v>
      </c>
      <c r="Y293">
        <v>151.30000000000001</v>
      </c>
      <c r="Z293">
        <v>157.80000000000001</v>
      </c>
      <c r="AA293">
        <v>163.80000000000001</v>
      </c>
      <c r="AB293">
        <v>153.1</v>
      </c>
      <c r="AC293">
        <v>157.30000000000001</v>
      </c>
      <c r="AD293">
        <v>156.69999999999999</v>
      </c>
    </row>
    <row r="294" spans="1:30" x14ac:dyDescent="0.3">
      <c r="A294" t="s">
        <v>33</v>
      </c>
      <c r="B294">
        <v>2021</v>
      </c>
      <c r="C294" t="s">
        <v>36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3">
      <c r="A295" t="s">
        <v>34</v>
      </c>
      <c r="B295">
        <v>2021</v>
      </c>
      <c r="C295" t="s">
        <v>36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3">
      <c r="A296" t="s">
        <v>30</v>
      </c>
      <c r="B296">
        <v>2021</v>
      </c>
      <c r="C296" t="s">
        <v>37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48</v>
      </c>
      <c r="V296">
        <v>156</v>
      </c>
      <c r="W296">
        <v>155.5</v>
      </c>
      <c r="X296">
        <v>165.3</v>
      </c>
      <c r="Y296">
        <v>151.69999999999999</v>
      </c>
      <c r="Z296">
        <v>158.6</v>
      </c>
      <c r="AA296">
        <v>164.1</v>
      </c>
      <c r="AB296">
        <v>154.6</v>
      </c>
      <c r="AC296">
        <v>158</v>
      </c>
      <c r="AD296">
        <v>157.6</v>
      </c>
    </row>
    <row r="297" spans="1:30" x14ac:dyDescent="0.3">
      <c r="A297" t="s">
        <v>33</v>
      </c>
      <c r="B297">
        <v>2021</v>
      </c>
      <c r="C297" t="s">
        <v>37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3">
      <c r="A298" t="s">
        <v>34</v>
      </c>
      <c r="B298">
        <v>2021</v>
      </c>
      <c r="C298" t="s">
        <v>37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3">
      <c r="A299" t="s">
        <v>30</v>
      </c>
      <c r="B299">
        <v>2021</v>
      </c>
      <c r="C299" t="s">
        <v>38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x14ac:dyDescent="0.3">
      <c r="A300" t="s">
        <v>33</v>
      </c>
      <c r="B300">
        <v>2021</v>
      </c>
      <c r="C300" t="s">
        <v>38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3">
      <c r="A301" t="s">
        <v>34</v>
      </c>
      <c r="B301">
        <v>2021</v>
      </c>
      <c r="C301" t="s">
        <v>38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3">
      <c r="A302" t="s">
        <v>30</v>
      </c>
      <c r="B302">
        <v>2021</v>
      </c>
      <c r="C302" t="s">
        <v>39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x14ac:dyDescent="0.3">
      <c r="A303" t="s">
        <v>33</v>
      </c>
      <c r="B303">
        <v>2021</v>
      </c>
      <c r="C303" t="s">
        <v>39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3">
      <c r="A304" t="s">
        <v>34</v>
      </c>
      <c r="B304">
        <v>2021</v>
      </c>
      <c r="C304" t="s">
        <v>39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3">
      <c r="A305" t="s">
        <v>30</v>
      </c>
      <c r="B305">
        <v>2021</v>
      </c>
      <c r="C305" t="s">
        <v>40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x14ac:dyDescent="0.3">
      <c r="A306" t="s">
        <v>33</v>
      </c>
      <c r="B306">
        <v>2021</v>
      </c>
      <c r="C306" t="s">
        <v>40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3">
      <c r="A307" t="s">
        <v>34</v>
      </c>
      <c r="B307">
        <v>2021</v>
      </c>
      <c r="C307" t="s">
        <v>40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3">
      <c r="A308" t="s">
        <v>30</v>
      </c>
      <c r="B308">
        <v>2021</v>
      </c>
      <c r="C308" t="s">
        <v>41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x14ac:dyDescent="0.3">
      <c r="A309" t="s">
        <v>33</v>
      </c>
      <c r="B309">
        <v>2021</v>
      </c>
      <c r="C309" t="s">
        <v>41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3">
      <c r="A310" t="s">
        <v>34</v>
      </c>
      <c r="B310">
        <v>2021</v>
      </c>
      <c r="C310" t="s">
        <v>41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3">
      <c r="A311" t="s">
        <v>30</v>
      </c>
      <c r="B311">
        <v>2021</v>
      </c>
      <c r="C311" t="s">
        <v>42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x14ac:dyDescent="0.3">
      <c r="A312" t="s">
        <v>33</v>
      </c>
      <c r="B312">
        <v>2021</v>
      </c>
      <c r="C312" t="s">
        <v>42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3">
      <c r="A313" t="s">
        <v>34</v>
      </c>
      <c r="B313">
        <v>2021</v>
      </c>
      <c r="C313" t="s">
        <v>42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3">
      <c r="A314" t="s">
        <v>30</v>
      </c>
      <c r="B314">
        <v>2021</v>
      </c>
      <c r="C314" t="s">
        <v>43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x14ac:dyDescent="0.3">
      <c r="A315" t="s">
        <v>33</v>
      </c>
      <c r="B315">
        <v>2021</v>
      </c>
      <c r="C315" t="s">
        <v>43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3">
      <c r="A316" t="s">
        <v>34</v>
      </c>
      <c r="B316">
        <v>2021</v>
      </c>
      <c r="C316" t="s">
        <v>43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3">
      <c r="A317" t="s">
        <v>30</v>
      </c>
      <c r="B317">
        <v>2021</v>
      </c>
      <c r="C317" t="s">
        <v>45</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x14ac:dyDescent="0.3">
      <c r="A318" t="s">
        <v>33</v>
      </c>
      <c r="B318">
        <v>2021</v>
      </c>
      <c r="C318" t="s">
        <v>45</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3">
      <c r="A319" t="s">
        <v>34</v>
      </c>
      <c r="B319">
        <v>2021</v>
      </c>
      <c r="C319" t="s">
        <v>45</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3">
      <c r="A320" t="s">
        <v>30</v>
      </c>
      <c r="B320">
        <v>2021</v>
      </c>
      <c r="C320" t="s">
        <v>46</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x14ac:dyDescent="0.3">
      <c r="A321" t="s">
        <v>33</v>
      </c>
      <c r="B321">
        <v>2021</v>
      </c>
      <c r="C321" t="s">
        <v>46</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3">
      <c r="A322" t="s">
        <v>34</v>
      </c>
      <c r="B322">
        <v>2021</v>
      </c>
      <c r="C322" t="s">
        <v>46</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3">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x14ac:dyDescent="0.3">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3">
      <c r="A325" t="s">
        <v>34</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3">
      <c r="A326" t="s">
        <v>30</v>
      </c>
      <c r="B326">
        <v>2022</v>
      </c>
      <c r="C326" t="s">
        <v>35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x14ac:dyDescent="0.3">
      <c r="A327" t="s">
        <v>33</v>
      </c>
      <c r="B327">
        <v>2022</v>
      </c>
      <c r="C327" t="s">
        <v>35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3">
      <c r="A328" t="s">
        <v>34</v>
      </c>
      <c r="B328">
        <v>2022</v>
      </c>
      <c r="C328" t="s">
        <v>35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3">
      <c r="A329" t="s">
        <v>30</v>
      </c>
      <c r="B329">
        <v>2022</v>
      </c>
      <c r="C329" t="s">
        <v>36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x14ac:dyDescent="0.3">
      <c r="A330" t="s">
        <v>33</v>
      </c>
      <c r="B330">
        <v>2022</v>
      </c>
      <c r="C330" t="s">
        <v>36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3">
      <c r="A331" t="s">
        <v>34</v>
      </c>
      <c r="B331">
        <v>2022</v>
      </c>
      <c r="C331" t="s">
        <v>36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3">
      <c r="A332" t="s">
        <v>30</v>
      </c>
      <c r="B332">
        <v>2022</v>
      </c>
      <c r="C332" t="s">
        <v>37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x14ac:dyDescent="0.3">
      <c r="A333" t="s">
        <v>33</v>
      </c>
      <c r="B333">
        <v>2022</v>
      </c>
      <c r="C333" t="s">
        <v>37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3">
      <c r="A334" t="s">
        <v>34</v>
      </c>
      <c r="B334">
        <v>2022</v>
      </c>
      <c r="C334" t="s">
        <v>37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3">
      <c r="A335" t="s">
        <v>30</v>
      </c>
      <c r="B335">
        <v>2022</v>
      </c>
      <c r="C335" t="s">
        <v>38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x14ac:dyDescent="0.3">
      <c r="A336" t="s">
        <v>33</v>
      </c>
      <c r="B336">
        <v>2022</v>
      </c>
      <c r="C336" t="s">
        <v>38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3">
      <c r="A337" t="s">
        <v>34</v>
      </c>
      <c r="B337">
        <v>2022</v>
      </c>
      <c r="C337" t="s">
        <v>38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3">
      <c r="A338" t="s">
        <v>30</v>
      </c>
      <c r="B338">
        <v>2022</v>
      </c>
      <c r="C338" t="s">
        <v>39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x14ac:dyDescent="0.3">
      <c r="A339" t="s">
        <v>33</v>
      </c>
      <c r="B339">
        <v>2022</v>
      </c>
      <c r="C339" t="s">
        <v>39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3">
      <c r="A340" t="s">
        <v>34</v>
      </c>
      <c r="B340">
        <v>2022</v>
      </c>
      <c r="C340" t="s">
        <v>39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3">
      <c r="A341" t="s">
        <v>30</v>
      </c>
      <c r="B341">
        <v>2022</v>
      </c>
      <c r="C341" t="s">
        <v>40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x14ac:dyDescent="0.3">
      <c r="A342" t="s">
        <v>33</v>
      </c>
      <c r="B342">
        <v>2022</v>
      </c>
      <c r="C342" t="s">
        <v>40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3">
      <c r="A343" t="s">
        <v>34</v>
      </c>
      <c r="B343">
        <v>2022</v>
      </c>
      <c r="C343" t="s">
        <v>40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3">
      <c r="A344" t="s">
        <v>30</v>
      </c>
      <c r="B344">
        <v>2022</v>
      </c>
      <c r="C344" t="s">
        <v>41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x14ac:dyDescent="0.3">
      <c r="A345" t="s">
        <v>33</v>
      </c>
      <c r="B345">
        <v>2022</v>
      </c>
      <c r="C345" t="s">
        <v>41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3">
      <c r="A346" t="s">
        <v>34</v>
      </c>
      <c r="B346">
        <v>2022</v>
      </c>
      <c r="C346" t="s">
        <v>41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3">
      <c r="A347" t="s">
        <v>30</v>
      </c>
      <c r="B347">
        <v>2022</v>
      </c>
      <c r="C347" t="s">
        <v>42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x14ac:dyDescent="0.3">
      <c r="A348" t="s">
        <v>33</v>
      </c>
      <c r="B348">
        <v>2022</v>
      </c>
      <c r="C348" t="s">
        <v>42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3">
      <c r="A349" t="s">
        <v>34</v>
      </c>
      <c r="B349">
        <v>2022</v>
      </c>
      <c r="C349" t="s">
        <v>42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3">
      <c r="A350" t="s">
        <v>30</v>
      </c>
      <c r="B350">
        <v>2022</v>
      </c>
      <c r="C350" t="s">
        <v>43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x14ac:dyDescent="0.3">
      <c r="A351" t="s">
        <v>33</v>
      </c>
      <c r="B351">
        <v>2022</v>
      </c>
      <c r="C351" t="s">
        <v>43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3">
      <c r="A352" t="s">
        <v>34</v>
      </c>
      <c r="B352">
        <v>2022</v>
      </c>
      <c r="C352" t="s">
        <v>43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3">
      <c r="A353" t="s">
        <v>30</v>
      </c>
      <c r="B353">
        <v>2022</v>
      </c>
      <c r="C353" t="s">
        <v>45</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x14ac:dyDescent="0.3">
      <c r="A354" t="s">
        <v>33</v>
      </c>
      <c r="B354">
        <v>2022</v>
      </c>
      <c r="C354" t="s">
        <v>45</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3">
      <c r="A355" t="s">
        <v>34</v>
      </c>
      <c r="B355">
        <v>2022</v>
      </c>
      <c r="C355" t="s">
        <v>45</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3">
      <c r="A356" t="s">
        <v>30</v>
      </c>
      <c r="B356">
        <v>2022</v>
      </c>
      <c r="C356" t="s">
        <v>46</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x14ac:dyDescent="0.3">
      <c r="A357" t="s">
        <v>33</v>
      </c>
      <c r="B357">
        <v>2022</v>
      </c>
      <c r="C357" t="s">
        <v>46</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3">
      <c r="A358" t="s">
        <v>34</v>
      </c>
      <c r="B358">
        <v>2022</v>
      </c>
      <c r="C358" t="s">
        <v>46</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spans="1:30" x14ac:dyDescent="0.3">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x14ac:dyDescent="0.3">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3">
      <c r="A361" t="s">
        <v>34</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3">
      <c r="A362" t="s">
        <v>30</v>
      </c>
      <c r="B362">
        <v>2023</v>
      </c>
      <c r="C362" t="s">
        <v>35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x14ac:dyDescent="0.3">
      <c r="A363" t="s">
        <v>33</v>
      </c>
      <c r="B363">
        <v>2023</v>
      </c>
      <c r="C363" t="s">
        <v>35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3">
      <c r="A364" t="s">
        <v>34</v>
      </c>
      <c r="B364">
        <v>2023</v>
      </c>
      <c r="C364" t="s">
        <v>35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3">
      <c r="A365" t="s">
        <v>30</v>
      </c>
      <c r="B365">
        <v>2023</v>
      </c>
      <c r="C365" t="s">
        <v>36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x14ac:dyDescent="0.3">
      <c r="A366" t="s">
        <v>33</v>
      </c>
      <c r="B366">
        <v>2023</v>
      </c>
      <c r="C366" t="s">
        <v>36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3">
      <c r="A367" t="s">
        <v>34</v>
      </c>
      <c r="B367">
        <v>2023</v>
      </c>
      <c r="C367" t="s">
        <v>36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3">
      <c r="A368" t="s">
        <v>30</v>
      </c>
      <c r="B368">
        <v>2023</v>
      </c>
      <c r="C368" t="s">
        <v>37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48</v>
      </c>
      <c r="V368">
        <v>181.5</v>
      </c>
      <c r="W368">
        <v>179.1</v>
      </c>
      <c r="X368">
        <v>187.2</v>
      </c>
      <c r="Y368">
        <v>169.4</v>
      </c>
      <c r="Z368">
        <v>173.2</v>
      </c>
      <c r="AA368">
        <v>179.4</v>
      </c>
      <c r="AB368">
        <v>183.8</v>
      </c>
      <c r="AC368">
        <v>178.9</v>
      </c>
      <c r="AD368">
        <v>178.8</v>
      </c>
    </row>
    <row r="369" spans="1:30" x14ac:dyDescent="0.3">
      <c r="A369" t="s">
        <v>33</v>
      </c>
      <c r="B369">
        <v>2023</v>
      </c>
      <c r="C369" t="s">
        <v>37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3">
      <c r="A370" t="s">
        <v>34</v>
      </c>
      <c r="B370">
        <v>2023</v>
      </c>
      <c r="C370" t="s">
        <v>37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3">
      <c r="A371" t="s">
        <v>30</v>
      </c>
      <c r="B371">
        <v>2023</v>
      </c>
      <c r="C371" t="s">
        <v>38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48</v>
      </c>
      <c r="V371">
        <v>182.5</v>
      </c>
      <c r="W371">
        <v>179.8</v>
      </c>
      <c r="X371">
        <v>187.8</v>
      </c>
      <c r="Y371">
        <v>169.7</v>
      </c>
      <c r="Z371">
        <v>173.8</v>
      </c>
      <c r="AA371">
        <v>180.3</v>
      </c>
      <c r="AB371">
        <v>184.9</v>
      </c>
      <c r="AC371">
        <v>179.5</v>
      </c>
      <c r="AD371">
        <v>179.8</v>
      </c>
    </row>
    <row r="372" spans="1:30" x14ac:dyDescent="0.3">
      <c r="A372" t="s">
        <v>33</v>
      </c>
      <c r="B372">
        <v>2023</v>
      </c>
      <c r="C372" t="s">
        <v>38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3">
      <c r="A373" t="s">
        <v>34</v>
      </c>
      <c r="B373">
        <v>2023</v>
      </c>
      <c r="C373" t="s">
        <v>38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66B2E-535C-4B38-8056-645B8005D31A}">
  <dimension ref="A1:AB125"/>
  <sheetViews>
    <sheetView zoomScaleNormal="100" workbookViewId="0">
      <selection activeCell="O2" sqref="O2"/>
    </sheetView>
  </sheetViews>
  <sheetFormatPr defaultRowHeight="14.4" x14ac:dyDescent="0.3"/>
  <cols>
    <col min="1" max="1" width="42.6640625" bestFit="1" customWidth="1"/>
    <col min="2" max="2" width="12.33203125" bestFit="1" customWidth="1"/>
    <col min="15" max="15" width="14.5546875" bestFit="1" customWidth="1"/>
  </cols>
  <sheetData>
    <row r="1" spans="1:15" x14ac:dyDescent="0.3">
      <c r="A1" t="s">
        <v>60</v>
      </c>
      <c r="B1" t="s">
        <v>63</v>
      </c>
      <c r="O1" s="20" t="s">
        <v>336</v>
      </c>
    </row>
    <row r="2" spans="1:15" x14ac:dyDescent="0.3">
      <c r="A2" t="s">
        <v>69</v>
      </c>
      <c r="B2" t="s">
        <v>70</v>
      </c>
      <c r="O2" t="s">
        <v>228</v>
      </c>
    </row>
    <row r="3" spans="1:15" x14ac:dyDescent="0.3">
      <c r="A3" t="s">
        <v>62</v>
      </c>
      <c r="B3" t="s">
        <v>64</v>
      </c>
      <c r="O3" t="s">
        <v>238</v>
      </c>
    </row>
    <row r="4" spans="1:15" x14ac:dyDescent="0.3">
      <c r="A4" t="s">
        <v>65</v>
      </c>
      <c r="B4">
        <v>124</v>
      </c>
      <c r="O4" t="s">
        <v>248</v>
      </c>
    </row>
    <row r="5" spans="1:15" x14ac:dyDescent="0.3">
      <c r="A5" t="s">
        <v>66</v>
      </c>
      <c r="B5">
        <v>30</v>
      </c>
      <c r="O5" t="s">
        <v>258</v>
      </c>
    </row>
    <row r="6" spans="1:15" x14ac:dyDescent="0.3">
      <c r="A6" t="s">
        <v>61</v>
      </c>
      <c r="B6" t="s">
        <v>52</v>
      </c>
      <c r="O6" t="s">
        <v>267</v>
      </c>
    </row>
    <row r="7" spans="1:15" x14ac:dyDescent="0.3">
      <c r="O7" t="s">
        <v>276</v>
      </c>
    </row>
    <row r="8" spans="1:15" x14ac:dyDescent="0.3">
      <c r="A8" s="3" t="s">
        <v>67</v>
      </c>
      <c r="B8" s="3" t="s">
        <v>74</v>
      </c>
      <c r="O8" t="s">
        <v>285</v>
      </c>
    </row>
    <row r="9" spans="1:15" x14ac:dyDescent="0.3">
      <c r="A9" s="3" t="s">
        <v>68</v>
      </c>
      <c r="B9" s="3" t="s">
        <v>75</v>
      </c>
      <c r="O9" t="s">
        <v>294</v>
      </c>
    </row>
    <row r="10" spans="1:15" x14ac:dyDescent="0.3">
      <c r="O10" t="s">
        <v>303</v>
      </c>
    </row>
    <row r="11" spans="1:15" x14ac:dyDescent="0.3">
      <c r="A11" s="4" t="s">
        <v>72</v>
      </c>
      <c r="O11" t="s">
        <v>312</v>
      </c>
    </row>
    <row r="12" spans="1:15" x14ac:dyDescent="0.3">
      <c r="A12" t="s">
        <v>71</v>
      </c>
      <c r="B12" t="s">
        <v>1</v>
      </c>
      <c r="C12" t="s">
        <v>2</v>
      </c>
      <c r="O12" t="s">
        <v>320</v>
      </c>
    </row>
    <row r="13" spans="1:15" x14ac:dyDescent="0.3">
      <c r="A13" t="s">
        <v>30</v>
      </c>
      <c r="B13">
        <v>2020</v>
      </c>
      <c r="C13" t="s">
        <v>38</v>
      </c>
      <c r="D13" t="s">
        <v>77</v>
      </c>
      <c r="O13" t="s">
        <v>328</v>
      </c>
    </row>
    <row r="14" spans="1:15" x14ac:dyDescent="0.3">
      <c r="A14" t="s">
        <v>33</v>
      </c>
      <c r="B14">
        <v>2020</v>
      </c>
      <c r="C14" t="s">
        <v>38</v>
      </c>
      <c r="D14" t="s">
        <v>77</v>
      </c>
      <c r="O14" t="s">
        <v>229</v>
      </c>
    </row>
    <row r="15" spans="1:15" x14ac:dyDescent="0.3">
      <c r="A15" t="s">
        <v>34</v>
      </c>
      <c r="B15">
        <v>2020</v>
      </c>
      <c r="C15" t="s">
        <v>38</v>
      </c>
      <c r="D15" t="s">
        <v>77</v>
      </c>
      <c r="O15" t="s">
        <v>239</v>
      </c>
    </row>
    <row r="16" spans="1:15" x14ac:dyDescent="0.3">
      <c r="O16" t="s">
        <v>249</v>
      </c>
    </row>
    <row r="17" spans="1:28" x14ac:dyDescent="0.3">
      <c r="A17" s="3" t="s">
        <v>78</v>
      </c>
      <c r="B17" s="3" t="s">
        <v>79</v>
      </c>
      <c r="C17" s="3" t="s">
        <v>80</v>
      </c>
      <c r="O17" t="s">
        <v>259</v>
      </c>
    </row>
    <row r="18" spans="1:28" x14ac:dyDescent="0.3">
      <c r="A18" t="s">
        <v>81</v>
      </c>
      <c r="B18" t="s">
        <v>82</v>
      </c>
      <c r="H18" t="s">
        <v>83</v>
      </c>
      <c r="O18" t="s">
        <v>268</v>
      </c>
    </row>
    <row r="19" spans="1:28" x14ac:dyDescent="0.3">
      <c r="O19" t="s">
        <v>277</v>
      </c>
    </row>
    <row r="20" spans="1:28" x14ac:dyDescent="0.3">
      <c r="A20" t="s">
        <v>147</v>
      </c>
      <c r="O20" t="s">
        <v>286</v>
      </c>
    </row>
    <row r="21" spans="1:28" x14ac:dyDescent="0.3">
      <c r="A21" t="s">
        <v>59</v>
      </c>
      <c r="B21" t="s">
        <v>148</v>
      </c>
      <c r="O21" t="s">
        <v>295</v>
      </c>
    </row>
    <row r="22" spans="1:28" x14ac:dyDescent="0.3">
      <c r="O22" t="s">
        <v>304</v>
      </c>
    </row>
    <row r="23" spans="1:28" x14ac:dyDescent="0.3">
      <c r="O23" t="s">
        <v>313</v>
      </c>
    </row>
    <row r="24" spans="1:28" x14ac:dyDescent="0.3">
      <c r="B24" t="s">
        <v>383</v>
      </c>
      <c r="O24" t="s">
        <v>321</v>
      </c>
    </row>
    <row r="25" spans="1:28" x14ac:dyDescent="0.3">
      <c r="O25" t="s">
        <v>329</v>
      </c>
    </row>
    <row r="26" spans="1:28" x14ac:dyDescent="0.3">
      <c r="O26" t="s">
        <v>230</v>
      </c>
    </row>
    <row r="27" spans="1:28" x14ac:dyDescent="0.3">
      <c r="O27" t="s">
        <v>240</v>
      </c>
      <c r="AB27" s="116"/>
    </row>
    <row r="28" spans="1:28" x14ac:dyDescent="0.3">
      <c r="O28" t="s">
        <v>250</v>
      </c>
    </row>
    <row r="29" spans="1:28" x14ac:dyDescent="0.3">
      <c r="O29" t="s">
        <v>260</v>
      </c>
    </row>
    <row r="30" spans="1:28" x14ac:dyDescent="0.3">
      <c r="O30" t="s">
        <v>269</v>
      </c>
    </row>
    <row r="31" spans="1:28" x14ac:dyDescent="0.3">
      <c r="O31" t="s">
        <v>278</v>
      </c>
    </row>
    <row r="32" spans="1:28" x14ac:dyDescent="0.3">
      <c r="O32" t="s">
        <v>287</v>
      </c>
    </row>
    <row r="33" spans="15:15" x14ac:dyDescent="0.3">
      <c r="O33" t="s">
        <v>296</v>
      </c>
    </row>
    <row r="34" spans="15:15" x14ac:dyDescent="0.3">
      <c r="O34" t="s">
        <v>305</v>
      </c>
    </row>
    <row r="35" spans="15:15" x14ac:dyDescent="0.3">
      <c r="O35" t="s">
        <v>314</v>
      </c>
    </row>
    <row r="36" spans="15:15" x14ac:dyDescent="0.3">
      <c r="O36" t="s">
        <v>322</v>
      </c>
    </row>
    <row r="37" spans="15:15" x14ac:dyDescent="0.3">
      <c r="O37" t="s">
        <v>330</v>
      </c>
    </row>
    <row r="38" spans="15:15" x14ac:dyDescent="0.3">
      <c r="O38" t="s">
        <v>231</v>
      </c>
    </row>
    <row r="39" spans="15:15" x14ac:dyDescent="0.3">
      <c r="O39" t="s">
        <v>241</v>
      </c>
    </row>
    <row r="40" spans="15:15" x14ac:dyDescent="0.3">
      <c r="O40" t="s">
        <v>251</v>
      </c>
    </row>
    <row r="41" spans="15:15" x14ac:dyDescent="0.3">
      <c r="O41" t="s">
        <v>261</v>
      </c>
    </row>
    <row r="42" spans="15:15" x14ac:dyDescent="0.3">
      <c r="O42" t="s">
        <v>270</v>
      </c>
    </row>
    <row r="43" spans="15:15" x14ac:dyDescent="0.3">
      <c r="O43" t="s">
        <v>279</v>
      </c>
    </row>
    <row r="44" spans="15:15" x14ac:dyDescent="0.3">
      <c r="O44" t="s">
        <v>288</v>
      </c>
    </row>
    <row r="45" spans="15:15" x14ac:dyDescent="0.3">
      <c r="O45" t="s">
        <v>297</v>
      </c>
    </row>
    <row r="46" spans="15:15" x14ac:dyDescent="0.3">
      <c r="O46" t="s">
        <v>306</v>
      </c>
    </row>
    <row r="47" spans="15:15" x14ac:dyDescent="0.3">
      <c r="O47" t="s">
        <v>315</v>
      </c>
    </row>
    <row r="48" spans="15:15" x14ac:dyDescent="0.3">
      <c r="O48" t="s">
        <v>323</v>
      </c>
    </row>
    <row r="49" spans="15:15" x14ac:dyDescent="0.3">
      <c r="O49" t="s">
        <v>331</v>
      </c>
    </row>
    <row r="50" spans="15:15" x14ac:dyDescent="0.3">
      <c r="O50" t="s">
        <v>232</v>
      </c>
    </row>
    <row r="51" spans="15:15" x14ac:dyDescent="0.3">
      <c r="O51" t="s">
        <v>242</v>
      </c>
    </row>
    <row r="52" spans="15:15" x14ac:dyDescent="0.3">
      <c r="O52" t="s">
        <v>252</v>
      </c>
    </row>
    <row r="53" spans="15:15" x14ac:dyDescent="0.3">
      <c r="O53" t="s">
        <v>262</v>
      </c>
    </row>
    <row r="54" spans="15:15" x14ac:dyDescent="0.3">
      <c r="O54" t="s">
        <v>271</v>
      </c>
    </row>
    <row r="55" spans="15:15" x14ac:dyDescent="0.3">
      <c r="O55" t="s">
        <v>280</v>
      </c>
    </row>
    <row r="56" spans="15:15" x14ac:dyDescent="0.3">
      <c r="O56" t="s">
        <v>289</v>
      </c>
    </row>
    <row r="57" spans="15:15" x14ac:dyDescent="0.3">
      <c r="O57" t="s">
        <v>298</v>
      </c>
    </row>
    <row r="58" spans="15:15" x14ac:dyDescent="0.3">
      <c r="O58" t="s">
        <v>307</v>
      </c>
    </row>
    <row r="59" spans="15:15" x14ac:dyDescent="0.3">
      <c r="O59" t="s">
        <v>316</v>
      </c>
    </row>
    <row r="60" spans="15:15" x14ac:dyDescent="0.3">
      <c r="O60" t="s">
        <v>324</v>
      </c>
    </row>
    <row r="61" spans="15:15" x14ac:dyDescent="0.3">
      <c r="O61" t="s">
        <v>332</v>
      </c>
    </row>
    <row r="62" spans="15:15" x14ac:dyDescent="0.3">
      <c r="O62" t="s">
        <v>233</v>
      </c>
    </row>
    <row r="63" spans="15:15" x14ac:dyDescent="0.3">
      <c r="O63" t="s">
        <v>243</v>
      </c>
    </row>
    <row r="64" spans="15:15" x14ac:dyDescent="0.3">
      <c r="O64" t="s">
        <v>253</v>
      </c>
    </row>
    <row r="65" spans="15:15" x14ac:dyDescent="0.3">
      <c r="O65" t="s">
        <v>263</v>
      </c>
    </row>
    <row r="66" spans="15:15" x14ac:dyDescent="0.3">
      <c r="O66" t="s">
        <v>272</v>
      </c>
    </row>
    <row r="67" spans="15:15" x14ac:dyDescent="0.3">
      <c r="O67" t="s">
        <v>281</v>
      </c>
    </row>
    <row r="68" spans="15:15" x14ac:dyDescent="0.3">
      <c r="O68" t="s">
        <v>290</v>
      </c>
    </row>
    <row r="69" spans="15:15" x14ac:dyDescent="0.3">
      <c r="O69" t="s">
        <v>299</v>
      </c>
    </row>
    <row r="70" spans="15:15" x14ac:dyDescent="0.3">
      <c r="O70" t="s">
        <v>308</v>
      </c>
    </row>
    <row r="71" spans="15:15" x14ac:dyDescent="0.3">
      <c r="O71" t="s">
        <v>317</v>
      </c>
    </row>
    <row r="72" spans="15:15" x14ac:dyDescent="0.3">
      <c r="O72" t="s">
        <v>325</v>
      </c>
    </row>
    <row r="73" spans="15:15" x14ac:dyDescent="0.3">
      <c r="O73" t="s">
        <v>333</v>
      </c>
    </row>
    <row r="74" spans="15:15" x14ac:dyDescent="0.3">
      <c r="O74" t="s">
        <v>234</v>
      </c>
    </row>
    <row r="75" spans="15:15" x14ac:dyDescent="0.3">
      <c r="O75" t="s">
        <v>244</v>
      </c>
    </row>
    <row r="76" spans="15:15" x14ac:dyDescent="0.3">
      <c r="O76" t="s">
        <v>254</v>
      </c>
    </row>
    <row r="77" spans="15:15" x14ac:dyDescent="0.3">
      <c r="O77" t="s">
        <v>273</v>
      </c>
    </row>
    <row r="78" spans="15:15" x14ac:dyDescent="0.3">
      <c r="O78" t="s">
        <v>282</v>
      </c>
    </row>
    <row r="79" spans="15:15" x14ac:dyDescent="0.3">
      <c r="O79" t="s">
        <v>291</v>
      </c>
    </row>
    <row r="80" spans="15:15" x14ac:dyDescent="0.3">
      <c r="O80" t="s">
        <v>300</v>
      </c>
    </row>
    <row r="81" spans="15:15" x14ac:dyDescent="0.3">
      <c r="O81" t="s">
        <v>309</v>
      </c>
    </row>
    <row r="82" spans="15:15" x14ac:dyDescent="0.3">
      <c r="O82" t="s">
        <v>169</v>
      </c>
    </row>
    <row r="83" spans="15:15" x14ac:dyDescent="0.3">
      <c r="O83" t="s">
        <v>170</v>
      </c>
    </row>
    <row r="84" spans="15:15" x14ac:dyDescent="0.3">
      <c r="O84" t="s">
        <v>171</v>
      </c>
    </row>
    <row r="85" spans="15:15" x14ac:dyDescent="0.3">
      <c r="O85" t="s">
        <v>235</v>
      </c>
    </row>
    <row r="86" spans="15:15" x14ac:dyDescent="0.3">
      <c r="O86" t="s">
        <v>245</v>
      </c>
    </row>
    <row r="87" spans="15:15" x14ac:dyDescent="0.3">
      <c r="O87" t="s">
        <v>255</v>
      </c>
    </row>
    <row r="88" spans="15:15" x14ac:dyDescent="0.3">
      <c r="O88" t="s">
        <v>264</v>
      </c>
    </row>
    <row r="89" spans="15:15" x14ac:dyDescent="0.3">
      <c r="O89" t="s">
        <v>274</v>
      </c>
    </row>
    <row r="90" spans="15:15" x14ac:dyDescent="0.3">
      <c r="O90" t="s">
        <v>283</v>
      </c>
    </row>
    <row r="91" spans="15:15" x14ac:dyDescent="0.3">
      <c r="O91" t="s">
        <v>292</v>
      </c>
    </row>
    <row r="92" spans="15:15" x14ac:dyDescent="0.3">
      <c r="O92" t="s">
        <v>301</v>
      </c>
    </row>
    <row r="93" spans="15:15" x14ac:dyDescent="0.3">
      <c r="O93" t="s">
        <v>310</v>
      </c>
    </row>
    <row r="94" spans="15:15" x14ac:dyDescent="0.3">
      <c r="O94" t="s">
        <v>318</v>
      </c>
    </row>
    <row r="95" spans="15:15" x14ac:dyDescent="0.3">
      <c r="O95" t="s">
        <v>326</v>
      </c>
    </row>
    <row r="96" spans="15:15" x14ac:dyDescent="0.3">
      <c r="O96" t="s">
        <v>334</v>
      </c>
    </row>
    <row r="97" spans="15:15" x14ac:dyDescent="0.3">
      <c r="O97" t="s">
        <v>236</v>
      </c>
    </row>
    <row r="98" spans="15:15" x14ac:dyDescent="0.3">
      <c r="O98" t="s">
        <v>246</v>
      </c>
    </row>
    <row r="99" spans="15:15" x14ac:dyDescent="0.3">
      <c r="O99" t="s">
        <v>256</v>
      </c>
    </row>
    <row r="100" spans="15:15" x14ac:dyDescent="0.3">
      <c r="O100" t="s">
        <v>265</v>
      </c>
    </row>
    <row r="101" spans="15:15" x14ac:dyDescent="0.3">
      <c r="O101" t="s">
        <v>275</v>
      </c>
    </row>
    <row r="102" spans="15:15" x14ac:dyDescent="0.3">
      <c r="O102" t="s">
        <v>284</v>
      </c>
    </row>
    <row r="103" spans="15:15" x14ac:dyDescent="0.3">
      <c r="O103" t="s">
        <v>293</v>
      </c>
    </row>
    <row r="104" spans="15:15" x14ac:dyDescent="0.3">
      <c r="O104" t="s">
        <v>302</v>
      </c>
    </row>
    <row r="105" spans="15:15" x14ac:dyDescent="0.3">
      <c r="O105" t="s">
        <v>311</v>
      </c>
    </row>
    <row r="106" spans="15:15" x14ac:dyDescent="0.3">
      <c r="O106" t="s">
        <v>319</v>
      </c>
    </row>
    <row r="107" spans="15:15" x14ac:dyDescent="0.3">
      <c r="O107" t="s">
        <v>327</v>
      </c>
    </row>
    <row r="108" spans="15:15" x14ac:dyDescent="0.3">
      <c r="O108" t="s">
        <v>335</v>
      </c>
    </row>
    <row r="109" spans="15:15" x14ac:dyDescent="0.3">
      <c r="O109" t="s">
        <v>237</v>
      </c>
    </row>
    <row r="110" spans="15:15" x14ac:dyDescent="0.3">
      <c r="O110" t="s">
        <v>247</v>
      </c>
    </row>
    <row r="111" spans="15:15" x14ac:dyDescent="0.3">
      <c r="O111" t="s">
        <v>257</v>
      </c>
    </row>
    <row r="112" spans="15:15" x14ac:dyDescent="0.3">
      <c r="O112" t="s">
        <v>266</v>
      </c>
    </row>
    <row r="113" spans="15:15" x14ac:dyDescent="0.3">
      <c r="O113" t="s">
        <v>98</v>
      </c>
    </row>
    <row r="114" spans="15:15" x14ac:dyDescent="0.3">
      <c r="O114" t="s">
        <v>99</v>
      </c>
    </row>
    <row r="115" spans="15:15" x14ac:dyDescent="0.3">
      <c r="O115" t="s">
        <v>100</v>
      </c>
    </row>
    <row r="116" spans="15:15" x14ac:dyDescent="0.3">
      <c r="O116" t="s">
        <v>101</v>
      </c>
    </row>
    <row r="117" spans="15:15" x14ac:dyDescent="0.3">
      <c r="O117" t="s">
        <v>102</v>
      </c>
    </row>
    <row r="118" spans="15:15" x14ac:dyDescent="0.3">
      <c r="O118" t="s">
        <v>103</v>
      </c>
    </row>
    <row r="119" spans="15:15" x14ac:dyDescent="0.3">
      <c r="O119" t="s">
        <v>104</v>
      </c>
    </row>
    <row r="120" spans="15:15" x14ac:dyDescent="0.3">
      <c r="O120" t="s">
        <v>105</v>
      </c>
    </row>
    <row r="121" spans="15:15" x14ac:dyDescent="0.3">
      <c r="O121" t="s">
        <v>106</v>
      </c>
    </row>
    <row r="122" spans="15:15" x14ac:dyDescent="0.3">
      <c r="O122" t="s">
        <v>107</v>
      </c>
    </row>
    <row r="123" spans="15:15" x14ac:dyDescent="0.3">
      <c r="O123" t="s">
        <v>108</v>
      </c>
    </row>
    <row r="124" spans="15:15" x14ac:dyDescent="0.3">
      <c r="O124" t="s">
        <v>109</v>
      </c>
    </row>
    <row r="125" spans="15:15" x14ac:dyDescent="0.3">
      <c r="O125"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9B519-C2C6-4EF6-9E80-229235E953A8}">
  <dimension ref="A1:BF373"/>
  <sheetViews>
    <sheetView workbookViewId="0">
      <pane xSplit="5" ySplit="1" topLeftCell="F2" activePane="bottomRight" state="frozen"/>
      <selection pane="topRight" activeCell="F1" sqref="F1"/>
      <selection pane="bottomLeft" activeCell="A2" sqref="A2"/>
      <selection pane="bottomRight" activeCell="D2" sqref="D2"/>
    </sheetView>
  </sheetViews>
  <sheetFormatPr defaultRowHeight="14.4" x14ac:dyDescent="0.3"/>
  <cols>
    <col min="1" max="1" width="11.21875" bestFit="1" customWidth="1"/>
    <col min="2" max="2" width="5" bestFit="1" customWidth="1"/>
    <col min="3" max="3" width="10" bestFit="1" customWidth="1"/>
    <col min="4" max="4" width="14.109375" bestFit="1" customWidth="1"/>
    <col min="5" max="5" width="18.21875" customWidth="1"/>
    <col min="6" max="6" width="26.5546875" bestFit="1" customWidth="1"/>
    <col min="7" max="7" width="12.109375" customWidth="1"/>
    <col min="8" max="8" width="20.44140625" bestFit="1" customWidth="1"/>
    <col min="9" max="9" width="6" customWidth="1"/>
    <col min="10" max="10" width="11.88671875" bestFit="1" customWidth="1"/>
    <col min="11" max="11" width="15.5546875" customWidth="1"/>
    <col min="12" max="12" width="23.88671875" bestFit="1" customWidth="1"/>
    <col min="13" max="13" width="11" customWidth="1"/>
    <col min="14" max="14" width="19.33203125" bestFit="1" customWidth="1"/>
    <col min="15" max="15" width="6" customWidth="1"/>
    <col min="16" max="16" width="13.6640625" bestFit="1" customWidth="1"/>
    <col min="17" max="17" width="9.88671875" customWidth="1"/>
    <col min="18" max="18" width="18.21875" bestFit="1" customWidth="1"/>
    <col min="19" max="19" width="17.21875" customWidth="1"/>
    <col min="20" max="20" width="25.5546875" bestFit="1" customWidth="1"/>
    <col min="21" max="21" width="21.109375" customWidth="1"/>
    <col min="22" max="22" width="29.5546875" bestFit="1" customWidth="1"/>
    <col min="23" max="23" width="6" customWidth="1"/>
    <col min="24" max="24" width="14.21875" bestFit="1" customWidth="1"/>
    <col min="25" max="25" width="21.44140625" customWidth="1"/>
    <col min="26" max="26" width="29.77734375" bestFit="1" customWidth="1"/>
    <col min="27" max="27" width="30.44140625" customWidth="1"/>
    <col min="28" max="28" width="38.77734375" bestFit="1" customWidth="1"/>
    <col min="29" max="29" width="17.44140625" customWidth="1"/>
    <col min="30" max="30" width="25.77734375" bestFit="1" customWidth="1"/>
    <col min="31" max="31" width="24.6640625" customWidth="1"/>
    <col min="32" max="32" width="33" bestFit="1" customWidth="1"/>
    <col min="33" max="33" width="7.6640625" customWidth="1"/>
    <col min="34" max="34" width="15.88671875" bestFit="1" customWidth="1"/>
    <col min="35" max="35" width="8.88671875" customWidth="1"/>
    <col min="36" max="36" width="17.21875" bestFit="1" customWidth="1"/>
    <col min="37" max="37" width="19.44140625" customWidth="1"/>
    <col min="38" max="38" width="27.77734375" bestFit="1" customWidth="1"/>
    <col min="39" max="39" width="7.44140625" customWidth="1"/>
    <col min="40" max="40" width="15.6640625" bestFit="1" customWidth="1"/>
    <col min="41" max="41" width="11.6640625" customWidth="1"/>
    <col min="42" max="42" width="20" bestFit="1" customWidth="1"/>
    <col min="43" max="43" width="25.77734375" customWidth="1"/>
    <col min="44" max="44" width="34.109375" bestFit="1" customWidth="1"/>
    <col min="45" max="45" width="6.33203125" customWidth="1"/>
    <col min="46" max="46" width="14.5546875" bestFit="1" customWidth="1"/>
    <col min="47" max="47" width="25.88671875" customWidth="1"/>
    <col min="48" max="48" width="34.21875" bestFit="1" customWidth="1"/>
    <col min="49" max="49" width="23.6640625" customWidth="1"/>
    <col min="50" max="50" width="32" bestFit="1" customWidth="1"/>
    <col min="51" max="51" width="9.109375" customWidth="1"/>
    <col min="52" max="52" width="17.44140625" bestFit="1" customWidth="1"/>
    <col min="53" max="53" width="21.88671875" customWidth="1"/>
    <col min="54" max="54" width="30.21875" bestFit="1" customWidth="1"/>
    <col min="55" max="55" width="12.5546875" customWidth="1"/>
    <col min="56" max="56" width="20.88671875" bestFit="1" customWidth="1"/>
    <col min="57" max="57" width="12.109375" customWidth="1"/>
    <col min="58" max="58" width="20.44140625" bestFit="1" customWidth="1"/>
  </cols>
  <sheetData>
    <row r="1" spans="1:58" x14ac:dyDescent="0.3">
      <c r="A1" t="s">
        <v>0</v>
      </c>
      <c r="B1" t="s">
        <v>1</v>
      </c>
      <c r="C1" t="s">
        <v>2</v>
      </c>
      <c r="D1" t="s">
        <v>111</v>
      </c>
      <c r="E1" t="s">
        <v>3</v>
      </c>
      <c r="F1" s="3" t="str">
        <f>'Raw Fildings'!$E$1&amp;'Working File'!E1</f>
        <v>Updated- Cereals and products</v>
      </c>
      <c r="G1" t="s">
        <v>4</v>
      </c>
      <c r="H1" s="3" t="str">
        <f>'Raw Fildings'!$E$1&amp;'Working File'!G1</f>
        <v>Updated- Meat and fish</v>
      </c>
      <c r="I1" t="s">
        <v>5</v>
      </c>
      <c r="J1" s="3" t="str">
        <f>'Raw Fildings'!$E$1&amp;'Working File'!I1</f>
        <v>Updated- Egg</v>
      </c>
      <c r="K1" t="s">
        <v>6</v>
      </c>
      <c r="L1" s="3" t="str">
        <f>'Raw Fildings'!$E$1&amp;'Working File'!K1</f>
        <v>Updated- Milk and products</v>
      </c>
      <c r="M1" t="s">
        <v>7</v>
      </c>
      <c r="N1" s="3" t="str">
        <f>'Raw Fildings'!$E$1&amp;'Working File'!M1</f>
        <v>Updated- Oils and fats</v>
      </c>
      <c r="O1" t="s">
        <v>8</v>
      </c>
      <c r="P1" s="3" t="str">
        <f>'Raw Fildings'!$E$1&amp;'Working File'!O1</f>
        <v>Updated- Fruits</v>
      </c>
      <c r="Q1" t="s">
        <v>9</v>
      </c>
      <c r="R1" s="3" t="str">
        <f>'Raw Fildings'!$E$1&amp;'Working File'!Q1</f>
        <v>Updated- Vegetables</v>
      </c>
      <c r="S1" t="s">
        <v>10</v>
      </c>
      <c r="T1" s="3" t="str">
        <f>'Raw Fildings'!$E$1&amp;'Working File'!S1</f>
        <v>Updated- Pulses and products</v>
      </c>
      <c r="U1" t="s">
        <v>11</v>
      </c>
      <c r="V1" s="3" t="str">
        <f>'Raw Fildings'!$E$1&amp;'Working File'!U1</f>
        <v>Updated- Sugar and Confectionery</v>
      </c>
      <c r="W1" t="s">
        <v>12</v>
      </c>
      <c r="X1" s="3" t="str">
        <f>'Raw Fildings'!$E$1&amp;'Working File'!W1</f>
        <v>Updated- Spices</v>
      </c>
      <c r="Y1" t="s">
        <v>13</v>
      </c>
      <c r="Z1" s="3" t="str">
        <f>'Raw Fildings'!$E$1&amp;'Working File'!Y1</f>
        <v>Updated- Non-alcoholic beverages</v>
      </c>
      <c r="AA1" t="s">
        <v>14</v>
      </c>
      <c r="AB1" s="3" t="str">
        <f>'Raw Fildings'!$E$1&amp;'Working File'!AA1</f>
        <v>Updated- Prepared meals, snacks, sweets etc.</v>
      </c>
      <c r="AC1" t="s">
        <v>15</v>
      </c>
      <c r="AD1" s="3" t="str">
        <f>'Raw Fildings'!$E$1&amp;'Working File'!AC1</f>
        <v>Updated- Food and beverages</v>
      </c>
      <c r="AE1" t="s">
        <v>16</v>
      </c>
      <c r="AF1" s="3" t="str">
        <f>'Raw Fildings'!$E$1&amp;'Working File'!AE1</f>
        <v>Updated- Pan, tobacco and intoxicants</v>
      </c>
      <c r="AG1" t="s">
        <v>17</v>
      </c>
      <c r="AH1" s="3" t="str">
        <f>'Raw Fildings'!$E$1&amp;'Working File'!AG1</f>
        <v>Updated- Clothing</v>
      </c>
      <c r="AI1" t="s">
        <v>18</v>
      </c>
      <c r="AJ1" s="3" t="str">
        <f>'Raw Fildings'!$E$1&amp;'Working File'!AI1</f>
        <v>Updated- Footwear</v>
      </c>
      <c r="AK1" t="s">
        <v>19</v>
      </c>
      <c r="AL1" s="3" t="str">
        <f>'Raw Fildings'!$E$1&amp;'Working File'!AK1</f>
        <v>Updated- Clothing and footwear</v>
      </c>
      <c r="AM1" t="s">
        <v>20</v>
      </c>
      <c r="AN1" s="3" t="str">
        <f>'Raw Fildings'!$E$1&amp;'Working File'!AM1</f>
        <v>Updated- Housing</v>
      </c>
      <c r="AO1" t="s">
        <v>21</v>
      </c>
      <c r="AP1" s="3" t="str">
        <f>'Raw Fildings'!$E$1&amp;'Working File'!AO1</f>
        <v>Updated- Fuel and light</v>
      </c>
      <c r="AQ1" t="s">
        <v>22</v>
      </c>
      <c r="AR1" s="3" t="str">
        <f>'Raw Fildings'!$E$1&amp;'Working File'!AQ1</f>
        <v>Updated- Household goods and services</v>
      </c>
      <c r="AS1" t="s">
        <v>23</v>
      </c>
      <c r="AT1" s="3" t="str">
        <f>'Raw Fildings'!$E$1&amp;'Working File'!AS1</f>
        <v>Updated- Health</v>
      </c>
      <c r="AU1" t="s">
        <v>24</v>
      </c>
      <c r="AV1" s="3" t="str">
        <f>'Raw Fildings'!$E$1&amp;'Working File'!AU1</f>
        <v>Updated- Transport and communication</v>
      </c>
      <c r="AW1" t="s">
        <v>25</v>
      </c>
      <c r="AX1" s="3" t="str">
        <f>'Raw Fildings'!$E$1&amp;'Working File'!AW1</f>
        <v>Updated- Recreation and amusement</v>
      </c>
      <c r="AY1" t="s">
        <v>26</v>
      </c>
      <c r="AZ1" s="3" t="str">
        <f>'Raw Fildings'!$E$1&amp;'Working File'!AY1</f>
        <v>Updated- Education</v>
      </c>
      <c r="BA1" t="s">
        <v>27</v>
      </c>
      <c r="BB1" s="3" t="str">
        <f>'Raw Fildings'!$E$1&amp;'Working File'!BA1</f>
        <v>Updated- Personal care and effects</v>
      </c>
      <c r="BC1" t="s">
        <v>28</v>
      </c>
      <c r="BD1" s="3" t="str">
        <f>'Raw Fildings'!$E$1&amp;'Working File'!BC1</f>
        <v>Updated- Miscellaneous</v>
      </c>
      <c r="BE1" t="s">
        <v>29</v>
      </c>
      <c r="BF1" s="20" t="str">
        <f>'Raw Fildings'!$E$1&amp;'Working File'!BE1</f>
        <v>Updated- General index</v>
      </c>
    </row>
    <row r="2" spans="1:58" x14ac:dyDescent="0.3">
      <c r="A2" t="s">
        <v>30</v>
      </c>
      <c r="B2">
        <v>2013</v>
      </c>
      <c r="C2" t="s">
        <v>31</v>
      </c>
      <c r="D2" t="str">
        <f t="shared" ref="D2:D65" si="0">CONCATENATE(C2,"-",B2)</f>
        <v>January-2013</v>
      </c>
      <c r="E2">
        <v>107.5</v>
      </c>
      <c r="F2">
        <f>IF(ISBLANK(E2),AVERAGE(E2:E4),E2)</f>
        <v>107.5</v>
      </c>
      <c r="G2">
        <v>106.3</v>
      </c>
      <c r="H2">
        <f>IF(ISBLANK(G2),AVERAGE(G1:G3),G2)</f>
        <v>106.3</v>
      </c>
      <c r="I2">
        <v>108.1</v>
      </c>
      <c r="J2">
        <f>IF(ISBLANK(I2),AVERAGE(I1:I3),I2)</f>
        <v>108.1</v>
      </c>
      <c r="K2">
        <v>104.9</v>
      </c>
      <c r="L2">
        <f>IF(ISBLANK(K2),AVERAGE(K1:K3),K2)</f>
        <v>104.9</v>
      </c>
      <c r="M2">
        <v>106.1</v>
      </c>
      <c r="N2">
        <f>IF(ISBLANK(M2),AVERAGE(M1:M3),M2)</f>
        <v>106.1</v>
      </c>
      <c r="O2">
        <v>103.9</v>
      </c>
      <c r="P2">
        <f>IF(ISBLANK(O2),AVERAGE(O1:O3),O2)</f>
        <v>103.9</v>
      </c>
      <c r="Q2">
        <v>101.9</v>
      </c>
      <c r="R2">
        <f>IF(ISBLANK(Q2),AVERAGE(Q1:Q3),Q2)</f>
        <v>101.9</v>
      </c>
      <c r="S2">
        <v>106.1</v>
      </c>
      <c r="T2">
        <f>IF(ISBLANK(S2),AVERAGE(S1:S3),S2)</f>
        <v>106.1</v>
      </c>
      <c r="U2">
        <v>106.8</v>
      </c>
      <c r="V2">
        <f>IF(ISBLANK(U2),AVERAGE(U1:U3),U2)</f>
        <v>106.8</v>
      </c>
      <c r="W2">
        <v>103.1</v>
      </c>
      <c r="X2">
        <f>IF(ISBLANK(W2),AVERAGE(W1:W3),W2)</f>
        <v>103.1</v>
      </c>
      <c r="Y2">
        <v>104.8</v>
      </c>
      <c r="Z2">
        <f>IF(ISBLANK(Y2),AVERAGE(Y1:Y3),Y2)</f>
        <v>104.8</v>
      </c>
      <c r="AA2">
        <v>106.7</v>
      </c>
      <c r="AB2">
        <f>IF(ISBLANK(AA2),AVERAGE(AA1:AA3),AA2)</f>
        <v>106.7</v>
      </c>
      <c r="AC2">
        <v>105.5</v>
      </c>
      <c r="AD2">
        <f>IF(ISBLANK(AC2),AVERAGE(AC1:AC3),AC2)</f>
        <v>105.5</v>
      </c>
      <c r="AE2">
        <v>105.1</v>
      </c>
      <c r="AF2">
        <f>IF(ISBLANK(AE2),AVERAGE(AE1:AE3),AE2)</f>
        <v>105.1</v>
      </c>
      <c r="AG2">
        <v>106.5</v>
      </c>
      <c r="AH2">
        <f>IF(ISBLANK(AG2),AVERAGE(AG1:AG3),AG2)</f>
        <v>106.5</v>
      </c>
      <c r="AI2">
        <v>105.8</v>
      </c>
      <c r="AJ2">
        <f>IF(ISBLANK(AI2),AVERAGE(AI1:AI3),AI2)</f>
        <v>105.8</v>
      </c>
      <c r="AK2">
        <v>106.4</v>
      </c>
      <c r="AL2">
        <f>IF(ISBLANK(AK2),AVERAGE(AK1:AK3),AK2)</f>
        <v>106.4</v>
      </c>
      <c r="AM2">
        <v>100.3</v>
      </c>
      <c r="AN2">
        <f>IF(ISBLANK(AM2),AVERAGE(AM1:AM3),AM2)</f>
        <v>100.3</v>
      </c>
      <c r="AO2">
        <v>105.5</v>
      </c>
      <c r="AP2">
        <f>IF(ISBLANK(AO2),AVERAGE(AO1:AO3),AO2)</f>
        <v>105.5</v>
      </c>
      <c r="AQ2">
        <v>104.8</v>
      </c>
      <c r="AR2">
        <f>IF(ISBLANK(AQ2),AVERAGE(AQ1:AQ3),AQ2)</f>
        <v>104.8</v>
      </c>
      <c r="AS2">
        <v>104</v>
      </c>
      <c r="AT2">
        <f>IF(ISBLANK(AS2),AVERAGE(AS1:AS3),AS2)</f>
        <v>104</v>
      </c>
      <c r="AU2">
        <v>103.3</v>
      </c>
      <c r="AV2">
        <f>IF(ISBLANK(AU2),AVERAGE(AU1:AU3),AU2)</f>
        <v>103.3</v>
      </c>
      <c r="AW2">
        <v>103.4</v>
      </c>
      <c r="AX2">
        <f>IF(ISBLANK(AW2),AVERAGE(AW1:AW3),AW2)</f>
        <v>103.4</v>
      </c>
      <c r="AY2">
        <v>103.8</v>
      </c>
      <c r="AZ2">
        <f>IF(ISBLANK(AY2),AVERAGE(AY1:AY3),AY2)</f>
        <v>103.8</v>
      </c>
      <c r="BA2">
        <v>104.7</v>
      </c>
      <c r="BB2">
        <f>IF(ISBLANK(BA2),AVERAGE(BA1:BA3),BA2)</f>
        <v>104.7</v>
      </c>
      <c r="BC2">
        <v>104</v>
      </c>
      <c r="BD2">
        <f>IF(ISBLANK(BC2),AVERAGE(BC1:BC3),BC2)</f>
        <v>104</v>
      </c>
      <c r="BE2">
        <v>105.1</v>
      </c>
      <c r="BF2">
        <f>IF(ISBLANK(BE2),AVERAGE(BE1:BE3),BE2)</f>
        <v>105.1</v>
      </c>
    </row>
    <row r="3" spans="1:58" x14ac:dyDescent="0.3">
      <c r="A3" t="s">
        <v>30</v>
      </c>
      <c r="B3">
        <v>2013</v>
      </c>
      <c r="C3" t="s">
        <v>35</v>
      </c>
      <c r="D3" t="str">
        <f t="shared" si="0"/>
        <v>February-2013</v>
      </c>
      <c r="E3">
        <v>109.2</v>
      </c>
      <c r="F3">
        <f t="shared" ref="F3:F65" si="1">IF(ISBLANK(E3),AVERAGE(E2:E4),E3)</f>
        <v>109.2</v>
      </c>
      <c r="G3">
        <v>108.7</v>
      </c>
      <c r="H3">
        <f t="shared" ref="H3:H66" si="2">IF(ISBLANK(G3),AVERAGE(G2:G4),G3)</f>
        <v>108.7</v>
      </c>
      <c r="I3">
        <v>110.2</v>
      </c>
      <c r="J3">
        <f t="shared" ref="J3:J66" si="3">IF(ISBLANK(I3),AVERAGE(I2:I4),I3)</f>
        <v>110.2</v>
      </c>
      <c r="K3">
        <v>105.4</v>
      </c>
      <c r="L3">
        <f t="shared" ref="L3:L66" si="4">IF(ISBLANK(K3),AVERAGE(K2:K4),K3)</f>
        <v>105.4</v>
      </c>
      <c r="M3">
        <v>106.7</v>
      </c>
      <c r="N3">
        <f t="shared" ref="N3:N66" si="5">IF(ISBLANK(M3),AVERAGE(M2:M4),M3)</f>
        <v>106.7</v>
      </c>
      <c r="O3">
        <v>104</v>
      </c>
      <c r="P3">
        <f t="shared" ref="P3:P66" si="6">IF(ISBLANK(O3),AVERAGE(O2:O4),O3)</f>
        <v>104</v>
      </c>
      <c r="Q3">
        <v>102.4</v>
      </c>
      <c r="R3">
        <f t="shared" ref="R3:R66" si="7">IF(ISBLANK(Q3),AVERAGE(Q2:Q4),Q3)</f>
        <v>102.4</v>
      </c>
      <c r="S3">
        <v>105.9</v>
      </c>
      <c r="T3">
        <f t="shared" ref="T3:T66" si="8">IF(ISBLANK(S3),AVERAGE(S2:S4),S3)</f>
        <v>105.9</v>
      </c>
      <c r="U3">
        <v>105.7</v>
      </c>
      <c r="V3">
        <f t="shared" ref="V3:V66" si="9">IF(ISBLANK(U3),AVERAGE(U2:U4),U3)</f>
        <v>105.7</v>
      </c>
      <c r="W3">
        <v>103.1</v>
      </c>
      <c r="X3">
        <f t="shared" ref="X3:X66" si="10">IF(ISBLANK(W3),AVERAGE(W2:W4),W3)</f>
        <v>103.1</v>
      </c>
      <c r="Y3">
        <v>105.1</v>
      </c>
      <c r="Z3">
        <f t="shared" ref="Z3:Z66" si="11">IF(ISBLANK(Y3),AVERAGE(Y2:Y4),Y3)</f>
        <v>105.1</v>
      </c>
      <c r="AA3">
        <v>107.7</v>
      </c>
      <c r="AB3">
        <f t="shared" ref="AB3:AB66" si="12">IF(ISBLANK(AA3),AVERAGE(AA2:AA4),AA3)</f>
        <v>107.7</v>
      </c>
      <c r="AC3">
        <v>106.3</v>
      </c>
      <c r="AD3">
        <f t="shared" ref="AD3:AD66" si="13">IF(ISBLANK(AC3),AVERAGE(AC2:AC4),AC3)</f>
        <v>106.3</v>
      </c>
      <c r="AE3">
        <v>105.6</v>
      </c>
      <c r="AF3">
        <f t="shared" ref="AF3:AF66" si="14">IF(ISBLANK(AE3),AVERAGE(AE2:AE4),AE3)</f>
        <v>105.6</v>
      </c>
      <c r="AG3">
        <v>107.1</v>
      </c>
      <c r="AH3">
        <f t="shared" ref="AH3:AH66" si="15">IF(ISBLANK(AG3),AVERAGE(AG2:AG4),AG3)</f>
        <v>107.1</v>
      </c>
      <c r="AI3">
        <v>106.3</v>
      </c>
      <c r="AJ3">
        <f t="shared" ref="AJ3:AJ66" si="16">IF(ISBLANK(AI3),AVERAGE(AI2:AI4),AI3)</f>
        <v>106.3</v>
      </c>
      <c r="AK3">
        <v>107</v>
      </c>
      <c r="AL3">
        <f t="shared" ref="AL3:AL66" si="17">IF(ISBLANK(AK3),AVERAGE(AK2:AK4),AK3)</f>
        <v>107</v>
      </c>
      <c r="AM3">
        <v>100.4</v>
      </c>
      <c r="AN3">
        <f t="shared" ref="AN3:AN66" si="18">IF(ISBLANK(AM3),AVERAGE(AM2:AM4),AM3)</f>
        <v>100.4</v>
      </c>
      <c r="AO3">
        <v>106.2</v>
      </c>
      <c r="AP3">
        <f t="shared" ref="AP3:AP66" si="19">IF(ISBLANK(AO3),AVERAGE(AO2:AO4),AO3)</f>
        <v>106.2</v>
      </c>
      <c r="AQ3">
        <v>105.2</v>
      </c>
      <c r="AR3">
        <f t="shared" ref="AR3:AR66" si="20">IF(ISBLANK(AQ3),AVERAGE(AQ2:AQ4),AQ3)</f>
        <v>105.2</v>
      </c>
      <c r="AS3">
        <v>104.4</v>
      </c>
      <c r="AT3">
        <f t="shared" ref="AT3:AT66" si="21">IF(ISBLANK(AS3),AVERAGE(AS2:AS4),AS3)</f>
        <v>104.4</v>
      </c>
      <c r="AU3">
        <v>103.9</v>
      </c>
      <c r="AV3">
        <f t="shared" ref="AV3:AV66" si="22">IF(ISBLANK(AU3),AVERAGE(AU2:AU4),AU3)</f>
        <v>103.9</v>
      </c>
      <c r="AW3">
        <v>104</v>
      </c>
      <c r="AX3">
        <f t="shared" ref="AX3:AX66" si="23">IF(ISBLANK(AW3),AVERAGE(AW2:AW4),AW3)</f>
        <v>104</v>
      </c>
      <c r="AY3">
        <v>104.1</v>
      </c>
      <c r="AZ3">
        <f t="shared" ref="AZ3:AZ66" si="24">IF(ISBLANK(AY3),AVERAGE(AY2:AY4),AY3)</f>
        <v>104.1</v>
      </c>
      <c r="BA3">
        <v>104.6</v>
      </c>
      <c r="BB3">
        <f t="shared" ref="BB3:BB66" si="25">IF(ISBLANK(BA3),AVERAGE(BA2:BA4),BA3)</f>
        <v>104.6</v>
      </c>
      <c r="BC3">
        <v>104.4</v>
      </c>
      <c r="BD3">
        <f t="shared" ref="BD3:BD66" si="26">IF(ISBLANK(BC3),AVERAGE(BC2:BC4),BC3)</f>
        <v>104.4</v>
      </c>
      <c r="BE3">
        <v>105.8</v>
      </c>
      <c r="BF3">
        <f t="shared" ref="BF3:BF66" si="27">IF(ISBLANK(BE3),AVERAGE(BE2:BE4),BE3)</f>
        <v>105.8</v>
      </c>
    </row>
    <row r="4" spans="1:58" x14ac:dyDescent="0.3">
      <c r="A4" t="s">
        <v>30</v>
      </c>
      <c r="B4">
        <v>2013</v>
      </c>
      <c r="C4" t="s">
        <v>36</v>
      </c>
      <c r="D4" t="str">
        <f t="shared" si="0"/>
        <v>March-2013</v>
      </c>
      <c r="E4">
        <v>110.2</v>
      </c>
      <c r="F4">
        <f t="shared" si="1"/>
        <v>110.2</v>
      </c>
      <c r="G4">
        <v>108.8</v>
      </c>
      <c r="H4">
        <f t="shared" si="2"/>
        <v>108.8</v>
      </c>
      <c r="I4">
        <v>109.9</v>
      </c>
      <c r="J4">
        <f t="shared" si="3"/>
        <v>109.9</v>
      </c>
      <c r="K4">
        <v>105.6</v>
      </c>
      <c r="L4">
        <f t="shared" si="4"/>
        <v>105.6</v>
      </c>
      <c r="M4">
        <v>106.2</v>
      </c>
      <c r="N4">
        <f t="shared" si="5"/>
        <v>106.2</v>
      </c>
      <c r="O4">
        <v>105.7</v>
      </c>
      <c r="P4">
        <f t="shared" si="6"/>
        <v>105.7</v>
      </c>
      <c r="Q4">
        <v>101.4</v>
      </c>
      <c r="R4">
        <f t="shared" si="7"/>
        <v>101.4</v>
      </c>
      <c r="S4">
        <v>105.7</v>
      </c>
      <c r="T4">
        <f t="shared" si="8"/>
        <v>105.7</v>
      </c>
      <c r="U4">
        <v>105</v>
      </c>
      <c r="V4">
        <f t="shared" si="9"/>
        <v>105</v>
      </c>
      <c r="W4">
        <v>103.3</v>
      </c>
      <c r="X4">
        <f t="shared" si="10"/>
        <v>103.3</v>
      </c>
      <c r="Y4">
        <v>105.6</v>
      </c>
      <c r="Z4">
        <f t="shared" si="11"/>
        <v>105.6</v>
      </c>
      <c r="AA4">
        <v>108.2</v>
      </c>
      <c r="AB4">
        <f t="shared" si="12"/>
        <v>108.2</v>
      </c>
      <c r="AC4">
        <v>106.6</v>
      </c>
      <c r="AD4">
        <f t="shared" si="13"/>
        <v>106.6</v>
      </c>
      <c r="AE4">
        <v>106.5</v>
      </c>
      <c r="AF4">
        <f t="shared" si="14"/>
        <v>106.5</v>
      </c>
      <c r="AG4">
        <v>107.6</v>
      </c>
      <c r="AH4">
        <f t="shared" si="15"/>
        <v>107.6</v>
      </c>
      <c r="AI4">
        <v>106.8</v>
      </c>
      <c r="AJ4">
        <f t="shared" si="16"/>
        <v>106.8</v>
      </c>
      <c r="AK4">
        <v>107.5</v>
      </c>
      <c r="AL4">
        <f t="shared" si="17"/>
        <v>107.5</v>
      </c>
      <c r="AM4">
        <v>100.4</v>
      </c>
      <c r="AN4">
        <f t="shared" si="18"/>
        <v>100.4</v>
      </c>
      <c r="AO4">
        <v>106.1</v>
      </c>
      <c r="AP4">
        <f t="shared" si="19"/>
        <v>106.1</v>
      </c>
      <c r="AQ4">
        <v>105.6</v>
      </c>
      <c r="AR4">
        <f t="shared" si="20"/>
        <v>105.6</v>
      </c>
      <c r="AS4">
        <v>104.7</v>
      </c>
      <c r="AT4">
        <f t="shared" si="21"/>
        <v>104.7</v>
      </c>
      <c r="AU4">
        <v>104.6</v>
      </c>
      <c r="AV4">
        <f t="shared" si="22"/>
        <v>104.6</v>
      </c>
      <c r="AW4">
        <v>104</v>
      </c>
      <c r="AX4">
        <f t="shared" si="23"/>
        <v>104</v>
      </c>
      <c r="AY4">
        <v>104.3</v>
      </c>
      <c r="AZ4">
        <f t="shared" si="24"/>
        <v>104.3</v>
      </c>
      <c r="BA4">
        <v>104.3</v>
      </c>
      <c r="BB4">
        <f t="shared" si="25"/>
        <v>104.3</v>
      </c>
      <c r="BC4">
        <v>104.6</v>
      </c>
      <c r="BD4">
        <f t="shared" si="26"/>
        <v>104.6</v>
      </c>
      <c r="BE4">
        <v>106</v>
      </c>
      <c r="BF4">
        <f t="shared" si="27"/>
        <v>106</v>
      </c>
    </row>
    <row r="5" spans="1:58" x14ac:dyDescent="0.3">
      <c r="A5" t="s">
        <v>30</v>
      </c>
      <c r="B5">
        <v>2013</v>
      </c>
      <c r="C5" t="s">
        <v>37</v>
      </c>
      <c r="D5" t="str">
        <f t="shared" si="0"/>
        <v>April-2013</v>
      </c>
      <c r="E5">
        <v>110.2</v>
      </c>
      <c r="F5">
        <f t="shared" si="1"/>
        <v>110.2</v>
      </c>
      <c r="G5">
        <v>109.5</v>
      </c>
      <c r="H5">
        <f t="shared" si="2"/>
        <v>109.5</v>
      </c>
      <c r="I5">
        <v>106.9</v>
      </c>
      <c r="J5">
        <f t="shared" si="3"/>
        <v>106.9</v>
      </c>
      <c r="K5">
        <v>106.3</v>
      </c>
      <c r="L5">
        <f t="shared" si="4"/>
        <v>106.3</v>
      </c>
      <c r="M5">
        <v>105.7</v>
      </c>
      <c r="N5">
        <f t="shared" si="5"/>
        <v>105.7</v>
      </c>
      <c r="O5">
        <v>108.3</v>
      </c>
      <c r="P5">
        <f t="shared" si="6"/>
        <v>108.3</v>
      </c>
      <c r="Q5">
        <v>103.4</v>
      </c>
      <c r="R5">
        <f t="shared" si="7"/>
        <v>103.4</v>
      </c>
      <c r="S5">
        <v>105.7</v>
      </c>
      <c r="T5">
        <f t="shared" si="8"/>
        <v>105.7</v>
      </c>
      <c r="U5">
        <v>104.2</v>
      </c>
      <c r="V5">
        <f t="shared" si="9"/>
        <v>104.2</v>
      </c>
      <c r="W5">
        <v>103.2</v>
      </c>
      <c r="X5">
        <f t="shared" si="10"/>
        <v>103.2</v>
      </c>
      <c r="Y5">
        <v>106.5</v>
      </c>
      <c r="Z5">
        <f t="shared" si="11"/>
        <v>106.5</v>
      </c>
      <c r="AA5">
        <v>108.8</v>
      </c>
      <c r="AB5">
        <f t="shared" si="12"/>
        <v>108.8</v>
      </c>
      <c r="AC5">
        <v>107.1</v>
      </c>
      <c r="AD5">
        <f t="shared" si="13"/>
        <v>107.1</v>
      </c>
      <c r="AE5">
        <v>107.1</v>
      </c>
      <c r="AF5">
        <f t="shared" si="14"/>
        <v>107.1</v>
      </c>
      <c r="AG5">
        <v>108.1</v>
      </c>
      <c r="AH5">
        <f t="shared" si="15"/>
        <v>108.1</v>
      </c>
      <c r="AI5">
        <v>107.4</v>
      </c>
      <c r="AJ5">
        <f t="shared" si="16"/>
        <v>107.4</v>
      </c>
      <c r="AK5">
        <v>108</v>
      </c>
      <c r="AL5">
        <f t="shared" si="17"/>
        <v>108</v>
      </c>
      <c r="AM5">
        <v>100.5</v>
      </c>
      <c r="AN5">
        <f t="shared" si="18"/>
        <v>100.5</v>
      </c>
      <c r="AO5">
        <v>106.5</v>
      </c>
      <c r="AP5">
        <f t="shared" si="19"/>
        <v>106.5</v>
      </c>
      <c r="AQ5">
        <v>106.1</v>
      </c>
      <c r="AR5">
        <f t="shared" si="20"/>
        <v>106.1</v>
      </c>
      <c r="AS5">
        <v>105.1</v>
      </c>
      <c r="AT5">
        <f t="shared" si="21"/>
        <v>105.1</v>
      </c>
      <c r="AU5">
        <v>104.4</v>
      </c>
      <c r="AV5">
        <f t="shared" si="22"/>
        <v>104.4</v>
      </c>
      <c r="AW5">
        <v>104.5</v>
      </c>
      <c r="AX5">
        <f t="shared" si="23"/>
        <v>104.5</v>
      </c>
      <c r="AY5">
        <v>104.8</v>
      </c>
      <c r="AZ5">
        <f t="shared" si="24"/>
        <v>104.8</v>
      </c>
      <c r="BA5">
        <v>102.7</v>
      </c>
      <c r="BB5">
        <f t="shared" si="25"/>
        <v>102.7</v>
      </c>
      <c r="BC5">
        <v>104.6</v>
      </c>
      <c r="BD5">
        <f t="shared" si="26"/>
        <v>104.6</v>
      </c>
      <c r="BE5">
        <v>106.4</v>
      </c>
      <c r="BF5">
        <f t="shared" si="27"/>
        <v>106.4</v>
      </c>
    </row>
    <row r="6" spans="1:58" x14ac:dyDescent="0.3">
      <c r="A6" t="s">
        <v>30</v>
      </c>
      <c r="B6">
        <v>2013</v>
      </c>
      <c r="C6" t="s">
        <v>38</v>
      </c>
      <c r="D6" t="str">
        <f t="shared" si="0"/>
        <v>May-2013</v>
      </c>
      <c r="E6">
        <v>110.9</v>
      </c>
      <c r="F6">
        <f t="shared" si="1"/>
        <v>110.9</v>
      </c>
      <c r="G6">
        <v>109.8</v>
      </c>
      <c r="H6">
        <f t="shared" si="2"/>
        <v>109.8</v>
      </c>
      <c r="I6">
        <v>105.9</v>
      </c>
      <c r="J6">
        <f t="shared" si="3"/>
        <v>105.9</v>
      </c>
      <c r="K6">
        <v>107.5</v>
      </c>
      <c r="L6">
        <f t="shared" si="4"/>
        <v>107.5</v>
      </c>
      <c r="M6">
        <v>105.3</v>
      </c>
      <c r="N6">
        <f t="shared" si="5"/>
        <v>105.3</v>
      </c>
      <c r="O6">
        <v>108.1</v>
      </c>
      <c r="P6">
        <f t="shared" si="6"/>
        <v>108.1</v>
      </c>
      <c r="Q6">
        <v>107.3</v>
      </c>
      <c r="R6">
        <f t="shared" si="7"/>
        <v>107.3</v>
      </c>
      <c r="S6">
        <v>106.1</v>
      </c>
      <c r="T6">
        <f t="shared" si="8"/>
        <v>106.1</v>
      </c>
      <c r="U6">
        <v>103.7</v>
      </c>
      <c r="V6">
        <f t="shared" si="9"/>
        <v>103.7</v>
      </c>
      <c r="W6">
        <v>104</v>
      </c>
      <c r="X6">
        <f t="shared" si="10"/>
        <v>104</v>
      </c>
      <c r="Y6">
        <v>107.4</v>
      </c>
      <c r="Z6">
        <f t="shared" si="11"/>
        <v>107.4</v>
      </c>
      <c r="AA6">
        <v>109.9</v>
      </c>
      <c r="AB6">
        <f t="shared" si="12"/>
        <v>109.9</v>
      </c>
      <c r="AC6">
        <v>108.1</v>
      </c>
      <c r="AD6">
        <f t="shared" si="13"/>
        <v>108.1</v>
      </c>
      <c r="AE6">
        <v>108.1</v>
      </c>
      <c r="AF6">
        <f t="shared" si="14"/>
        <v>108.1</v>
      </c>
      <c r="AG6">
        <v>108.8</v>
      </c>
      <c r="AH6">
        <f t="shared" si="15"/>
        <v>108.8</v>
      </c>
      <c r="AI6">
        <v>107.9</v>
      </c>
      <c r="AJ6">
        <f t="shared" si="16"/>
        <v>107.9</v>
      </c>
      <c r="AK6">
        <v>108.6</v>
      </c>
      <c r="AL6">
        <f t="shared" si="17"/>
        <v>108.6</v>
      </c>
      <c r="AM6">
        <v>100.5</v>
      </c>
      <c r="AN6">
        <f t="shared" si="18"/>
        <v>100.5</v>
      </c>
      <c r="AO6">
        <v>107.5</v>
      </c>
      <c r="AP6">
        <f t="shared" si="19"/>
        <v>107.5</v>
      </c>
      <c r="AQ6">
        <v>106.8</v>
      </c>
      <c r="AR6">
        <f t="shared" si="20"/>
        <v>106.8</v>
      </c>
      <c r="AS6">
        <v>105.7</v>
      </c>
      <c r="AT6">
        <f t="shared" si="21"/>
        <v>105.7</v>
      </c>
      <c r="AU6">
        <v>104.1</v>
      </c>
      <c r="AV6">
        <f t="shared" si="22"/>
        <v>104.1</v>
      </c>
      <c r="AW6">
        <v>105</v>
      </c>
      <c r="AX6">
        <f t="shared" si="23"/>
        <v>105</v>
      </c>
      <c r="AY6">
        <v>105.5</v>
      </c>
      <c r="AZ6">
        <f t="shared" si="24"/>
        <v>105.5</v>
      </c>
      <c r="BA6">
        <v>102.1</v>
      </c>
      <c r="BB6">
        <f t="shared" si="25"/>
        <v>102.1</v>
      </c>
      <c r="BC6">
        <v>104.8</v>
      </c>
      <c r="BD6">
        <f t="shared" si="26"/>
        <v>104.8</v>
      </c>
      <c r="BE6">
        <v>107.2</v>
      </c>
      <c r="BF6">
        <f t="shared" si="27"/>
        <v>107.2</v>
      </c>
    </row>
    <row r="7" spans="1:58" x14ac:dyDescent="0.3">
      <c r="A7" t="s">
        <v>30</v>
      </c>
      <c r="B7">
        <v>2013</v>
      </c>
      <c r="C7" t="s">
        <v>39</v>
      </c>
      <c r="D7" t="str">
        <f t="shared" si="0"/>
        <v>June-2013</v>
      </c>
      <c r="E7">
        <v>112.3</v>
      </c>
      <c r="F7">
        <f t="shared" si="1"/>
        <v>112.3</v>
      </c>
      <c r="G7">
        <v>112.1</v>
      </c>
      <c r="H7">
        <f t="shared" si="2"/>
        <v>112.1</v>
      </c>
      <c r="I7">
        <v>108.1</v>
      </c>
      <c r="J7">
        <f t="shared" si="3"/>
        <v>108.1</v>
      </c>
      <c r="K7">
        <v>108.3</v>
      </c>
      <c r="L7">
        <f t="shared" si="4"/>
        <v>108.3</v>
      </c>
      <c r="M7">
        <v>105.9</v>
      </c>
      <c r="N7">
        <f t="shared" si="5"/>
        <v>105.9</v>
      </c>
      <c r="O7">
        <v>109.2</v>
      </c>
      <c r="P7">
        <f t="shared" si="6"/>
        <v>109.2</v>
      </c>
      <c r="Q7">
        <v>118</v>
      </c>
      <c r="R7">
        <f t="shared" si="7"/>
        <v>118</v>
      </c>
      <c r="S7">
        <v>106.8</v>
      </c>
      <c r="T7">
        <f t="shared" si="8"/>
        <v>106.8</v>
      </c>
      <c r="U7">
        <v>104.1</v>
      </c>
      <c r="V7">
        <f t="shared" si="9"/>
        <v>104.1</v>
      </c>
      <c r="W7">
        <v>105.4</v>
      </c>
      <c r="X7">
        <f t="shared" si="10"/>
        <v>105.4</v>
      </c>
      <c r="Y7">
        <v>108.2</v>
      </c>
      <c r="Z7">
        <f t="shared" si="11"/>
        <v>108.2</v>
      </c>
      <c r="AA7">
        <v>111</v>
      </c>
      <c r="AB7">
        <f t="shared" si="12"/>
        <v>111</v>
      </c>
      <c r="AC7">
        <v>110.6</v>
      </c>
      <c r="AD7">
        <f t="shared" si="13"/>
        <v>110.6</v>
      </c>
      <c r="AE7">
        <v>109</v>
      </c>
      <c r="AF7">
        <f t="shared" si="14"/>
        <v>109</v>
      </c>
      <c r="AG7">
        <v>109.7</v>
      </c>
      <c r="AH7">
        <f t="shared" si="15"/>
        <v>109.7</v>
      </c>
      <c r="AI7">
        <v>108.8</v>
      </c>
      <c r="AJ7">
        <f t="shared" si="16"/>
        <v>108.8</v>
      </c>
      <c r="AK7">
        <v>109.5</v>
      </c>
      <c r="AL7">
        <f t="shared" si="17"/>
        <v>109.5</v>
      </c>
      <c r="AM7">
        <v>106.6</v>
      </c>
      <c r="AN7">
        <f t="shared" si="18"/>
        <v>106.6</v>
      </c>
      <c r="AO7">
        <v>108.5</v>
      </c>
      <c r="AP7">
        <f t="shared" si="19"/>
        <v>108.5</v>
      </c>
      <c r="AQ7">
        <v>107.5</v>
      </c>
      <c r="AR7">
        <f t="shared" si="20"/>
        <v>107.5</v>
      </c>
      <c r="AS7">
        <v>106.3</v>
      </c>
      <c r="AT7">
        <f t="shared" si="21"/>
        <v>106.3</v>
      </c>
      <c r="AU7">
        <v>105</v>
      </c>
      <c r="AV7">
        <f t="shared" si="22"/>
        <v>105</v>
      </c>
      <c r="AW7">
        <v>105.6</v>
      </c>
      <c r="AX7">
        <f t="shared" si="23"/>
        <v>105.6</v>
      </c>
      <c r="AY7">
        <v>106.5</v>
      </c>
      <c r="AZ7">
        <f t="shared" si="24"/>
        <v>106.5</v>
      </c>
      <c r="BA7">
        <v>102.5</v>
      </c>
      <c r="BB7">
        <f t="shared" si="25"/>
        <v>102.5</v>
      </c>
      <c r="BC7">
        <v>105.5</v>
      </c>
      <c r="BD7">
        <f t="shared" si="26"/>
        <v>105.5</v>
      </c>
      <c r="BE7">
        <v>108.9</v>
      </c>
      <c r="BF7">
        <f t="shared" si="27"/>
        <v>108.9</v>
      </c>
    </row>
    <row r="8" spans="1:58" x14ac:dyDescent="0.3">
      <c r="A8" t="s">
        <v>30</v>
      </c>
      <c r="B8">
        <v>2013</v>
      </c>
      <c r="C8" t="s">
        <v>40</v>
      </c>
      <c r="D8" t="str">
        <f t="shared" si="0"/>
        <v>July-2013</v>
      </c>
      <c r="E8">
        <v>113.4</v>
      </c>
      <c r="F8">
        <f t="shared" si="1"/>
        <v>113.4</v>
      </c>
      <c r="G8">
        <v>114.9</v>
      </c>
      <c r="H8">
        <f t="shared" si="2"/>
        <v>114.9</v>
      </c>
      <c r="I8">
        <v>110.5</v>
      </c>
      <c r="J8">
        <f t="shared" si="3"/>
        <v>110.5</v>
      </c>
      <c r="K8">
        <v>109.3</v>
      </c>
      <c r="L8">
        <f t="shared" si="4"/>
        <v>109.3</v>
      </c>
      <c r="M8">
        <v>106.2</v>
      </c>
      <c r="N8">
        <f t="shared" si="5"/>
        <v>106.2</v>
      </c>
      <c r="O8">
        <v>110.3</v>
      </c>
      <c r="P8">
        <f t="shared" si="6"/>
        <v>110.3</v>
      </c>
      <c r="Q8">
        <v>129.19999999999999</v>
      </c>
      <c r="R8">
        <f t="shared" si="7"/>
        <v>129.19999999999999</v>
      </c>
      <c r="S8">
        <v>107.1</v>
      </c>
      <c r="T8">
        <f t="shared" si="8"/>
        <v>107.1</v>
      </c>
      <c r="U8">
        <v>104.3</v>
      </c>
      <c r="V8">
        <f t="shared" si="9"/>
        <v>104.3</v>
      </c>
      <c r="W8">
        <v>106.4</v>
      </c>
      <c r="X8">
        <f t="shared" si="10"/>
        <v>106.4</v>
      </c>
      <c r="Y8">
        <v>109.1</v>
      </c>
      <c r="Z8">
        <f t="shared" si="11"/>
        <v>109.1</v>
      </c>
      <c r="AA8">
        <v>112.1</v>
      </c>
      <c r="AB8">
        <f t="shared" si="12"/>
        <v>112.1</v>
      </c>
      <c r="AC8">
        <v>113.1</v>
      </c>
      <c r="AD8">
        <f t="shared" si="13"/>
        <v>113.1</v>
      </c>
      <c r="AE8">
        <v>109.8</v>
      </c>
      <c r="AF8">
        <f t="shared" si="14"/>
        <v>109.8</v>
      </c>
      <c r="AG8">
        <v>110.5</v>
      </c>
      <c r="AH8">
        <f t="shared" si="15"/>
        <v>110.5</v>
      </c>
      <c r="AI8">
        <v>109.5</v>
      </c>
      <c r="AJ8">
        <f t="shared" si="16"/>
        <v>109.5</v>
      </c>
      <c r="AK8">
        <v>110.3</v>
      </c>
      <c r="AL8">
        <f t="shared" si="17"/>
        <v>110.3</v>
      </c>
      <c r="AM8">
        <v>107.7</v>
      </c>
      <c r="AN8">
        <f t="shared" si="18"/>
        <v>107.7</v>
      </c>
      <c r="AO8">
        <v>109.5</v>
      </c>
      <c r="AP8">
        <f t="shared" si="19"/>
        <v>109.5</v>
      </c>
      <c r="AQ8">
        <v>108.3</v>
      </c>
      <c r="AR8">
        <f t="shared" si="20"/>
        <v>108.3</v>
      </c>
      <c r="AS8">
        <v>106.9</v>
      </c>
      <c r="AT8">
        <f t="shared" si="21"/>
        <v>106.9</v>
      </c>
      <c r="AU8">
        <v>106.8</v>
      </c>
      <c r="AV8">
        <f t="shared" si="22"/>
        <v>106.8</v>
      </c>
      <c r="AW8">
        <v>106.4</v>
      </c>
      <c r="AX8">
        <f t="shared" si="23"/>
        <v>106.4</v>
      </c>
      <c r="AY8">
        <v>107.8</v>
      </c>
      <c r="AZ8">
        <f t="shared" si="24"/>
        <v>107.8</v>
      </c>
      <c r="BA8">
        <v>102.5</v>
      </c>
      <c r="BB8">
        <f t="shared" si="25"/>
        <v>102.5</v>
      </c>
      <c r="BC8">
        <v>106.5</v>
      </c>
      <c r="BD8">
        <f t="shared" si="26"/>
        <v>106.5</v>
      </c>
      <c r="BE8">
        <v>110.7</v>
      </c>
      <c r="BF8">
        <f t="shared" si="27"/>
        <v>110.7</v>
      </c>
    </row>
    <row r="9" spans="1:58" x14ac:dyDescent="0.3">
      <c r="A9" t="s">
        <v>30</v>
      </c>
      <c r="B9">
        <v>2013</v>
      </c>
      <c r="C9" t="s">
        <v>41</v>
      </c>
      <c r="D9" t="str">
        <f t="shared" si="0"/>
        <v>August-2013</v>
      </c>
      <c r="E9">
        <v>114.3</v>
      </c>
      <c r="F9">
        <f t="shared" si="1"/>
        <v>114.3</v>
      </c>
      <c r="G9">
        <v>115.4</v>
      </c>
      <c r="H9">
        <f t="shared" si="2"/>
        <v>115.4</v>
      </c>
      <c r="I9">
        <v>111.1</v>
      </c>
      <c r="J9">
        <f t="shared" si="3"/>
        <v>111.1</v>
      </c>
      <c r="K9">
        <v>110</v>
      </c>
      <c r="L9">
        <f t="shared" si="4"/>
        <v>110</v>
      </c>
      <c r="M9">
        <v>106.4</v>
      </c>
      <c r="N9">
        <f t="shared" si="5"/>
        <v>106.4</v>
      </c>
      <c r="O9">
        <v>110.8</v>
      </c>
      <c r="P9">
        <f t="shared" si="6"/>
        <v>110.8</v>
      </c>
      <c r="Q9">
        <v>138.9</v>
      </c>
      <c r="R9">
        <f t="shared" si="7"/>
        <v>138.9</v>
      </c>
      <c r="S9">
        <v>107.4</v>
      </c>
      <c r="T9">
        <f t="shared" si="8"/>
        <v>107.4</v>
      </c>
      <c r="U9">
        <v>104.1</v>
      </c>
      <c r="V9">
        <f t="shared" si="9"/>
        <v>104.1</v>
      </c>
      <c r="W9">
        <v>106.9</v>
      </c>
      <c r="X9">
        <f t="shared" si="10"/>
        <v>106.9</v>
      </c>
      <c r="Y9">
        <v>109.7</v>
      </c>
      <c r="Z9">
        <f t="shared" si="11"/>
        <v>109.7</v>
      </c>
      <c r="AA9">
        <v>112.6</v>
      </c>
      <c r="AB9">
        <f t="shared" si="12"/>
        <v>112.6</v>
      </c>
      <c r="AC9">
        <v>114.9</v>
      </c>
      <c r="AD9">
        <f t="shared" si="13"/>
        <v>114.9</v>
      </c>
      <c r="AE9">
        <v>110.7</v>
      </c>
      <c r="AF9">
        <f t="shared" si="14"/>
        <v>110.7</v>
      </c>
      <c r="AG9">
        <v>111.3</v>
      </c>
      <c r="AH9">
        <f t="shared" si="15"/>
        <v>111.3</v>
      </c>
      <c r="AI9">
        <v>110.2</v>
      </c>
      <c r="AJ9">
        <f t="shared" si="16"/>
        <v>110.2</v>
      </c>
      <c r="AK9">
        <v>111.1</v>
      </c>
      <c r="AL9">
        <f t="shared" si="17"/>
        <v>111.1</v>
      </c>
      <c r="AM9">
        <v>108.9</v>
      </c>
      <c r="AN9">
        <f t="shared" si="18"/>
        <v>108.9</v>
      </c>
      <c r="AO9">
        <v>109.9</v>
      </c>
      <c r="AP9">
        <f t="shared" si="19"/>
        <v>109.9</v>
      </c>
      <c r="AQ9">
        <v>108.7</v>
      </c>
      <c r="AR9">
        <f t="shared" si="20"/>
        <v>108.7</v>
      </c>
      <c r="AS9">
        <v>107.5</v>
      </c>
      <c r="AT9">
        <f t="shared" si="21"/>
        <v>107.5</v>
      </c>
      <c r="AU9">
        <v>107.8</v>
      </c>
      <c r="AV9">
        <f t="shared" si="22"/>
        <v>107.8</v>
      </c>
      <c r="AW9">
        <v>106.8</v>
      </c>
      <c r="AX9">
        <f t="shared" si="23"/>
        <v>106.8</v>
      </c>
      <c r="AY9">
        <v>108.7</v>
      </c>
      <c r="AZ9">
        <f t="shared" si="24"/>
        <v>108.7</v>
      </c>
      <c r="BA9">
        <v>105</v>
      </c>
      <c r="BB9">
        <f t="shared" si="25"/>
        <v>105</v>
      </c>
      <c r="BC9">
        <v>107.5</v>
      </c>
      <c r="BD9">
        <f t="shared" si="26"/>
        <v>107.5</v>
      </c>
      <c r="BE9">
        <v>112.1</v>
      </c>
      <c r="BF9">
        <f t="shared" si="27"/>
        <v>112.1</v>
      </c>
    </row>
    <row r="10" spans="1:58" x14ac:dyDescent="0.3">
      <c r="A10" t="s">
        <v>30</v>
      </c>
      <c r="B10">
        <v>2013</v>
      </c>
      <c r="C10" t="s">
        <v>42</v>
      </c>
      <c r="D10" t="str">
        <f t="shared" si="0"/>
        <v>September-2013</v>
      </c>
      <c r="E10">
        <v>115.4</v>
      </c>
      <c r="F10">
        <f t="shared" si="1"/>
        <v>115.4</v>
      </c>
      <c r="G10">
        <v>115.7</v>
      </c>
      <c r="H10">
        <f t="shared" si="2"/>
        <v>115.7</v>
      </c>
      <c r="I10">
        <v>111.7</v>
      </c>
      <c r="J10">
        <f t="shared" si="3"/>
        <v>111.7</v>
      </c>
      <c r="K10">
        <v>111</v>
      </c>
      <c r="L10">
        <f t="shared" si="4"/>
        <v>111</v>
      </c>
      <c r="M10">
        <v>107.4</v>
      </c>
      <c r="N10">
        <f t="shared" si="5"/>
        <v>107.4</v>
      </c>
      <c r="O10">
        <v>110.9</v>
      </c>
      <c r="P10">
        <f t="shared" si="6"/>
        <v>110.9</v>
      </c>
      <c r="Q10">
        <v>154</v>
      </c>
      <c r="R10">
        <f t="shared" si="7"/>
        <v>154</v>
      </c>
      <c r="S10">
        <v>108.1</v>
      </c>
      <c r="T10">
        <f t="shared" si="8"/>
        <v>108.1</v>
      </c>
      <c r="U10">
        <v>104.2</v>
      </c>
      <c r="V10">
        <f t="shared" si="9"/>
        <v>104.2</v>
      </c>
      <c r="W10">
        <v>107.9</v>
      </c>
      <c r="X10">
        <f t="shared" si="10"/>
        <v>107.9</v>
      </c>
      <c r="Y10">
        <v>110.4</v>
      </c>
      <c r="Z10">
        <f t="shared" si="11"/>
        <v>110.4</v>
      </c>
      <c r="AA10">
        <v>114</v>
      </c>
      <c r="AB10">
        <f t="shared" si="12"/>
        <v>114</v>
      </c>
      <c r="AC10">
        <v>117.8</v>
      </c>
      <c r="AD10">
        <f t="shared" si="13"/>
        <v>117.8</v>
      </c>
      <c r="AE10">
        <v>111.7</v>
      </c>
      <c r="AF10">
        <f t="shared" si="14"/>
        <v>111.7</v>
      </c>
      <c r="AG10">
        <v>112.7</v>
      </c>
      <c r="AH10">
        <f t="shared" si="15"/>
        <v>112.7</v>
      </c>
      <c r="AI10">
        <v>111.4</v>
      </c>
      <c r="AJ10">
        <f t="shared" si="16"/>
        <v>111.4</v>
      </c>
      <c r="AK10">
        <v>112.5</v>
      </c>
      <c r="AL10">
        <f t="shared" si="17"/>
        <v>112.5</v>
      </c>
      <c r="AM10">
        <v>109.7</v>
      </c>
      <c r="AN10">
        <f t="shared" si="18"/>
        <v>109.7</v>
      </c>
      <c r="AO10">
        <v>111.1</v>
      </c>
      <c r="AP10">
        <f t="shared" si="19"/>
        <v>111.1</v>
      </c>
      <c r="AQ10">
        <v>109.6</v>
      </c>
      <c r="AR10">
        <f t="shared" si="20"/>
        <v>109.6</v>
      </c>
      <c r="AS10">
        <v>108.3</v>
      </c>
      <c r="AT10">
        <f t="shared" si="21"/>
        <v>108.3</v>
      </c>
      <c r="AU10">
        <v>109.3</v>
      </c>
      <c r="AV10">
        <f t="shared" si="22"/>
        <v>109.3</v>
      </c>
      <c r="AW10">
        <v>107.7</v>
      </c>
      <c r="AX10">
        <f t="shared" si="23"/>
        <v>107.7</v>
      </c>
      <c r="AY10">
        <v>109.8</v>
      </c>
      <c r="AZ10">
        <f t="shared" si="24"/>
        <v>109.8</v>
      </c>
      <c r="BA10">
        <v>106.7</v>
      </c>
      <c r="BB10">
        <f t="shared" si="25"/>
        <v>106.7</v>
      </c>
      <c r="BC10">
        <v>108.7</v>
      </c>
      <c r="BD10">
        <f t="shared" si="26"/>
        <v>108.7</v>
      </c>
      <c r="BE10">
        <v>114.2</v>
      </c>
      <c r="BF10">
        <f t="shared" si="27"/>
        <v>114.2</v>
      </c>
    </row>
    <row r="11" spans="1:58" x14ac:dyDescent="0.3">
      <c r="A11" t="s">
        <v>30</v>
      </c>
      <c r="B11">
        <v>2013</v>
      </c>
      <c r="C11" t="s">
        <v>43</v>
      </c>
      <c r="D11" t="str">
        <f t="shared" si="0"/>
        <v>October-2013</v>
      </c>
      <c r="E11">
        <v>116.3</v>
      </c>
      <c r="F11">
        <f t="shared" si="1"/>
        <v>116.3</v>
      </c>
      <c r="G11">
        <v>115.4</v>
      </c>
      <c r="H11">
        <f t="shared" si="2"/>
        <v>115.4</v>
      </c>
      <c r="I11">
        <v>112.6</v>
      </c>
      <c r="J11">
        <f t="shared" si="3"/>
        <v>112.6</v>
      </c>
      <c r="K11">
        <v>111.7</v>
      </c>
      <c r="L11">
        <f t="shared" si="4"/>
        <v>111.7</v>
      </c>
      <c r="M11">
        <v>107.7</v>
      </c>
      <c r="N11">
        <f t="shared" si="5"/>
        <v>107.7</v>
      </c>
      <c r="O11">
        <v>113.2</v>
      </c>
      <c r="P11">
        <f t="shared" si="6"/>
        <v>113.2</v>
      </c>
      <c r="Q11">
        <v>164.9</v>
      </c>
      <c r="R11">
        <f t="shared" si="7"/>
        <v>164.9</v>
      </c>
      <c r="S11">
        <v>108.3</v>
      </c>
      <c r="T11">
        <f t="shared" si="8"/>
        <v>108.3</v>
      </c>
      <c r="U11">
        <v>103.9</v>
      </c>
      <c r="V11">
        <f t="shared" si="9"/>
        <v>103.9</v>
      </c>
      <c r="W11">
        <v>108.2</v>
      </c>
      <c r="X11">
        <f t="shared" si="10"/>
        <v>108.2</v>
      </c>
      <c r="Y11">
        <v>111.1</v>
      </c>
      <c r="Z11">
        <f t="shared" si="11"/>
        <v>111.1</v>
      </c>
      <c r="AA11">
        <v>114.9</v>
      </c>
      <c r="AB11">
        <f t="shared" si="12"/>
        <v>114.9</v>
      </c>
      <c r="AC11">
        <v>119.8</v>
      </c>
      <c r="AD11">
        <f t="shared" si="13"/>
        <v>119.8</v>
      </c>
      <c r="AE11">
        <v>112.2</v>
      </c>
      <c r="AF11">
        <f t="shared" si="14"/>
        <v>112.2</v>
      </c>
      <c r="AG11">
        <v>113.6</v>
      </c>
      <c r="AH11">
        <f t="shared" si="15"/>
        <v>113.6</v>
      </c>
      <c r="AI11">
        <v>112.3</v>
      </c>
      <c r="AJ11">
        <f t="shared" si="16"/>
        <v>112.3</v>
      </c>
      <c r="AK11">
        <v>113.4</v>
      </c>
      <c r="AL11">
        <f t="shared" si="17"/>
        <v>113.4</v>
      </c>
      <c r="AM11">
        <v>110.5</v>
      </c>
      <c r="AN11">
        <f t="shared" si="18"/>
        <v>110.5</v>
      </c>
      <c r="AO11">
        <v>111.6</v>
      </c>
      <c r="AP11">
        <f t="shared" si="19"/>
        <v>111.6</v>
      </c>
      <c r="AQ11">
        <v>110.4</v>
      </c>
      <c r="AR11">
        <f t="shared" si="20"/>
        <v>110.4</v>
      </c>
      <c r="AS11">
        <v>108.9</v>
      </c>
      <c r="AT11">
        <f t="shared" si="21"/>
        <v>108.9</v>
      </c>
      <c r="AU11">
        <v>109.3</v>
      </c>
      <c r="AV11">
        <f t="shared" si="22"/>
        <v>109.3</v>
      </c>
      <c r="AW11">
        <v>108.3</v>
      </c>
      <c r="AX11">
        <f t="shared" si="23"/>
        <v>108.3</v>
      </c>
      <c r="AY11">
        <v>110.2</v>
      </c>
      <c r="AZ11">
        <f t="shared" si="24"/>
        <v>110.2</v>
      </c>
      <c r="BA11">
        <v>107.5</v>
      </c>
      <c r="BB11">
        <f t="shared" si="25"/>
        <v>107.5</v>
      </c>
      <c r="BC11">
        <v>109.1</v>
      </c>
      <c r="BD11">
        <f t="shared" si="26"/>
        <v>109.1</v>
      </c>
      <c r="BE11">
        <v>115.5</v>
      </c>
      <c r="BF11">
        <f t="shared" si="27"/>
        <v>115.5</v>
      </c>
    </row>
    <row r="12" spans="1:58" x14ac:dyDescent="0.3">
      <c r="A12" t="s">
        <v>30</v>
      </c>
      <c r="B12">
        <v>2013</v>
      </c>
      <c r="C12" t="s">
        <v>45</v>
      </c>
      <c r="D12" t="str">
        <f t="shared" si="0"/>
        <v>November-2013</v>
      </c>
      <c r="E12">
        <v>117.3</v>
      </c>
      <c r="F12">
        <f t="shared" si="1"/>
        <v>117.3</v>
      </c>
      <c r="G12">
        <v>114.9</v>
      </c>
      <c r="H12">
        <f t="shared" si="2"/>
        <v>114.9</v>
      </c>
      <c r="I12">
        <v>116.2</v>
      </c>
      <c r="J12">
        <f t="shared" si="3"/>
        <v>116.2</v>
      </c>
      <c r="K12">
        <v>112.8</v>
      </c>
      <c r="L12">
        <f t="shared" si="4"/>
        <v>112.8</v>
      </c>
      <c r="M12">
        <v>108.9</v>
      </c>
      <c r="N12">
        <f t="shared" si="5"/>
        <v>108.9</v>
      </c>
      <c r="O12">
        <v>116.6</v>
      </c>
      <c r="P12">
        <f t="shared" si="6"/>
        <v>116.6</v>
      </c>
      <c r="Q12">
        <v>178.1</v>
      </c>
      <c r="R12">
        <f t="shared" si="7"/>
        <v>178.1</v>
      </c>
      <c r="S12">
        <v>109.1</v>
      </c>
      <c r="T12">
        <f t="shared" si="8"/>
        <v>109.1</v>
      </c>
      <c r="U12">
        <v>103.6</v>
      </c>
      <c r="V12">
        <f t="shared" si="9"/>
        <v>103.6</v>
      </c>
      <c r="W12">
        <v>109</v>
      </c>
      <c r="X12">
        <f t="shared" si="10"/>
        <v>109</v>
      </c>
      <c r="Y12">
        <v>111.8</v>
      </c>
      <c r="Z12">
        <f t="shared" si="11"/>
        <v>111.8</v>
      </c>
      <c r="AA12">
        <v>116</v>
      </c>
      <c r="AB12">
        <f t="shared" si="12"/>
        <v>116</v>
      </c>
      <c r="AC12">
        <v>122.5</v>
      </c>
      <c r="AD12">
        <f t="shared" si="13"/>
        <v>122.5</v>
      </c>
      <c r="AE12">
        <v>112.8</v>
      </c>
      <c r="AF12">
        <f t="shared" si="14"/>
        <v>112.8</v>
      </c>
      <c r="AG12">
        <v>114.6</v>
      </c>
      <c r="AH12">
        <f t="shared" si="15"/>
        <v>114.6</v>
      </c>
      <c r="AI12">
        <v>113.1</v>
      </c>
      <c r="AJ12">
        <f t="shared" si="16"/>
        <v>113.1</v>
      </c>
      <c r="AK12">
        <v>114.4</v>
      </c>
      <c r="AL12">
        <f t="shared" si="17"/>
        <v>114.4</v>
      </c>
      <c r="AM12">
        <v>111.1</v>
      </c>
      <c r="AN12">
        <f t="shared" si="18"/>
        <v>111.1</v>
      </c>
      <c r="AO12">
        <v>112.6</v>
      </c>
      <c r="AP12">
        <f t="shared" si="19"/>
        <v>112.6</v>
      </c>
      <c r="AQ12">
        <v>111.3</v>
      </c>
      <c r="AR12">
        <f t="shared" si="20"/>
        <v>111.3</v>
      </c>
      <c r="AS12">
        <v>109.7</v>
      </c>
      <c r="AT12">
        <f t="shared" si="21"/>
        <v>109.7</v>
      </c>
      <c r="AU12">
        <v>109.6</v>
      </c>
      <c r="AV12">
        <f t="shared" si="22"/>
        <v>109.6</v>
      </c>
      <c r="AW12">
        <v>108.7</v>
      </c>
      <c r="AX12">
        <f t="shared" si="23"/>
        <v>108.7</v>
      </c>
      <c r="AY12">
        <v>111</v>
      </c>
      <c r="AZ12">
        <f t="shared" si="24"/>
        <v>111</v>
      </c>
      <c r="BA12">
        <v>108.2</v>
      </c>
      <c r="BB12">
        <f t="shared" si="25"/>
        <v>108.2</v>
      </c>
      <c r="BC12">
        <v>109.8</v>
      </c>
      <c r="BD12">
        <f t="shared" si="26"/>
        <v>109.8</v>
      </c>
      <c r="BE12">
        <v>117.4</v>
      </c>
      <c r="BF12">
        <f t="shared" si="27"/>
        <v>117.4</v>
      </c>
    </row>
    <row r="13" spans="1:58" x14ac:dyDescent="0.3">
      <c r="A13" t="s">
        <v>30</v>
      </c>
      <c r="B13">
        <v>2013</v>
      </c>
      <c r="C13" t="s">
        <v>46</v>
      </c>
      <c r="D13" t="str">
        <f t="shared" si="0"/>
        <v>December-2013</v>
      </c>
      <c r="E13">
        <v>118.4</v>
      </c>
      <c r="F13">
        <f t="shared" si="1"/>
        <v>118.4</v>
      </c>
      <c r="G13">
        <v>115.9</v>
      </c>
      <c r="H13">
        <f t="shared" si="2"/>
        <v>115.9</v>
      </c>
      <c r="I13">
        <v>120.4</v>
      </c>
      <c r="J13">
        <f t="shared" si="3"/>
        <v>120.4</v>
      </c>
      <c r="K13">
        <v>113.8</v>
      </c>
      <c r="L13">
        <f t="shared" si="4"/>
        <v>113.8</v>
      </c>
      <c r="M13">
        <v>109.5</v>
      </c>
      <c r="N13">
        <f t="shared" si="5"/>
        <v>109.5</v>
      </c>
      <c r="O13">
        <v>115.5</v>
      </c>
      <c r="P13">
        <f t="shared" si="6"/>
        <v>115.5</v>
      </c>
      <c r="Q13">
        <v>145.69999999999999</v>
      </c>
      <c r="R13">
        <f t="shared" si="7"/>
        <v>145.69999999999999</v>
      </c>
      <c r="S13">
        <v>109.5</v>
      </c>
      <c r="T13">
        <f t="shared" si="8"/>
        <v>109.5</v>
      </c>
      <c r="U13">
        <v>102.9</v>
      </c>
      <c r="V13">
        <f t="shared" si="9"/>
        <v>102.9</v>
      </c>
      <c r="W13">
        <v>109.8</v>
      </c>
      <c r="X13">
        <f t="shared" si="10"/>
        <v>109.8</v>
      </c>
      <c r="Y13">
        <v>112.1</v>
      </c>
      <c r="Z13">
        <f t="shared" si="11"/>
        <v>112.1</v>
      </c>
      <c r="AA13">
        <v>116.8</v>
      </c>
      <c r="AB13">
        <f t="shared" si="12"/>
        <v>116.8</v>
      </c>
      <c r="AC13">
        <v>118.7</v>
      </c>
      <c r="AD13">
        <f t="shared" si="13"/>
        <v>118.7</v>
      </c>
      <c r="AE13">
        <v>113.6</v>
      </c>
      <c r="AF13">
        <f t="shared" si="14"/>
        <v>113.6</v>
      </c>
      <c r="AG13">
        <v>115.8</v>
      </c>
      <c r="AH13">
        <f t="shared" si="15"/>
        <v>115.8</v>
      </c>
      <c r="AI13">
        <v>114</v>
      </c>
      <c r="AJ13">
        <f t="shared" si="16"/>
        <v>114</v>
      </c>
      <c r="AK13">
        <v>115.5</v>
      </c>
      <c r="AL13">
        <f t="shared" si="17"/>
        <v>115.5</v>
      </c>
      <c r="AM13">
        <v>110.7</v>
      </c>
      <c r="AN13">
        <f t="shared" si="18"/>
        <v>110.7</v>
      </c>
      <c r="AO13">
        <v>112.8</v>
      </c>
      <c r="AP13">
        <f t="shared" si="19"/>
        <v>112.8</v>
      </c>
      <c r="AQ13">
        <v>112.1</v>
      </c>
      <c r="AR13">
        <f t="shared" si="20"/>
        <v>112.1</v>
      </c>
      <c r="AS13">
        <v>110.1</v>
      </c>
      <c r="AT13">
        <f t="shared" si="21"/>
        <v>110.1</v>
      </c>
      <c r="AU13">
        <v>109.9</v>
      </c>
      <c r="AV13">
        <f t="shared" si="22"/>
        <v>109.9</v>
      </c>
      <c r="AW13">
        <v>109.2</v>
      </c>
      <c r="AX13">
        <f t="shared" si="23"/>
        <v>109.2</v>
      </c>
      <c r="AY13">
        <v>111.6</v>
      </c>
      <c r="AZ13">
        <f t="shared" si="24"/>
        <v>111.6</v>
      </c>
      <c r="BA13">
        <v>108.1</v>
      </c>
      <c r="BB13">
        <f t="shared" si="25"/>
        <v>108.1</v>
      </c>
      <c r="BC13">
        <v>110.1</v>
      </c>
      <c r="BD13">
        <f t="shared" si="26"/>
        <v>110.1</v>
      </c>
      <c r="BE13">
        <v>115.5</v>
      </c>
      <c r="BF13">
        <f t="shared" si="27"/>
        <v>115.5</v>
      </c>
    </row>
    <row r="14" spans="1:58" x14ac:dyDescent="0.3">
      <c r="A14" t="s">
        <v>30</v>
      </c>
      <c r="B14">
        <v>2014</v>
      </c>
      <c r="C14" t="s">
        <v>31</v>
      </c>
      <c r="D14" t="str">
        <f t="shared" si="0"/>
        <v>January-2014</v>
      </c>
      <c r="E14">
        <v>118.9</v>
      </c>
      <c r="F14">
        <f t="shared" si="1"/>
        <v>118.9</v>
      </c>
      <c r="G14">
        <v>117.1</v>
      </c>
      <c r="H14">
        <f t="shared" si="2"/>
        <v>117.1</v>
      </c>
      <c r="I14">
        <v>120.5</v>
      </c>
      <c r="J14">
        <f t="shared" si="3"/>
        <v>120.5</v>
      </c>
      <c r="K14">
        <v>114.4</v>
      </c>
      <c r="L14">
        <f t="shared" si="4"/>
        <v>114.4</v>
      </c>
      <c r="M14">
        <v>109</v>
      </c>
      <c r="N14">
        <f t="shared" si="5"/>
        <v>109</v>
      </c>
      <c r="O14">
        <v>115.5</v>
      </c>
      <c r="P14">
        <f t="shared" si="6"/>
        <v>115.5</v>
      </c>
      <c r="Q14">
        <v>123.9</v>
      </c>
      <c r="R14">
        <f t="shared" si="7"/>
        <v>123.9</v>
      </c>
      <c r="S14">
        <v>109.6</v>
      </c>
      <c r="T14">
        <f t="shared" si="8"/>
        <v>109.6</v>
      </c>
      <c r="U14">
        <v>101.8</v>
      </c>
      <c r="V14">
        <f t="shared" si="9"/>
        <v>101.8</v>
      </c>
      <c r="W14">
        <v>110.2</v>
      </c>
      <c r="X14">
        <f t="shared" si="10"/>
        <v>110.2</v>
      </c>
      <c r="Y14">
        <v>112.4</v>
      </c>
      <c r="Z14">
        <f t="shared" si="11"/>
        <v>112.4</v>
      </c>
      <c r="AA14">
        <v>117.3</v>
      </c>
      <c r="AB14">
        <f t="shared" si="12"/>
        <v>117.3</v>
      </c>
      <c r="AC14">
        <v>116</v>
      </c>
      <c r="AD14">
        <f t="shared" si="13"/>
        <v>116</v>
      </c>
      <c r="AE14">
        <v>114</v>
      </c>
      <c r="AF14">
        <f t="shared" si="14"/>
        <v>114</v>
      </c>
      <c r="AG14">
        <v>116.5</v>
      </c>
      <c r="AH14">
        <f t="shared" si="15"/>
        <v>116.5</v>
      </c>
      <c r="AI14">
        <v>114.5</v>
      </c>
      <c r="AJ14">
        <f t="shared" si="16"/>
        <v>114.5</v>
      </c>
      <c r="AK14">
        <v>116.2</v>
      </c>
      <c r="AL14">
        <f t="shared" si="17"/>
        <v>116.2</v>
      </c>
      <c r="AM14">
        <v>111.6</v>
      </c>
      <c r="AN14">
        <f t="shared" si="18"/>
        <v>111.6</v>
      </c>
      <c r="AO14">
        <v>113</v>
      </c>
      <c r="AP14">
        <f t="shared" si="19"/>
        <v>113</v>
      </c>
      <c r="AQ14">
        <v>112.6</v>
      </c>
      <c r="AR14">
        <f t="shared" si="20"/>
        <v>112.6</v>
      </c>
      <c r="AS14">
        <v>110.6</v>
      </c>
      <c r="AT14">
        <f t="shared" si="21"/>
        <v>110.6</v>
      </c>
      <c r="AU14">
        <v>110.5</v>
      </c>
      <c r="AV14">
        <f t="shared" si="22"/>
        <v>110.5</v>
      </c>
      <c r="AW14">
        <v>109.6</v>
      </c>
      <c r="AX14">
        <f t="shared" si="23"/>
        <v>109.6</v>
      </c>
      <c r="AY14">
        <v>111.8</v>
      </c>
      <c r="AZ14">
        <f t="shared" si="24"/>
        <v>111.8</v>
      </c>
      <c r="BA14">
        <v>108.3</v>
      </c>
      <c r="BB14">
        <f t="shared" si="25"/>
        <v>108.3</v>
      </c>
      <c r="BC14">
        <v>110.6</v>
      </c>
      <c r="BD14">
        <f t="shared" si="26"/>
        <v>110.6</v>
      </c>
      <c r="BE14">
        <v>114.2</v>
      </c>
      <c r="BF14">
        <f t="shared" si="27"/>
        <v>114.2</v>
      </c>
    </row>
    <row r="15" spans="1:58" x14ac:dyDescent="0.3">
      <c r="A15" t="s">
        <v>30</v>
      </c>
      <c r="B15">
        <v>2014</v>
      </c>
      <c r="C15" t="s">
        <v>35</v>
      </c>
      <c r="D15" t="str">
        <f t="shared" si="0"/>
        <v>February-2014</v>
      </c>
      <c r="E15">
        <v>119.4</v>
      </c>
      <c r="F15">
        <f t="shared" si="1"/>
        <v>119.4</v>
      </c>
      <c r="G15">
        <v>117.7</v>
      </c>
      <c r="H15">
        <f t="shared" si="2"/>
        <v>117.7</v>
      </c>
      <c r="I15">
        <v>121.2</v>
      </c>
      <c r="J15">
        <f t="shared" si="3"/>
        <v>121.2</v>
      </c>
      <c r="K15">
        <v>115</v>
      </c>
      <c r="L15">
        <f t="shared" si="4"/>
        <v>115</v>
      </c>
      <c r="M15">
        <v>109</v>
      </c>
      <c r="N15">
        <f t="shared" si="5"/>
        <v>109</v>
      </c>
      <c r="O15">
        <v>116.6</v>
      </c>
      <c r="P15">
        <f t="shared" si="6"/>
        <v>116.6</v>
      </c>
      <c r="Q15">
        <v>116</v>
      </c>
      <c r="R15">
        <f t="shared" si="7"/>
        <v>116</v>
      </c>
      <c r="S15">
        <v>109.8</v>
      </c>
      <c r="T15">
        <f t="shared" si="8"/>
        <v>109.8</v>
      </c>
      <c r="U15">
        <v>101.1</v>
      </c>
      <c r="V15">
        <f t="shared" si="9"/>
        <v>101.1</v>
      </c>
      <c r="W15">
        <v>110.4</v>
      </c>
      <c r="X15">
        <f t="shared" si="10"/>
        <v>110.4</v>
      </c>
      <c r="Y15">
        <v>112.9</v>
      </c>
      <c r="Z15">
        <f t="shared" si="11"/>
        <v>112.9</v>
      </c>
      <c r="AA15">
        <v>117.8</v>
      </c>
      <c r="AB15">
        <f t="shared" si="12"/>
        <v>117.8</v>
      </c>
      <c r="AC15">
        <v>115.3</v>
      </c>
      <c r="AD15">
        <f t="shared" si="13"/>
        <v>115.3</v>
      </c>
      <c r="AE15">
        <v>114.2</v>
      </c>
      <c r="AF15">
        <f t="shared" si="14"/>
        <v>114.2</v>
      </c>
      <c r="AG15">
        <v>117.1</v>
      </c>
      <c r="AH15">
        <f t="shared" si="15"/>
        <v>117.1</v>
      </c>
      <c r="AI15">
        <v>114.5</v>
      </c>
      <c r="AJ15">
        <f t="shared" si="16"/>
        <v>114.5</v>
      </c>
      <c r="AK15">
        <v>116.7</v>
      </c>
      <c r="AL15">
        <f t="shared" si="17"/>
        <v>116.7</v>
      </c>
      <c r="AM15">
        <v>112.5</v>
      </c>
      <c r="AN15">
        <f t="shared" si="18"/>
        <v>112.5</v>
      </c>
      <c r="AO15">
        <v>113.2</v>
      </c>
      <c r="AP15">
        <f t="shared" si="19"/>
        <v>113.2</v>
      </c>
      <c r="AQ15">
        <v>112.9</v>
      </c>
      <c r="AR15">
        <f t="shared" si="20"/>
        <v>112.9</v>
      </c>
      <c r="AS15">
        <v>110.9</v>
      </c>
      <c r="AT15">
        <f t="shared" si="21"/>
        <v>110.9</v>
      </c>
      <c r="AU15">
        <v>110.8</v>
      </c>
      <c r="AV15">
        <f t="shared" si="22"/>
        <v>110.8</v>
      </c>
      <c r="AW15">
        <v>109.9</v>
      </c>
      <c r="AX15">
        <f t="shared" si="23"/>
        <v>109.9</v>
      </c>
      <c r="AY15">
        <v>112</v>
      </c>
      <c r="AZ15">
        <f t="shared" si="24"/>
        <v>112</v>
      </c>
      <c r="BA15">
        <v>108.7</v>
      </c>
      <c r="BB15">
        <f t="shared" si="25"/>
        <v>108.7</v>
      </c>
      <c r="BC15">
        <v>110.9</v>
      </c>
      <c r="BD15">
        <f t="shared" si="26"/>
        <v>110.9</v>
      </c>
      <c r="BE15">
        <v>114</v>
      </c>
      <c r="BF15">
        <f t="shared" si="27"/>
        <v>114</v>
      </c>
    </row>
    <row r="16" spans="1:58" x14ac:dyDescent="0.3">
      <c r="A16" t="s">
        <v>30</v>
      </c>
      <c r="B16">
        <v>2014</v>
      </c>
      <c r="C16" t="s">
        <v>36</v>
      </c>
      <c r="D16" t="str">
        <f t="shared" si="0"/>
        <v>March-2014</v>
      </c>
      <c r="E16">
        <v>120.1</v>
      </c>
      <c r="F16">
        <f t="shared" si="1"/>
        <v>120.1</v>
      </c>
      <c r="G16">
        <v>118.1</v>
      </c>
      <c r="H16">
        <f t="shared" si="2"/>
        <v>118.1</v>
      </c>
      <c r="I16">
        <v>120.7</v>
      </c>
      <c r="J16">
        <f t="shared" si="3"/>
        <v>120.7</v>
      </c>
      <c r="K16">
        <v>116.1</v>
      </c>
      <c r="L16">
        <f t="shared" si="4"/>
        <v>116.1</v>
      </c>
      <c r="M16">
        <v>109.3</v>
      </c>
      <c r="N16">
        <f t="shared" si="5"/>
        <v>109.3</v>
      </c>
      <c r="O16">
        <v>119.6</v>
      </c>
      <c r="P16">
        <f t="shared" si="6"/>
        <v>119.6</v>
      </c>
      <c r="Q16">
        <v>117.9</v>
      </c>
      <c r="R16">
        <f t="shared" si="7"/>
        <v>117.9</v>
      </c>
      <c r="S16">
        <v>110.2</v>
      </c>
      <c r="T16">
        <f t="shared" si="8"/>
        <v>110.2</v>
      </c>
      <c r="U16">
        <v>101.2</v>
      </c>
      <c r="V16">
        <f t="shared" si="9"/>
        <v>101.2</v>
      </c>
      <c r="W16">
        <v>110.7</v>
      </c>
      <c r="X16">
        <f t="shared" si="10"/>
        <v>110.7</v>
      </c>
      <c r="Y16">
        <v>113</v>
      </c>
      <c r="Z16">
        <f t="shared" si="11"/>
        <v>113</v>
      </c>
      <c r="AA16">
        <v>118.3</v>
      </c>
      <c r="AB16">
        <f t="shared" si="12"/>
        <v>118.3</v>
      </c>
      <c r="AC16">
        <v>116.2</v>
      </c>
      <c r="AD16">
        <f t="shared" si="13"/>
        <v>116.2</v>
      </c>
      <c r="AE16">
        <v>114.6</v>
      </c>
      <c r="AF16">
        <f t="shared" si="14"/>
        <v>114.6</v>
      </c>
      <c r="AG16">
        <v>117.5</v>
      </c>
      <c r="AH16">
        <f t="shared" si="15"/>
        <v>117.5</v>
      </c>
      <c r="AI16">
        <v>114.9</v>
      </c>
      <c r="AJ16">
        <f t="shared" si="16"/>
        <v>114.9</v>
      </c>
      <c r="AK16">
        <v>117.2</v>
      </c>
      <c r="AL16">
        <f t="shared" si="17"/>
        <v>117.2</v>
      </c>
      <c r="AM16">
        <v>113.2</v>
      </c>
      <c r="AN16">
        <f t="shared" si="18"/>
        <v>113.2</v>
      </c>
      <c r="AO16">
        <v>113.4</v>
      </c>
      <c r="AP16">
        <f t="shared" si="19"/>
        <v>113.4</v>
      </c>
      <c r="AQ16">
        <v>113.4</v>
      </c>
      <c r="AR16">
        <f t="shared" si="20"/>
        <v>113.4</v>
      </c>
      <c r="AS16">
        <v>111.4</v>
      </c>
      <c r="AT16">
        <f t="shared" si="21"/>
        <v>111.4</v>
      </c>
      <c r="AU16">
        <v>111.2</v>
      </c>
      <c r="AV16">
        <f t="shared" si="22"/>
        <v>111.2</v>
      </c>
      <c r="AW16">
        <v>110.2</v>
      </c>
      <c r="AX16">
        <f t="shared" si="23"/>
        <v>110.2</v>
      </c>
      <c r="AY16">
        <v>112.4</v>
      </c>
      <c r="AZ16">
        <f t="shared" si="24"/>
        <v>112.4</v>
      </c>
      <c r="BA16">
        <v>108.9</v>
      </c>
      <c r="BB16">
        <f t="shared" si="25"/>
        <v>108.9</v>
      </c>
      <c r="BC16">
        <v>111.3</v>
      </c>
      <c r="BD16">
        <f t="shared" si="26"/>
        <v>111.3</v>
      </c>
      <c r="BE16">
        <v>114.6</v>
      </c>
      <c r="BF16">
        <f t="shared" si="27"/>
        <v>114.6</v>
      </c>
    </row>
    <row r="17" spans="1:58" x14ac:dyDescent="0.3">
      <c r="A17" t="s">
        <v>30</v>
      </c>
      <c r="B17">
        <v>2014</v>
      </c>
      <c r="C17" t="s">
        <v>37</v>
      </c>
      <c r="D17" t="str">
        <f t="shared" si="0"/>
        <v>April-2014</v>
      </c>
      <c r="E17">
        <v>120.2</v>
      </c>
      <c r="F17">
        <f t="shared" si="1"/>
        <v>120.2</v>
      </c>
      <c r="G17">
        <v>118.9</v>
      </c>
      <c r="H17">
        <f t="shared" si="2"/>
        <v>118.9</v>
      </c>
      <c r="I17">
        <v>118.1</v>
      </c>
      <c r="J17">
        <f t="shared" si="3"/>
        <v>118.1</v>
      </c>
      <c r="K17">
        <v>117</v>
      </c>
      <c r="L17">
        <f t="shared" si="4"/>
        <v>117</v>
      </c>
      <c r="M17">
        <v>109.7</v>
      </c>
      <c r="N17">
        <f t="shared" si="5"/>
        <v>109.7</v>
      </c>
      <c r="O17">
        <v>125.5</v>
      </c>
      <c r="P17">
        <f t="shared" si="6"/>
        <v>125.5</v>
      </c>
      <c r="Q17">
        <v>120.5</v>
      </c>
      <c r="R17">
        <f t="shared" si="7"/>
        <v>120.5</v>
      </c>
      <c r="S17">
        <v>111</v>
      </c>
      <c r="T17">
        <f t="shared" si="8"/>
        <v>111</v>
      </c>
      <c r="U17">
        <v>102.6</v>
      </c>
      <c r="V17">
        <f t="shared" si="9"/>
        <v>102.6</v>
      </c>
      <c r="W17">
        <v>111.2</v>
      </c>
      <c r="X17">
        <f t="shared" si="10"/>
        <v>111.2</v>
      </c>
      <c r="Y17">
        <v>113.5</v>
      </c>
      <c r="Z17">
        <f t="shared" si="11"/>
        <v>113.5</v>
      </c>
      <c r="AA17">
        <v>118.7</v>
      </c>
      <c r="AB17">
        <f t="shared" si="12"/>
        <v>118.7</v>
      </c>
      <c r="AC17">
        <v>117.2</v>
      </c>
      <c r="AD17">
        <f t="shared" si="13"/>
        <v>117.2</v>
      </c>
      <c r="AE17">
        <v>115.4</v>
      </c>
      <c r="AF17">
        <f t="shared" si="14"/>
        <v>115.4</v>
      </c>
      <c r="AG17">
        <v>118.1</v>
      </c>
      <c r="AH17">
        <f t="shared" si="15"/>
        <v>118.1</v>
      </c>
      <c r="AI17">
        <v>116.1</v>
      </c>
      <c r="AJ17">
        <f t="shared" si="16"/>
        <v>116.1</v>
      </c>
      <c r="AK17">
        <v>117.8</v>
      </c>
      <c r="AL17">
        <f t="shared" si="17"/>
        <v>117.8</v>
      </c>
      <c r="AM17">
        <v>113.9</v>
      </c>
      <c r="AN17">
        <f t="shared" si="18"/>
        <v>113.9</v>
      </c>
      <c r="AO17">
        <v>113.4</v>
      </c>
      <c r="AP17">
        <f t="shared" si="19"/>
        <v>113.4</v>
      </c>
      <c r="AQ17">
        <v>113.7</v>
      </c>
      <c r="AR17">
        <f t="shared" si="20"/>
        <v>113.7</v>
      </c>
      <c r="AS17">
        <v>111.8</v>
      </c>
      <c r="AT17">
        <f t="shared" si="21"/>
        <v>111.8</v>
      </c>
      <c r="AU17">
        <v>111.2</v>
      </c>
      <c r="AV17">
        <f t="shared" si="22"/>
        <v>111.2</v>
      </c>
      <c r="AW17">
        <v>110.5</v>
      </c>
      <c r="AX17">
        <f t="shared" si="23"/>
        <v>110.5</v>
      </c>
      <c r="AY17">
        <v>113</v>
      </c>
      <c r="AZ17">
        <f t="shared" si="24"/>
        <v>113</v>
      </c>
      <c r="BA17">
        <v>108.9</v>
      </c>
      <c r="BB17">
        <f t="shared" si="25"/>
        <v>108.9</v>
      </c>
      <c r="BC17">
        <v>111.5</v>
      </c>
      <c r="BD17">
        <f t="shared" si="26"/>
        <v>111.5</v>
      </c>
      <c r="BE17">
        <v>115.4</v>
      </c>
      <c r="BF17">
        <f t="shared" si="27"/>
        <v>115.4</v>
      </c>
    </row>
    <row r="18" spans="1:58" x14ac:dyDescent="0.3">
      <c r="A18" t="s">
        <v>30</v>
      </c>
      <c r="B18">
        <v>2014</v>
      </c>
      <c r="C18" t="s">
        <v>38</v>
      </c>
      <c r="D18" t="str">
        <f t="shared" si="0"/>
        <v>May-2014</v>
      </c>
      <c r="E18">
        <v>120.3</v>
      </c>
      <c r="F18">
        <f t="shared" si="1"/>
        <v>120.3</v>
      </c>
      <c r="G18">
        <v>120.2</v>
      </c>
      <c r="H18">
        <f t="shared" si="2"/>
        <v>120.2</v>
      </c>
      <c r="I18">
        <v>116.9</v>
      </c>
      <c r="J18">
        <f t="shared" si="3"/>
        <v>116.9</v>
      </c>
      <c r="K18">
        <v>118</v>
      </c>
      <c r="L18">
        <f t="shared" si="4"/>
        <v>118</v>
      </c>
      <c r="M18">
        <v>110.1</v>
      </c>
      <c r="N18">
        <f t="shared" si="5"/>
        <v>110.1</v>
      </c>
      <c r="O18">
        <v>126.3</v>
      </c>
      <c r="P18">
        <f t="shared" si="6"/>
        <v>126.3</v>
      </c>
      <c r="Q18">
        <v>123.9</v>
      </c>
      <c r="R18">
        <f t="shared" si="7"/>
        <v>123.9</v>
      </c>
      <c r="S18">
        <v>111.5</v>
      </c>
      <c r="T18">
        <f t="shared" si="8"/>
        <v>111.5</v>
      </c>
      <c r="U18">
        <v>103.5</v>
      </c>
      <c r="V18">
        <f t="shared" si="9"/>
        <v>103.5</v>
      </c>
      <c r="W18">
        <v>111.6</v>
      </c>
      <c r="X18">
        <f t="shared" si="10"/>
        <v>111.6</v>
      </c>
      <c r="Y18">
        <v>114.2</v>
      </c>
      <c r="Z18">
        <f t="shared" si="11"/>
        <v>114.2</v>
      </c>
      <c r="AA18">
        <v>119.2</v>
      </c>
      <c r="AB18">
        <f t="shared" si="12"/>
        <v>119.2</v>
      </c>
      <c r="AC18">
        <v>118.2</v>
      </c>
      <c r="AD18">
        <f t="shared" si="13"/>
        <v>118.2</v>
      </c>
      <c r="AE18">
        <v>116.3</v>
      </c>
      <c r="AF18">
        <f t="shared" si="14"/>
        <v>116.3</v>
      </c>
      <c r="AG18">
        <v>118.7</v>
      </c>
      <c r="AH18">
        <f t="shared" si="15"/>
        <v>118.7</v>
      </c>
      <c r="AI18">
        <v>116.8</v>
      </c>
      <c r="AJ18">
        <f t="shared" si="16"/>
        <v>116.8</v>
      </c>
      <c r="AK18">
        <v>118.5</v>
      </c>
      <c r="AL18">
        <f t="shared" si="17"/>
        <v>118.5</v>
      </c>
      <c r="AM18">
        <v>114.3</v>
      </c>
      <c r="AN18">
        <f t="shared" si="18"/>
        <v>114.3</v>
      </c>
      <c r="AO18">
        <v>113.4</v>
      </c>
      <c r="AP18">
        <f t="shared" si="19"/>
        <v>113.4</v>
      </c>
      <c r="AQ18">
        <v>114.1</v>
      </c>
      <c r="AR18">
        <f t="shared" si="20"/>
        <v>114.1</v>
      </c>
      <c r="AS18">
        <v>112.1</v>
      </c>
      <c r="AT18">
        <f t="shared" si="21"/>
        <v>112.1</v>
      </c>
      <c r="AU18">
        <v>111.4</v>
      </c>
      <c r="AV18">
        <f t="shared" si="22"/>
        <v>111.4</v>
      </c>
      <c r="AW18">
        <v>110.9</v>
      </c>
      <c r="AX18">
        <f t="shared" si="23"/>
        <v>110.9</v>
      </c>
      <c r="AY18">
        <v>113.1</v>
      </c>
      <c r="AZ18">
        <f t="shared" si="24"/>
        <v>113.1</v>
      </c>
      <c r="BA18">
        <v>108.9</v>
      </c>
      <c r="BB18">
        <f t="shared" si="25"/>
        <v>108.9</v>
      </c>
      <c r="BC18">
        <v>111.8</v>
      </c>
      <c r="BD18">
        <f t="shared" si="26"/>
        <v>111.8</v>
      </c>
      <c r="BE18">
        <v>116</v>
      </c>
      <c r="BF18">
        <f t="shared" si="27"/>
        <v>116</v>
      </c>
    </row>
    <row r="19" spans="1:58" x14ac:dyDescent="0.3">
      <c r="A19" t="s">
        <v>30</v>
      </c>
      <c r="B19">
        <v>2014</v>
      </c>
      <c r="C19" t="s">
        <v>39</v>
      </c>
      <c r="D19" t="str">
        <f t="shared" si="0"/>
        <v>June-2014</v>
      </c>
      <c r="E19">
        <v>120.7</v>
      </c>
      <c r="F19">
        <f t="shared" si="1"/>
        <v>120.7</v>
      </c>
      <c r="G19">
        <v>121.6</v>
      </c>
      <c r="H19">
        <f t="shared" si="2"/>
        <v>121.6</v>
      </c>
      <c r="I19">
        <v>116.1</v>
      </c>
      <c r="J19">
        <f t="shared" si="3"/>
        <v>116.1</v>
      </c>
      <c r="K19">
        <v>119.3</v>
      </c>
      <c r="L19">
        <f t="shared" si="4"/>
        <v>119.3</v>
      </c>
      <c r="M19">
        <v>110.3</v>
      </c>
      <c r="N19">
        <f t="shared" si="5"/>
        <v>110.3</v>
      </c>
      <c r="O19">
        <v>125.8</v>
      </c>
      <c r="P19">
        <f t="shared" si="6"/>
        <v>125.8</v>
      </c>
      <c r="Q19">
        <v>129.30000000000001</v>
      </c>
      <c r="R19">
        <f t="shared" si="7"/>
        <v>129.30000000000001</v>
      </c>
      <c r="S19">
        <v>112.2</v>
      </c>
      <c r="T19">
        <f t="shared" si="8"/>
        <v>112.2</v>
      </c>
      <c r="U19">
        <v>103.6</v>
      </c>
      <c r="V19">
        <f t="shared" si="9"/>
        <v>103.6</v>
      </c>
      <c r="W19">
        <v>112.3</v>
      </c>
      <c r="X19">
        <f t="shared" si="10"/>
        <v>112.3</v>
      </c>
      <c r="Y19">
        <v>114.9</v>
      </c>
      <c r="Z19">
        <f t="shared" si="11"/>
        <v>114.9</v>
      </c>
      <c r="AA19">
        <v>120.1</v>
      </c>
      <c r="AB19">
        <f t="shared" si="12"/>
        <v>120.1</v>
      </c>
      <c r="AC19">
        <v>119.5</v>
      </c>
      <c r="AD19">
        <f t="shared" si="13"/>
        <v>119.5</v>
      </c>
      <c r="AE19">
        <v>117.3</v>
      </c>
      <c r="AF19">
        <f t="shared" si="14"/>
        <v>117.3</v>
      </c>
      <c r="AG19">
        <v>119.7</v>
      </c>
      <c r="AH19">
        <f t="shared" si="15"/>
        <v>119.7</v>
      </c>
      <c r="AI19">
        <v>117.3</v>
      </c>
      <c r="AJ19">
        <f t="shared" si="16"/>
        <v>117.3</v>
      </c>
      <c r="AK19">
        <v>119.3</v>
      </c>
      <c r="AL19">
        <f t="shared" si="17"/>
        <v>119.3</v>
      </c>
      <c r="AM19">
        <v>113.9</v>
      </c>
      <c r="AN19">
        <f t="shared" si="18"/>
        <v>113.9</v>
      </c>
      <c r="AO19">
        <v>114.4</v>
      </c>
      <c r="AP19">
        <f t="shared" si="19"/>
        <v>114.4</v>
      </c>
      <c r="AQ19">
        <v>114.9</v>
      </c>
      <c r="AR19">
        <f t="shared" si="20"/>
        <v>114.9</v>
      </c>
      <c r="AS19">
        <v>112.8</v>
      </c>
      <c r="AT19">
        <f t="shared" si="21"/>
        <v>112.8</v>
      </c>
      <c r="AU19">
        <v>112.2</v>
      </c>
      <c r="AV19">
        <f t="shared" si="22"/>
        <v>112.2</v>
      </c>
      <c r="AW19">
        <v>111.4</v>
      </c>
      <c r="AX19">
        <f t="shared" si="23"/>
        <v>111.4</v>
      </c>
      <c r="AY19">
        <v>114.3</v>
      </c>
      <c r="AZ19">
        <f t="shared" si="24"/>
        <v>114.3</v>
      </c>
      <c r="BA19">
        <v>108</v>
      </c>
      <c r="BB19">
        <f t="shared" si="25"/>
        <v>108</v>
      </c>
      <c r="BC19">
        <v>112.3</v>
      </c>
      <c r="BD19">
        <f t="shared" si="26"/>
        <v>112.3</v>
      </c>
      <c r="BE19">
        <v>117</v>
      </c>
      <c r="BF19">
        <f t="shared" si="27"/>
        <v>117</v>
      </c>
    </row>
    <row r="20" spans="1:58" x14ac:dyDescent="0.3">
      <c r="A20" t="s">
        <v>30</v>
      </c>
      <c r="B20">
        <v>2014</v>
      </c>
      <c r="C20" t="s">
        <v>40</v>
      </c>
      <c r="D20" t="str">
        <f t="shared" si="0"/>
        <v>July-2014</v>
      </c>
      <c r="E20">
        <v>121.7</v>
      </c>
      <c r="F20">
        <f t="shared" si="1"/>
        <v>121.7</v>
      </c>
      <c r="G20">
        <v>122.5</v>
      </c>
      <c r="H20">
        <f t="shared" si="2"/>
        <v>122.5</v>
      </c>
      <c r="I20">
        <v>117.7</v>
      </c>
      <c r="J20">
        <f t="shared" si="3"/>
        <v>117.7</v>
      </c>
      <c r="K20">
        <v>120.6</v>
      </c>
      <c r="L20">
        <f t="shared" si="4"/>
        <v>120.6</v>
      </c>
      <c r="M20">
        <v>110.4</v>
      </c>
      <c r="N20">
        <f t="shared" si="5"/>
        <v>110.4</v>
      </c>
      <c r="O20">
        <v>129.1</v>
      </c>
      <c r="P20">
        <f t="shared" si="6"/>
        <v>129.1</v>
      </c>
      <c r="Q20">
        <v>150.1</v>
      </c>
      <c r="R20">
        <f t="shared" si="7"/>
        <v>150.1</v>
      </c>
      <c r="S20">
        <v>113.2</v>
      </c>
      <c r="T20">
        <f t="shared" si="8"/>
        <v>113.2</v>
      </c>
      <c r="U20">
        <v>104.8</v>
      </c>
      <c r="V20">
        <f t="shared" si="9"/>
        <v>104.8</v>
      </c>
      <c r="W20">
        <v>113.3</v>
      </c>
      <c r="X20">
        <f t="shared" si="10"/>
        <v>113.3</v>
      </c>
      <c r="Y20">
        <v>115.6</v>
      </c>
      <c r="Z20">
        <f t="shared" si="11"/>
        <v>115.6</v>
      </c>
      <c r="AA20">
        <v>120.9</v>
      </c>
      <c r="AB20">
        <f t="shared" si="12"/>
        <v>120.9</v>
      </c>
      <c r="AC20">
        <v>123.3</v>
      </c>
      <c r="AD20">
        <f t="shared" si="13"/>
        <v>123.3</v>
      </c>
      <c r="AE20">
        <v>118</v>
      </c>
      <c r="AF20">
        <f t="shared" si="14"/>
        <v>118</v>
      </c>
      <c r="AG20">
        <v>120.7</v>
      </c>
      <c r="AH20">
        <f t="shared" si="15"/>
        <v>120.7</v>
      </c>
      <c r="AI20">
        <v>118.3</v>
      </c>
      <c r="AJ20">
        <f t="shared" si="16"/>
        <v>118.3</v>
      </c>
      <c r="AK20">
        <v>120.3</v>
      </c>
      <c r="AL20">
        <f t="shared" si="17"/>
        <v>120.3</v>
      </c>
      <c r="AM20">
        <v>114.8</v>
      </c>
      <c r="AN20">
        <f t="shared" si="18"/>
        <v>114.8</v>
      </c>
      <c r="AO20">
        <v>115.3</v>
      </c>
      <c r="AP20">
        <f t="shared" si="19"/>
        <v>115.3</v>
      </c>
      <c r="AQ20">
        <v>115.4</v>
      </c>
      <c r="AR20">
        <f t="shared" si="20"/>
        <v>115.4</v>
      </c>
      <c r="AS20">
        <v>113.4</v>
      </c>
      <c r="AT20">
        <f t="shared" si="21"/>
        <v>113.4</v>
      </c>
      <c r="AU20">
        <v>113.2</v>
      </c>
      <c r="AV20">
        <f t="shared" si="22"/>
        <v>113.2</v>
      </c>
      <c r="AW20">
        <v>111.8</v>
      </c>
      <c r="AX20">
        <f t="shared" si="23"/>
        <v>111.8</v>
      </c>
      <c r="AY20">
        <v>115.5</v>
      </c>
      <c r="AZ20">
        <f t="shared" si="24"/>
        <v>115.5</v>
      </c>
      <c r="BA20">
        <v>108.8</v>
      </c>
      <c r="BB20">
        <f t="shared" si="25"/>
        <v>108.8</v>
      </c>
      <c r="BC20">
        <v>113.1</v>
      </c>
      <c r="BD20">
        <f t="shared" si="26"/>
        <v>113.1</v>
      </c>
      <c r="BE20">
        <v>119.5</v>
      </c>
      <c r="BF20">
        <f t="shared" si="27"/>
        <v>119.5</v>
      </c>
    </row>
    <row r="21" spans="1:58" x14ac:dyDescent="0.3">
      <c r="A21" t="s">
        <v>30</v>
      </c>
      <c r="B21">
        <v>2014</v>
      </c>
      <c r="C21" t="s">
        <v>41</v>
      </c>
      <c r="D21" t="str">
        <f t="shared" si="0"/>
        <v>August-2014</v>
      </c>
      <c r="E21">
        <v>121.8</v>
      </c>
      <c r="F21">
        <f t="shared" si="1"/>
        <v>121.8</v>
      </c>
      <c r="G21">
        <v>122.8</v>
      </c>
      <c r="H21">
        <f t="shared" si="2"/>
        <v>122.8</v>
      </c>
      <c r="I21">
        <v>117.8</v>
      </c>
      <c r="J21">
        <f t="shared" si="3"/>
        <v>117.8</v>
      </c>
      <c r="K21">
        <v>121.9</v>
      </c>
      <c r="L21">
        <f t="shared" si="4"/>
        <v>121.9</v>
      </c>
      <c r="M21">
        <v>110.6</v>
      </c>
      <c r="N21">
        <f t="shared" si="5"/>
        <v>110.6</v>
      </c>
      <c r="O21">
        <v>129.69999999999999</v>
      </c>
      <c r="P21">
        <f t="shared" si="6"/>
        <v>129.69999999999999</v>
      </c>
      <c r="Q21">
        <v>161.1</v>
      </c>
      <c r="R21">
        <f t="shared" si="7"/>
        <v>161.1</v>
      </c>
      <c r="S21">
        <v>114.1</v>
      </c>
      <c r="T21">
        <f t="shared" si="8"/>
        <v>114.1</v>
      </c>
      <c r="U21">
        <v>105.1</v>
      </c>
      <c r="V21">
        <f t="shared" si="9"/>
        <v>105.1</v>
      </c>
      <c r="W21">
        <v>114.6</v>
      </c>
      <c r="X21">
        <f t="shared" si="10"/>
        <v>114.6</v>
      </c>
      <c r="Y21">
        <v>115.8</v>
      </c>
      <c r="Z21">
        <f t="shared" si="11"/>
        <v>115.8</v>
      </c>
      <c r="AA21">
        <v>121.7</v>
      </c>
      <c r="AB21">
        <f t="shared" si="12"/>
        <v>121.7</v>
      </c>
      <c r="AC21">
        <v>125.3</v>
      </c>
      <c r="AD21">
        <f t="shared" si="13"/>
        <v>125.3</v>
      </c>
      <c r="AE21">
        <v>118.8</v>
      </c>
      <c r="AF21">
        <f t="shared" si="14"/>
        <v>118.8</v>
      </c>
      <c r="AG21">
        <v>120.9</v>
      </c>
      <c r="AH21">
        <f t="shared" si="15"/>
        <v>120.9</v>
      </c>
      <c r="AI21">
        <v>118.8</v>
      </c>
      <c r="AJ21">
        <f t="shared" si="16"/>
        <v>118.8</v>
      </c>
      <c r="AK21">
        <v>120.7</v>
      </c>
      <c r="AL21">
        <f t="shared" si="17"/>
        <v>120.7</v>
      </c>
      <c r="AM21">
        <v>115.5</v>
      </c>
      <c r="AN21">
        <f t="shared" si="18"/>
        <v>115.5</v>
      </c>
      <c r="AO21">
        <v>115.4</v>
      </c>
      <c r="AP21">
        <f t="shared" si="19"/>
        <v>115.4</v>
      </c>
      <c r="AQ21">
        <v>115.9</v>
      </c>
      <c r="AR21">
        <f t="shared" si="20"/>
        <v>115.9</v>
      </c>
      <c r="AS21">
        <v>114</v>
      </c>
      <c r="AT21">
        <f t="shared" si="21"/>
        <v>114</v>
      </c>
      <c r="AU21">
        <v>113.2</v>
      </c>
      <c r="AV21">
        <f t="shared" si="22"/>
        <v>113.2</v>
      </c>
      <c r="AW21">
        <v>112.2</v>
      </c>
      <c r="AX21">
        <f t="shared" si="23"/>
        <v>112.2</v>
      </c>
      <c r="AY21">
        <v>116.2</v>
      </c>
      <c r="AZ21">
        <f t="shared" si="24"/>
        <v>116.2</v>
      </c>
      <c r="BA21">
        <v>109.4</v>
      </c>
      <c r="BB21">
        <f t="shared" si="25"/>
        <v>109.4</v>
      </c>
      <c r="BC21">
        <v>113.5</v>
      </c>
      <c r="BD21">
        <f t="shared" si="26"/>
        <v>113.5</v>
      </c>
      <c r="BE21">
        <v>120.7</v>
      </c>
      <c r="BF21">
        <f t="shared" si="27"/>
        <v>120.7</v>
      </c>
    </row>
    <row r="22" spans="1:58" x14ac:dyDescent="0.3">
      <c r="A22" t="s">
        <v>30</v>
      </c>
      <c r="B22">
        <v>2014</v>
      </c>
      <c r="C22" t="s">
        <v>42</v>
      </c>
      <c r="D22" t="str">
        <f t="shared" si="0"/>
        <v>September-2014</v>
      </c>
      <c r="E22">
        <v>122.3</v>
      </c>
      <c r="F22">
        <f t="shared" si="1"/>
        <v>122.3</v>
      </c>
      <c r="G22">
        <v>122.4</v>
      </c>
      <c r="H22">
        <f t="shared" si="2"/>
        <v>122.4</v>
      </c>
      <c r="I22">
        <v>117.8</v>
      </c>
      <c r="J22">
        <f t="shared" si="3"/>
        <v>117.8</v>
      </c>
      <c r="K22">
        <v>122.7</v>
      </c>
      <c r="L22">
        <f t="shared" si="4"/>
        <v>122.7</v>
      </c>
      <c r="M22">
        <v>110.4</v>
      </c>
      <c r="N22">
        <f t="shared" si="5"/>
        <v>110.4</v>
      </c>
      <c r="O22">
        <v>129.80000000000001</v>
      </c>
      <c r="P22">
        <f t="shared" si="6"/>
        <v>129.80000000000001</v>
      </c>
      <c r="Q22">
        <v>158.80000000000001</v>
      </c>
      <c r="R22">
        <f t="shared" si="7"/>
        <v>158.80000000000001</v>
      </c>
      <c r="S22">
        <v>115</v>
      </c>
      <c r="T22">
        <f t="shared" si="8"/>
        <v>115</v>
      </c>
      <c r="U22">
        <v>104.7</v>
      </c>
      <c r="V22">
        <f t="shared" si="9"/>
        <v>104.7</v>
      </c>
      <c r="W22">
        <v>114.9</v>
      </c>
      <c r="X22">
        <f t="shared" si="10"/>
        <v>114.9</v>
      </c>
      <c r="Y22">
        <v>116.5</v>
      </c>
      <c r="Z22">
        <f t="shared" si="11"/>
        <v>116.5</v>
      </c>
      <c r="AA22">
        <v>122.6</v>
      </c>
      <c r="AB22">
        <f t="shared" si="12"/>
        <v>122.6</v>
      </c>
      <c r="AC22">
        <v>125.3</v>
      </c>
      <c r="AD22">
        <f t="shared" si="13"/>
        <v>125.3</v>
      </c>
      <c r="AE22">
        <v>119.5</v>
      </c>
      <c r="AF22">
        <f t="shared" si="14"/>
        <v>119.5</v>
      </c>
      <c r="AG22">
        <v>121.7</v>
      </c>
      <c r="AH22">
        <f t="shared" si="15"/>
        <v>121.7</v>
      </c>
      <c r="AI22">
        <v>119.2</v>
      </c>
      <c r="AJ22">
        <f t="shared" si="16"/>
        <v>119.2</v>
      </c>
      <c r="AK22">
        <v>121.3</v>
      </c>
      <c r="AL22">
        <f t="shared" si="17"/>
        <v>121.3</v>
      </c>
      <c r="AM22">
        <v>116.1</v>
      </c>
      <c r="AN22">
        <f t="shared" si="18"/>
        <v>116.1</v>
      </c>
      <c r="AO22">
        <v>115.8</v>
      </c>
      <c r="AP22">
        <f t="shared" si="19"/>
        <v>115.8</v>
      </c>
      <c r="AQ22">
        <v>116.7</v>
      </c>
      <c r="AR22">
        <f t="shared" si="20"/>
        <v>116.7</v>
      </c>
      <c r="AS22">
        <v>114.5</v>
      </c>
      <c r="AT22">
        <f t="shared" si="21"/>
        <v>114.5</v>
      </c>
      <c r="AU22">
        <v>112.8</v>
      </c>
      <c r="AV22">
        <f t="shared" si="22"/>
        <v>112.8</v>
      </c>
      <c r="AW22">
        <v>112.6</v>
      </c>
      <c r="AX22">
        <f t="shared" si="23"/>
        <v>112.6</v>
      </c>
      <c r="AY22">
        <v>116.6</v>
      </c>
      <c r="AZ22">
        <f t="shared" si="24"/>
        <v>116.6</v>
      </c>
      <c r="BA22">
        <v>109.1</v>
      </c>
      <c r="BB22">
        <f t="shared" si="25"/>
        <v>109.1</v>
      </c>
      <c r="BC22">
        <v>113.7</v>
      </c>
      <c r="BD22">
        <f t="shared" si="26"/>
        <v>113.7</v>
      </c>
      <c r="BE22">
        <v>120.9</v>
      </c>
      <c r="BF22">
        <f t="shared" si="27"/>
        <v>120.9</v>
      </c>
    </row>
    <row r="23" spans="1:58" x14ac:dyDescent="0.3">
      <c r="A23" t="s">
        <v>30</v>
      </c>
      <c r="B23">
        <v>2014</v>
      </c>
      <c r="C23" t="s">
        <v>43</v>
      </c>
      <c r="D23" t="str">
        <f t="shared" si="0"/>
        <v>October-2014</v>
      </c>
      <c r="E23">
        <v>122.6</v>
      </c>
      <c r="F23">
        <f t="shared" si="1"/>
        <v>122.6</v>
      </c>
      <c r="G23">
        <v>122.5</v>
      </c>
      <c r="H23">
        <f t="shared" si="2"/>
        <v>122.5</v>
      </c>
      <c r="I23">
        <v>118.3</v>
      </c>
      <c r="J23">
        <f t="shared" si="3"/>
        <v>118.3</v>
      </c>
      <c r="K23">
        <v>123.2</v>
      </c>
      <c r="L23">
        <f t="shared" si="4"/>
        <v>123.2</v>
      </c>
      <c r="M23">
        <v>110.5</v>
      </c>
      <c r="N23">
        <f t="shared" si="5"/>
        <v>110.5</v>
      </c>
      <c r="O23">
        <v>128.9</v>
      </c>
      <c r="P23">
        <f t="shared" si="6"/>
        <v>128.9</v>
      </c>
      <c r="Q23">
        <v>155.30000000000001</v>
      </c>
      <c r="R23">
        <f t="shared" si="7"/>
        <v>155.30000000000001</v>
      </c>
      <c r="S23">
        <v>115.5</v>
      </c>
      <c r="T23">
        <f t="shared" si="8"/>
        <v>115.5</v>
      </c>
      <c r="U23">
        <v>104</v>
      </c>
      <c r="V23">
        <f t="shared" si="9"/>
        <v>104</v>
      </c>
      <c r="W23">
        <v>115.3</v>
      </c>
      <c r="X23">
        <f t="shared" si="10"/>
        <v>115.3</v>
      </c>
      <c r="Y23">
        <v>116.8</v>
      </c>
      <c r="Z23">
        <f t="shared" si="11"/>
        <v>116.8</v>
      </c>
      <c r="AA23">
        <v>123.2</v>
      </c>
      <c r="AB23">
        <f t="shared" si="12"/>
        <v>123.2</v>
      </c>
      <c r="AC23">
        <v>125.1</v>
      </c>
      <c r="AD23">
        <f t="shared" si="13"/>
        <v>125.1</v>
      </c>
      <c r="AE23">
        <v>120</v>
      </c>
      <c r="AF23">
        <f t="shared" si="14"/>
        <v>120</v>
      </c>
      <c r="AG23">
        <v>122.7</v>
      </c>
      <c r="AH23">
        <f t="shared" si="15"/>
        <v>122.7</v>
      </c>
      <c r="AI23">
        <v>120.3</v>
      </c>
      <c r="AJ23">
        <f t="shared" si="16"/>
        <v>120.3</v>
      </c>
      <c r="AK23">
        <v>122.3</v>
      </c>
      <c r="AL23">
        <f t="shared" si="17"/>
        <v>122.3</v>
      </c>
      <c r="AM23">
        <v>116.7</v>
      </c>
      <c r="AN23">
        <f t="shared" si="18"/>
        <v>116.7</v>
      </c>
      <c r="AO23">
        <v>116.4</v>
      </c>
      <c r="AP23">
        <f t="shared" si="19"/>
        <v>116.4</v>
      </c>
      <c r="AQ23">
        <v>117.5</v>
      </c>
      <c r="AR23">
        <f t="shared" si="20"/>
        <v>117.5</v>
      </c>
      <c r="AS23">
        <v>115.3</v>
      </c>
      <c r="AT23">
        <f t="shared" si="21"/>
        <v>115.3</v>
      </c>
      <c r="AU23">
        <v>112.6</v>
      </c>
      <c r="AV23">
        <f t="shared" si="22"/>
        <v>112.6</v>
      </c>
      <c r="AW23">
        <v>113</v>
      </c>
      <c r="AX23">
        <f t="shared" si="23"/>
        <v>113</v>
      </c>
      <c r="AY23">
        <v>116.9</v>
      </c>
      <c r="AZ23">
        <f t="shared" si="24"/>
        <v>116.9</v>
      </c>
      <c r="BA23">
        <v>109.3</v>
      </c>
      <c r="BB23">
        <f t="shared" si="25"/>
        <v>109.3</v>
      </c>
      <c r="BC23">
        <v>114</v>
      </c>
      <c r="BD23">
        <f t="shared" si="26"/>
        <v>114</v>
      </c>
      <c r="BE23">
        <v>121</v>
      </c>
      <c r="BF23">
        <f t="shared" si="27"/>
        <v>121</v>
      </c>
    </row>
    <row r="24" spans="1:58" x14ac:dyDescent="0.3">
      <c r="A24" t="s">
        <v>30</v>
      </c>
      <c r="B24">
        <v>2014</v>
      </c>
      <c r="C24" t="s">
        <v>45</v>
      </c>
      <c r="D24" t="str">
        <f t="shared" si="0"/>
        <v>November-2014</v>
      </c>
      <c r="E24">
        <v>122.7</v>
      </c>
      <c r="F24">
        <f t="shared" si="1"/>
        <v>122.7</v>
      </c>
      <c r="G24">
        <v>122.6</v>
      </c>
      <c r="H24">
        <f t="shared" si="2"/>
        <v>122.6</v>
      </c>
      <c r="I24">
        <v>119.9</v>
      </c>
      <c r="J24">
        <f t="shared" si="3"/>
        <v>119.9</v>
      </c>
      <c r="K24">
        <v>124</v>
      </c>
      <c r="L24">
        <f t="shared" si="4"/>
        <v>124</v>
      </c>
      <c r="M24">
        <v>110.5</v>
      </c>
      <c r="N24">
        <f t="shared" si="5"/>
        <v>110.5</v>
      </c>
      <c r="O24">
        <v>128.80000000000001</v>
      </c>
      <c r="P24">
        <f t="shared" si="6"/>
        <v>128.80000000000001</v>
      </c>
      <c r="Q24">
        <v>152</v>
      </c>
      <c r="R24">
        <f t="shared" si="7"/>
        <v>152</v>
      </c>
      <c r="S24">
        <v>116.2</v>
      </c>
      <c r="T24">
        <f t="shared" si="8"/>
        <v>116.2</v>
      </c>
      <c r="U24">
        <v>103.3</v>
      </c>
      <c r="V24">
        <f t="shared" si="9"/>
        <v>103.3</v>
      </c>
      <c r="W24">
        <v>115.8</v>
      </c>
      <c r="X24">
        <f t="shared" si="10"/>
        <v>115.8</v>
      </c>
      <c r="Y24">
        <v>116.8</v>
      </c>
      <c r="Z24">
        <f t="shared" si="11"/>
        <v>116.8</v>
      </c>
      <c r="AA24">
        <v>124.5</v>
      </c>
      <c r="AB24">
        <f t="shared" si="12"/>
        <v>124.5</v>
      </c>
      <c r="AC24">
        <v>124.9</v>
      </c>
      <c r="AD24">
        <f t="shared" si="13"/>
        <v>124.9</v>
      </c>
      <c r="AE24">
        <v>120.8</v>
      </c>
      <c r="AF24">
        <f t="shared" si="14"/>
        <v>120.8</v>
      </c>
      <c r="AG24">
        <v>123.3</v>
      </c>
      <c r="AH24">
        <f t="shared" si="15"/>
        <v>123.3</v>
      </c>
      <c r="AI24">
        <v>120.5</v>
      </c>
      <c r="AJ24">
        <f t="shared" si="16"/>
        <v>120.5</v>
      </c>
      <c r="AK24">
        <v>122.9</v>
      </c>
      <c r="AL24">
        <f t="shared" si="17"/>
        <v>122.9</v>
      </c>
      <c r="AM24">
        <v>117.1</v>
      </c>
      <c r="AN24">
        <f t="shared" si="18"/>
        <v>117.1</v>
      </c>
      <c r="AO24">
        <v>117.3</v>
      </c>
      <c r="AP24">
        <f t="shared" si="19"/>
        <v>117.3</v>
      </c>
      <c r="AQ24">
        <v>118.1</v>
      </c>
      <c r="AR24">
        <f t="shared" si="20"/>
        <v>118.1</v>
      </c>
      <c r="AS24">
        <v>115.9</v>
      </c>
      <c r="AT24">
        <f t="shared" si="21"/>
        <v>115.9</v>
      </c>
      <c r="AU24">
        <v>112</v>
      </c>
      <c r="AV24">
        <f t="shared" si="22"/>
        <v>112</v>
      </c>
      <c r="AW24">
        <v>113.3</v>
      </c>
      <c r="AX24">
        <f t="shared" si="23"/>
        <v>113.3</v>
      </c>
      <c r="AY24">
        <v>117.2</v>
      </c>
      <c r="AZ24">
        <f t="shared" si="24"/>
        <v>117.2</v>
      </c>
      <c r="BA24">
        <v>108.8</v>
      </c>
      <c r="BB24">
        <f t="shared" si="25"/>
        <v>108.8</v>
      </c>
      <c r="BC24">
        <v>114.1</v>
      </c>
      <c r="BD24">
        <f t="shared" si="26"/>
        <v>114.1</v>
      </c>
      <c r="BE24">
        <v>121.1</v>
      </c>
      <c r="BF24">
        <f t="shared" si="27"/>
        <v>121.1</v>
      </c>
    </row>
    <row r="25" spans="1:58" x14ac:dyDescent="0.3">
      <c r="A25" t="s">
        <v>30</v>
      </c>
      <c r="B25">
        <v>2014</v>
      </c>
      <c r="C25" t="s">
        <v>46</v>
      </c>
      <c r="D25" t="str">
        <f t="shared" si="0"/>
        <v>December-2014</v>
      </c>
      <c r="E25">
        <v>122.4</v>
      </c>
      <c r="F25">
        <f t="shared" si="1"/>
        <v>122.4</v>
      </c>
      <c r="G25">
        <v>122.4</v>
      </c>
      <c r="H25">
        <f t="shared" si="2"/>
        <v>122.4</v>
      </c>
      <c r="I25">
        <v>121.8</v>
      </c>
      <c r="J25">
        <f t="shared" si="3"/>
        <v>121.8</v>
      </c>
      <c r="K25">
        <v>124.2</v>
      </c>
      <c r="L25">
        <f t="shared" si="4"/>
        <v>124.2</v>
      </c>
      <c r="M25">
        <v>110.2</v>
      </c>
      <c r="N25">
        <f t="shared" si="5"/>
        <v>110.2</v>
      </c>
      <c r="O25">
        <v>128.6</v>
      </c>
      <c r="P25">
        <f t="shared" si="6"/>
        <v>128.6</v>
      </c>
      <c r="Q25">
        <v>140.30000000000001</v>
      </c>
      <c r="R25">
        <f t="shared" si="7"/>
        <v>140.30000000000001</v>
      </c>
      <c r="S25">
        <v>116.3</v>
      </c>
      <c r="T25">
        <f t="shared" si="8"/>
        <v>116.3</v>
      </c>
      <c r="U25">
        <v>102</v>
      </c>
      <c r="V25">
        <f t="shared" si="9"/>
        <v>102</v>
      </c>
      <c r="W25">
        <v>116</v>
      </c>
      <c r="X25">
        <f t="shared" si="10"/>
        <v>116</v>
      </c>
      <c r="Y25">
        <v>117.3</v>
      </c>
      <c r="Z25">
        <f t="shared" si="11"/>
        <v>117.3</v>
      </c>
      <c r="AA25">
        <v>124.8</v>
      </c>
      <c r="AB25">
        <f t="shared" si="12"/>
        <v>124.8</v>
      </c>
      <c r="AC25">
        <v>123.3</v>
      </c>
      <c r="AD25">
        <f t="shared" si="13"/>
        <v>123.3</v>
      </c>
      <c r="AE25">
        <v>121.7</v>
      </c>
      <c r="AF25">
        <f t="shared" si="14"/>
        <v>121.7</v>
      </c>
      <c r="AG25">
        <v>123.8</v>
      </c>
      <c r="AH25">
        <f t="shared" si="15"/>
        <v>123.8</v>
      </c>
      <c r="AI25">
        <v>120.6</v>
      </c>
      <c r="AJ25">
        <f t="shared" si="16"/>
        <v>120.6</v>
      </c>
      <c r="AK25">
        <v>123.3</v>
      </c>
      <c r="AL25">
        <f t="shared" si="17"/>
        <v>123.3</v>
      </c>
      <c r="AM25">
        <v>116.5</v>
      </c>
      <c r="AN25">
        <f t="shared" si="18"/>
        <v>116.5</v>
      </c>
      <c r="AO25">
        <v>117.4</v>
      </c>
      <c r="AP25">
        <f t="shared" si="19"/>
        <v>117.4</v>
      </c>
      <c r="AQ25">
        <v>118.2</v>
      </c>
      <c r="AR25">
        <f t="shared" si="20"/>
        <v>118.2</v>
      </c>
      <c r="AS25">
        <v>116.2</v>
      </c>
      <c r="AT25">
        <f t="shared" si="21"/>
        <v>116.2</v>
      </c>
      <c r="AU25">
        <v>111.5</v>
      </c>
      <c r="AV25">
        <f t="shared" si="22"/>
        <v>111.5</v>
      </c>
      <c r="AW25">
        <v>113.3</v>
      </c>
      <c r="AX25">
        <f t="shared" si="23"/>
        <v>113.3</v>
      </c>
      <c r="AY25">
        <v>117.7</v>
      </c>
      <c r="AZ25">
        <f t="shared" si="24"/>
        <v>117.7</v>
      </c>
      <c r="BA25">
        <v>109.4</v>
      </c>
      <c r="BB25">
        <f t="shared" si="25"/>
        <v>109.4</v>
      </c>
      <c r="BC25">
        <v>114.2</v>
      </c>
      <c r="BD25">
        <f t="shared" si="26"/>
        <v>114.2</v>
      </c>
      <c r="BE25">
        <v>120.3</v>
      </c>
      <c r="BF25">
        <f t="shared" si="27"/>
        <v>120.3</v>
      </c>
    </row>
    <row r="26" spans="1:58" x14ac:dyDescent="0.3">
      <c r="A26" t="s">
        <v>30</v>
      </c>
      <c r="B26">
        <v>2015</v>
      </c>
      <c r="C26" t="s">
        <v>31</v>
      </c>
      <c r="D26" t="str">
        <f t="shared" si="0"/>
        <v>January-2015</v>
      </c>
      <c r="E26">
        <v>123.1</v>
      </c>
      <c r="F26">
        <f t="shared" si="1"/>
        <v>123.1</v>
      </c>
      <c r="G26">
        <v>123.1</v>
      </c>
      <c r="H26">
        <f t="shared" si="2"/>
        <v>123.1</v>
      </c>
      <c r="I26">
        <v>122.1</v>
      </c>
      <c r="J26">
        <f t="shared" si="3"/>
        <v>122.1</v>
      </c>
      <c r="K26">
        <v>124.9</v>
      </c>
      <c r="L26">
        <f t="shared" si="4"/>
        <v>124.9</v>
      </c>
      <c r="M26">
        <v>111</v>
      </c>
      <c r="N26">
        <f t="shared" si="5"/>
        <v>111</v>
      </c>
      <c r="O26">
        <v>130.4</v>
      </c>
      <c r="P26">
        <f t="shared" si="6"/>
        <v>130.4</v>
      </c>
      <c r="Q26">
        <v>132.30000000000001</v>
      </c>
      <c r="R26">
        <f t="shared" si="7"/>
        <v>132.30000000000001</v>
      </c>
      <c r="S26">
        <v>117.2</v>
      </c>
      <c r="T26">
        <f t="shared" si="8"/>
        <v>117.2</v>
      </c>
      <c r="U26">
        <v>100.5</v>
      </c>
      <c r="V26">
        <f t="shared" si="9"/>
        <v>100.5</v>
      </c>
      <c r="W26">
        <v>117.2</v>
      </c>
      <c r="X26">
        <f t="shared" si="10"/>
        <v>117.2</v>
      </c>
      <c r="Y26">
        <v>117.9</v>
      </c>
      <c r="Z26">
        <f t="shared" si="11"/>
        <v>117.9</v>
      </c>
      <c r="AA26">
        <v>125.6</v>
      </c>
      <c r="AB26">
        <f t="shared" si="12"/>
        <v>125.6</v>
      </c>
      <c r="AC26">
        <v>122.8</v>
      </c>
      <c r="AD26">
        <f t="shared" si="13"/>
        <v>122.8</v>
      </c>
      <c r="AE26">
        <v>122.7</v>
      </c>
      <c r="AF26">
        <f t="shared" si="14"/>
        <v>122.7</v>
      </c>
      <c r="AG26">
        <v>124.4</v>
      </c>
      <c r="AH26">
        <f t="shared" si="15"/>
        <v>124.4</v>
      </c>
      <c r="AI26">
        <v>121.6</v>
      </c>
      <c r="AJ26">
        <f t="shared" si="16"/>
        <v>121.6</v>
      </c>
      <c r="AK26">
        <v>124</v>
      </c>
      <c r="AL26">
        <f t="shared" si="17"/>
        <v>124</v>
      </c>
      <c r="AM26">
        <v>117.3</v>
      </c>
      <c r="AN26">
        <f t="shared" si="18"/>
        <v>117.3</v>
      </c>
      <c r="AO26">
        <v>118.4</v>
      </c>
      <c r="AP26">
        <f t="shared" si="19"/>
        <v>118.4</v>
      </c>
      <c r="AQ26">
        <v>118.9</v>
      </c>
      <c r="AR26">
        <f t="shared" si="20"/>
        <v>118.9</v>
      </c>
      <c r="AS26">
        <v>116.6</v>
      </c>
      <c r="AT26">
        <f t="shared" si="21"/>
        <v>116.6</v>
      </c>
      <c r="AU26">
        <v>111</v>
      </c>
      <c r="AV26">
        <f t="shared" si="22"/>
        <v>111</v>
      </c>
      <c r="AW26">
        <v>114</v>
      </c>
      <c r="AX26">
        <f t="shared" si="23"/>
        <v>114</v>
      </c>
      <c r="AY26">
        <v>118.2</v>
      </c>
      <c r="AZ26">
        <f t="shared" si="24"/>
        <v>118.2</v>
      </c>
      <c r="BA26">
        <v>110.2</v>
      </c>
      <c r="BB26">
        <f t="shared" si="25"/>
        <v>110.2</v>
      </c>
      <c r="BC26">
        <v>114.5</v>
      </c>
      <c r="BD26">
        <f t="shared" si="26"/>
        <v>114.5</v>
      </c>
      <c r="BE26">
        <v>120.3</v>
      </c>
      <c r="BF26">
        <f t="shared" si="27"/>
        <v>120.3</v>
      </c>
    </row>
    <row r="27" spans="1:58" x14ac:dyDescent="0.3">
      <c r="A27" t="s">
        <v>30</v>
      </c>
      <c r="B27">
        <v>2015</v>
      </c>
      <c r="C27" t="s">
        <v>35</v>
      </c>
      <c r="D27" t="str">
        <f t="shared" si="0"/>
        <v>February-2015</v>
      </c>
      <c r="E27">
        <v>123.4</v>
      </c>
      <c r="F27">
        <f t="shared" si="1"/>
        <v>123.4</v>
      </c>
      <c r="G27">
        <v>124.4</v>
      </c>
      <c r="H27">
        <f t="shared" si="2"/>
        <v>124.4</v>
      </c>
      <c r="I27">
        <v>122.1</v>
      </c>
      <c r="J27">
        <f t="shared" si="3"/>
        <v>122.1</v>
      </c>
      <c r="K27">
        <v>125.8</v>
      </c>
      <c r="L27">
        <f t="shared" si="4"/>
        <v>125.8</v>
      </c>
      <c r="M27">
        <v>111.5</v>
      </c>
      <c r="N27">
        <f t="shared" si="5"/>
        <v>111.5</v>
      </c>
      <c r="O27">
        <v>129.4</v>
      </c>
      <c r="P27">
        <f t="shared" si="6"/>
        <v>129.4</v>
      </c>
      <c r="Q27">
        <v>128.19999999999999</v>
      </c>
      <c r="R27">
        <f t="shared" si="7"/>
        <v>128.19999999999999</v>
      </c>
      <c r="S27">
        <v>118.8</v>
      </c>
      <c r="T27">
        <f t="shared" si="8"/>
        <v>118.8</v>
      </c>
      <c r="U27">
        <v>100</v>
      </c>
      <c r="V27">
        <f t="shared" si="9"/>
        <v>100</v>
      </c>
      <c r="W27">
        <v>118.6</v>
      </c>
      <c r="X27">
        <f t="shared" si="10"/>
        <v>118.6</v>
      </c>
      <c r="Y27">
        <v>118.8</v>
      </c>
      <c r="Z27">
        <f t="shared" si="11"/>
        <v>118.8</v>
      </c>
      <c r="AA27">
        <v>126.8</v>
      </c>
      <c r="AB27">
        <f t="shared" si="12"/>
        <v>126.8</v>
      </c>
      <c r="AC27">
        <v>122.8</v>
      </c>
      <c r="AD27">
        <f t="shared" si="13"/>
        <v>122.8</v>
      </c>
      <c r="AE27">
        <v>124.2</v>
      </c>
      <c r="AF27">
        <f t="shared" si="14"/>
        <v>124.2</v>
      </c>
      <c r="AG27">
        <v>125.4</v>
      </c>
      <c r="AH27">
        <f t="shared" si="15"/>
        <v>125.4</v>
      </c>
      <c r="AI27">
        <v>122.7</v>
      </c>
      <c r="AJ27">
        <f t="shared" si="16"/>
        <v>122.7</v>
      </c>
      <c r="AK27">
        <v>125</v>
      </c>
      <c r="AL27">
        <f t="shared" si="17"/>
        <v>125</v>
      </c>
      <c r="AM27">
        <v>118.1</v>
      </c>
      <c r="AN27">
        <f t="shared" si="18"/>
        <v>118.1</v>
      </c>
      <c r="AO27">
        <v>120</v>
      </c>
      <c r="AP27">
        <f t="shared" si="19"/>
        <v>120</v>
      </c>
      <c r="AQ27">
        <v>119.6</v>
      </c>
      <c r="AR27">
        <f t="shared" si="20"/>
        <v>119.6</v>
      </c>
      <c r="AS27">
        <v>117.7</v>
      </c>
      <c r="AT27">
        <f t="shared" si="21"/>
        <v>117.7</v>
      </c>
      <c r="AU27">
        <v>110.9</v>
      </c>
      <c r="AV27">
        <f t="shared" si="22"/>
        <v>110.9</v>
      </c>
      <c r="AW27">
        <v>114.8</v>
      </c>
      <c r="AX27">
        <f t="shared" si="23"/>
        <v>114.8</v>
      </c>
      <c r="AY27">
        <v>118.7</v>
      </c>
      <c r="AZ27">
        <f t="shared" si="24"/>
        <v>118.7</v>
      </c>
      <c r="BA27">
        <v>110.8</v>
      </c>
      <c r="BB27">
        <f t="shared" si="25"/>
        <v>110.8</v>
      </c>
      <c r="BC27">
        <v>115</v>
      </c>
      <c r="BD27">
        <f t="shared" si="26"/>
        <v>115</v>
      </c>
      <c r="BE27">
        <v>120.6</v>
      </c>
      <c r="BF27">
        <f t="shared" si="27"/>
        <v>120.6</v>
      </c>
    </row>
    <row r="28" spans="1:58" x14ac:dyDescent="0.3">
      <c r="A28" t="s">
        <v>30</v>
      </c>
      <c r="B28">
        <v>2015</v>
      </c>
      <c r="C28" t="s">
        <v>36</v>
      </c>
      <c r="D28" t="str">
        <f t="shared" si="0"/>
        <v>March-2015</v>
      </c>
      <c r="E28">
        <v>123.3</v>
      </c>
      <c r="F28">
        <f t="shared" si="1"/>
        <v>123.3</v>
      </c>
      <c r="G28">
        <v>124.7</v>
      </c>
      <c r="H28">
        <f t="shared" si="2"/>
        <v>124.7</v>
      </c>
      <c r="I28">
        <v>118.9</v>
      </c>
      <c r="J28">
        <f t="shared" si="3"/>
        <v>118.9</v>
      </c>
      <c r="K28">
        <v>126</v>
      </c>
      <c r="L28">
        <f t="shared" si="4"/>
        <v>126</v>
      </c>
      <c r="M28">
        <v>111.8</v>
      </c>
      <c r="N28">
        <f t="shared" si="5"/>
        <v>111.8</v>
      </c>
      <c r="O28">
        <v>130.9</v>
      </c>
      <c r="P28">
        <f t="shared" si="6"/>
        <v>130.9</v>
      </c>
      <c r="Q28">
        <v>128</v>
      </c>
      <c r="R28">
        <f t="shared" si="7"/>
        <v>128</v>
      </c>
      <c r="S28">
        <v>119.9</v>
      </c>
      <c r="T28">
        <f t="shared" si="8"/>
        <v>119.9</v>
      </c>
      <c r="U28">
        <v>98.9</v>
      </c>
      <c r="V28">
        <f t="shared" si="9"/>
        <v>98.9</v>
      </c>
      <c r="W28">
        <v>119.4</v>
      </c>
      <c r="X28">
        <f t="shared" si="10"/>
        <v>119.4</v>
      </c>
      <c r="Y28">
        <v>118.9</v>
      </c>
      <c r="Z28">
        <f t="shared" si="11"/>
        <v>118.9</v>
      </c>
      <c r="AA28">
        <v>127.7</v>
      </c>
      <c r="AB28">
        <f t="shared" si="12"/>
        <v>127.7</v>
      </c>
      <c r="AC28">
        <v>123.1</v>
      </c>
      <c r="AD28">
        <f t="shared" si="13"/>
        <v>123.1</v>
      </c>
      <c r="AE28">
        <v>124.7</v>
      </c>
      <c r="AF28">
        <f t="shared" si="14"/>
        <v>124.7</v>
      </c>
      <c r="AG28">
        <v>126</v>
      </c>
      <c r="AH28">
        <f t="shared" si="15"/>
        <v>126</v>
      </c>
      <c r="AI28">
        <v>122.9</v>
      </c>
      <c r="AJ28">
        <f t="shared" si="16"/>
        <v>122.9</v>
      </c>
      <c r="AK28">
        <v>125.5</v>
      </c>
      <c r="AL28">
        <f t="shared" si="17"/>
        <v>125.5</v>
      </c>
      <c r="AM28">
        <v>118.6</v>
      </c>
      <c r="AN28">
        <f t="shared" si="18"/>
        <v>118.6</v>
      </c>
      <c r="AO28">
        <v>120.6</v>
      </c>
      <c r="AP28">
        <f t="shared" si="19"/>
        <v>120.6</v>
      </c>
      <c r="AQ28">
        <v>120.2</v>
      </c>
      <c r="AR28">
        <f t="shared" si="20"/>
        <v>120.2</v>
      </c>
      <c r="AS28">
        <v>118.2</v>
      </c>
      <c r="AT28">
        <f t="shared" si="21"/>
        <v>118.2</v>
      </c>
      <c r="AU28">
        <v>111.6</v>
      </c>
      <c r="AV28">
        <f t="shared" si="22"/>
        <v>111.6</v>
      </c>
      <c r="AW28">
        <v>115.5</v>
      </c>
      <c r="AX28">
        <f t="shared" si="23"/>
        <v>115.5</v>
      </c>
      <c r="AY28">
        <v>119.4</v>
      </c>
      <c r="AZ28">
        <f t="shared" si="24"/>
        <v>119.4</v>
      </c>
      <c r="BA28">
        <v>110.8</v>
      </c>
      <c r="BB28">
        <f t="shared" si="25"/>
        <v>110.8</v>
      </c>
      <c r="BC28">
        <v>115.5</v>
      </c>
      <c r="BD28">
        <f t="shared" si="26"/>
        <v>115.5</v>
      </c>
      <c r="BE28">
        <v>121.1</v>
      </c>
      <c r="BF28">
        <f t="shared" si="27"/>
        <v>121.1</v>
      </c>
    </row>
    <row r="29" spans="1:58" x14ac:dyDescent="0.3">
      <c r="A29" t="s">
        <v>30</v>
      </c>
      <c r="B29">
        <v>2015</v>
      </c>
      <c r="C29" t="s">
        <v>37</v>
      </c>
      <c r="D29" t="str">
        <f t="shared" si="0"/>
        <v>April-2015</v>
      </c>
      <c r="E29">
        <v>123.3</v>
      </c>
      <c r="F29">
        <f t="shared" si="1"/>
        <v>123.3</v>
      </c>
      <c r="G29">
        <v>125.5</v>
      </c>
      <c r="H29">
        <f t="shared" si="2"/>
        <v>125.5</v>
      </c>
      <c r="I29">
        <v>117.2</v>
      </c>
      <c r="J29">
        <f t="shared" si="3"/>
        <v>117.2</v>
      </c>
      <c r="K29">
        <v>126.8</v>
      </c>
      <c r="L29">
        <f t="shared" si="4"/>
        <v>126.8</v>
      </c>
      <c r="M29">
        <v>111.9</v>
      </c>
      <c r="N29">
        <f t="shared" si="5"/>
        <v>111.9</v>
      </c>
      <c r="O29">
        <v>134.19999999999999</v>
      </c>
      <c r="P29">
        <f t="shared" si="6"/>
        <v>134.19999999999999</v>
      </c>
      <c r="Q29">
        <v>127.5</v>
      </c>
      <c r="R29">
        <f t="shared" si="7"/>
        <v>127.5</v>
      </c>
      <c r="S29">
        <v>121.5</v>
      </c>
      <c r="T29">
        <f t="shared" si="8"/>
        <v>121.5</v>
      </c>
      <c r="U29">
        <v>97.8</v>
      </c>
      <c r="V29">
        <f t="shared" si="9"/>
        <v>97.8</v>
      </c>
      <c r="W29">
        <v>119.8</v>
      </c>
      <c r="X29">
        <f t="shared" si="10"/>
        <v>119.8</v>
      </c>
      <c r="Y29">
        <v>119.4</v>
      </c>
      <c r="Z29">
        <f t="shared" si="11"/>
        <v>119.4</v>
      </c>
      <c r="AA29">
        <v>128.69999999999999</v>
      </c>
      <c r="AB29">
        <f t="shared" si="12"/>
        <v>128.69999999999999</v>
      </c>
      <c r="AC29">
        <v>123.6</v>
      </c>
      <c r="AD29">
        <f t="shared" si="13"/>
        <v>123.6</v>
      </c>
      <c r="AE29">
        <v>125.7</v>
      </c>
      <c r="AF29">
        <f t="shared" si="14"/>
        <v>125.7</v>
      </c>
      <c r="AG29">
        <v>126.4</v>
      </c>
      <c r="AH29">
        <f t="shared" si="15"/>
        <v>126.4</v>
      </c>
      <c r="AI29">
        <v>123.3</v>
      </c>
      <c r="AJ29">
        <f t="shared" si="16"/>
        <v>123.3</v>
      </c>
      <c r="AK29">
        <v>126</v>
      </c>
      <c r="AL29">
        <f t="shared" si="17"/>
        <v>126</v>
      </c>
      <c r="AM29">
        <v>119.2</v>
      </c>
      <c r="AN29">
        <f t="shared" si="18"/>
        <v>119.2</v>
      </c>
      <c r="AO29">
        <v>121.2</v>
      </c>
      <c r="AP29">
        <f t="shared" si="19"/>
        <v>121.2</v>
      </c>
      <c r="AQ29">
        <v>120.9</v>
      </c>
      <c r="AR29">
        <f t="shared" si="20"/>
        <v>120.9</v>
      </c>
      <c r="AS29">
        <v>118.6</v>
      </c>
      <c r="AT29">
        <f t="shared" si="21"/>
        <v>118.6</v>
      </c>
      <c r="AU29">
        <v>111.9</v>
      </c>
      <c r="AV29">
        <f t="shared" si="22"/>
        <v>111.9</v>
      </c>
      <c r="AW29">
        <v>116.2</v>
      </c>
      <c r="AX29">
        <f t="shared" si="23"/>
        <v>116.2</v>
      </c>
      <c r="AY29">
        <v>119.9</v>
      </c>
      <c r="AZ29">
        <f t="shared" si="24"/>
        <v>119.9</v>
      </c>
      <c r="BA29">
        <v>111.6</v>
      </c>
      <c r="BB29">
        <f t="shared" si="25"/>
        <v>111.6</v>
      </c>
      <c r="BC29">
        <v>116</v>
      </c>
      <c r="BD29">
        <f t="shared" si="26"/>
        <v>116</v>
      </c>
      <c r="BE29">
        <v>121.5</v>
      </c>
      <c r="BF29">
        <f t="shared" si="27"/>
        <v>121.5</v>
      </c>
    </row>
    <row r="30" spans="1:58" x14ac:dyDescent="0.3">
      <c r="A30" t="s">
        <v>30</v>
      </c>
      <c r="B30">
        <v>2015</v>
      </c>
      <c r="C30" t="s">
        <v>38</v>
      </c>
      <c r="D30" t="str">
        <f t="shared" si="0"/>
        <v>May-2015</v>
      </c>
      <c r="E30">
        <v>123.5</v>
      </c>
      <c r="F30">
        <f t="shared" si="1"/>
        <v>123.5</v>
      </c>
      <c r="G30">
        <v>127.1</v>
      </c>
      <c r="H30">
        <f t="shared" si="2"/>
        <v>127.1</v>
      </c>
      <c r="I30">
        <v>117.3</v>
      </c>
      <c r="J30">
        <f t="shared" si="3"/>
        <v>117.3</v>
      </c>
      <c r="K30">
        <v>127.7</v>
      </c>
      <c r="L30">
        <f t="shared" si="4"/>
        <v>127.7</v>
      </c>
      <c r="M30">
        <v>112.5</v>
      </c>
      <c r="N30">
        <f t="shared" si="5"/>
        <v>112.5</v>
      </c>
      <c r="O30">
        <v>134.1</v>
      </c>
      <c r="P30">
        <f t="shared" si="6"/>
        <v>134.1</v>
      </c>
      <c r="Q30">
        <v>128.5</v>
      </c>
      <c r="R30">
        <f t="shared" si="7"/>
        <v>128.5</v>
      </c>
      <c r="S30">
        <v>124.3</v>
      </c>
      <c r="T30">
        <f t="shared" si="8"/>
        <v>124.3</v>
      </c>
      <c r="U30">
        <v>97.6</v>
      </c>
      <c r="V30">
        <f t="shared" si="9"/>
        <v>97.6</v>
      </c>
      <c r="W30">
        <v>120.7</v>
      </c>
      <c r="X30">
        <f t="shared" si="10"/>
        <v>120.7</v>
      </c>
      <c r="Y30">
        <v>120.2</v>
      </c>
      <c r="Z30">
        <f t="shared" si="11"/>
        <v>120.2</v>
      </c>
      <c r="AA30">
        <v>129.80000000000001</v>
      </c>
      <c r="AB30">
        <f t="shared" si="12"/>
        <v>129.80000000000001</v>
      </c>
      <c r="AC30">
        <v>124.4</v>
      </c>
      <c r="AD30">
        <f t="shared" si="13"/>
        <v>124.4</v>
      </c>
      <c r="AE30">
        <v>126.7</v>
      </c>
      <c r="AF30">
        <f t="shared" si="14"/>
        <v>126.7</v>
      </c>
      <c r="AG30">
        <v>127.3</v>
      </c>
      <c r="AH30">
        <f t="shared" si="15"/>
        <v>127.3</v>
      </c>
      <c r="AI30">
        <v>124.1</v>
      </c>
      <c r="AJ30">
        <f t="shared" si="16"/>
        <v>124.1</v>
      </c>
      <c r="AK30">
        <v>126.8</v>
      </c>
      <c r="AL30">
        <f t="shared" si="17"/>
        <v>126.8</v>
      </c>
      <c r="AM30">
        <v>119.6</v>
      </c>
      <c r="AN30">
        <f t="shared" si="18"/>
        <v>119.6</v>
      </c>
      <c r="AO30">
        <v>121.9</v>
      </c>
      <c r="AP30">
        <f t="shared" si="19"/>
        <v>121.9</v>
      </c>
      <c r="AQ30">
        <v>121.5</v>
      </c>
      <c r="AR30">
        <f t="shared" si="20"/>
        <v>121.5</v>
      </c>
      <c r="AS30">
        <v>119.4</v>
      </c>
      <c r="AT30">
        <f t="shared" si="21"/>
        <v>119.4</v>
      </c>
      <c r="AU30">
        <v>113.3</v>
      </c>
      <c r="AV30">
        <f t="shared" si="22"/>
        <v>113.3</v>
      </c>
      <c r="AW30">
        <v>116.7</v>
      </c>
      <c r="AX30">
        <f t="shared" si="23"/>
        <v>116.7</v>
      </c>
      <c r="AY30">
        <v>120.5</v>
      </c>
      <c r="AZ30">
        <f t="shared" si="24"/>
        <v>120.5</v>
      </c>
      <c r="BA30">
        <v>112.3</v>
      </c>
      <c r="BB30">
        <f t="shared" si="25"/>
        <v>112.3</v>
      </c>
      <c r="BC30">
        <v>116.9</v>
      </c>
      <c r="BD30">
        <f t="shared" si="26"/>
        <v>116.9</v>
      </c>
      <c r="BE30">
        <v>122.4</v>
      </c>
      <c r="BF30">
        <f t="shared" si="27"/>
        <v>122.4</v>
      </c>
    </row>
    <row r="31" spans="1:58" x14ac:dyDescent="0.3">
      <c r="A31" t="s">
        <v>30</v>
      </c>
      <c r="B31">
        <v>2015</v>
      </c>
      <c r="C31" t="s">
        <v>39</v>
      </c>
      <c r="D31" t="str">
        <f t="shared" si="0"/>
        <v>June-2015</v>
      </c>
      <c r="E31">
        <v>124.1</v>
      </c>
      <c r="F31">
        <f t="shared" si="1"/>
        <v>124.1</v>
      </c>
      <c r="G31">
        <v>130.4</v>
      </c>
      <c r="H31">
        <f t="shared" si="2"/>
        <v>130.4</v>
      </c>
      <c r="I31">
        <v>122.1</v>
      </c>
      <c r="J31">
        <f t="shared" si="3"/>
        <v>122.1</v>
      </c>
      <c r="K31">
        <v>128.69999999999999</v>
      </c>
      <c r="L31">
        <f t="shared" si="4"/>
        <v>128.69999999999999</v>
      </c>
      <c r="M31">
        <v>114.1</v>
      </c>
      <c r="N31">
        <f t="shared" si="5"/>
        <v>114.1</v>
      </c>
      <c r="O31">
        <v>133.19999999999999</v>
      </c>
      <c r="P31">
        <f t="shared" si="6"/>
        <v>133.19999999999999</v>
      </c>
      <c r="Q31">
        <v>135.19999999999999</v>
      </c>
      <c r="R31">
        <f t="shared" si="7"/>
        <v>135.19999999999999</v>
      </c>
      <c r="S31">
        <v>131.9</v>
      </c>
      <c r="T31">
        <f t="shared" si="8"/>
        <v>131.9</v>
      </c>
      <c r="U31">
        <v>96.3</v>
      </c>
      <c r="V31">
        <f t="shared" si="9"/>
        <v>96.3</v>
      </c>
      <c r="W31">
        <v>123</v>
      </c>
      <c r="X31">
        <f t="shared" si="10"/>
        <v>123</v>
      </c>
      <c r="Y31">
        <v>121.1</v>
      </c>
      <c r="Z31">
        <f t="shared" si="11"/>
        <v>121.1</v>
      </c>
      <c r="AA31">
        <v>131.19999999999999</v>
      </c>
      <c r="AB31">
        <f t="shared" si="12"/>
        <v>131.19999999999999</v>
      </c>
      <c r="AC31">
        <v>126.6</v>
      </c>
      <c r="AD31">
        <f t="shared" si="13"/>
        <v>126.6</v>
      </c>
      <c r="AE31">
        <v>128.19999999999999</v>
      </c>
      <c r="AF31">
        <f t="shared" si="14"/>
        <v>128.19999999999999</v>
      </c>
      <c r="AG31">
        <v>128.4</v>
      </c>
      <c r="AH31">
        <f t="shared" si="15"/>
        <v>128.4</v>
      </c>
      <c r="AI31">
        <v>125.1</v>
      </c>
      <c r="AJ31">
        <f t="shared" si="16"/>
        <v>125.1</v>
      </c>
      <c r="AK31">
        <v>128</v>
      </c>
      <c r="AL31">
        <f t="shared" si="17"/>
        <v>128</v>
      </c>
      <c r="AM31">
        <v>119</v>
      </c>
      <c r="AN31">
        <f t="shared" si="18"/>
        <v>119</v>
      </c>
      <c r="AO31">
        <v>122.6</v>
      </c>
      <c r="AP31">
        <f t="shared" si="19"/>
        <v>122.6</v>
      </c>
      <c r="AQ31">
        <v>122.8</v>
      </c>
      <c r="AR31">
        <f t="shared" si="20"/>
        <v>122.8</v>
      </c>
      <c r="AS31">
        <v>120.4</v>
      </c>
      <c r="AT31">
        <f t="shared" si="21"/>
        <v>120.4</v>
      </c>
      <c r="AU31">
        <v>114.2</v>
      </c>
      <c r="AV31">
        <f t="shared" si="22"/>
        <v>114.2</v>
      </c>
      <c r="AW31">
        <v>117.9</v>
      </c>
      <c r="AX31">
        <f t="shared" si="23"/>
        <v>117.9</v>
      </c>
      <c r="AY31">
        <v>122</v>
      </c>
      <c r="AZ31">
        <f t="shared" si="24"/>
        <v>122</v>
      </c>
      <c r="BA31">
        <v>113</v>
      </c>
      <c r="BB31">
        <f t="shared" si="25"/>
        <v>113</v>
      </c>
      <c r="BC31">
        <v>117.9</v>
      </c>
      <c r="BD31">
        <f t="shared" si="26"/>
        <v>117.9</v>
      </c>
      <c r="BE31">
        <v>124.1</v>
      </c>
      <c r="BF31">
        <f t="shared" si="27"/>
        <v>124.1</v>
      </c>
    </row>
    <row r="32" spans="1:58" x14ac:dyDescent="0.3">
      <c r="A32" t="s">
        <v>30</v>
      </c>
      <c r="B32">
        <v>2015</v>
      </c>
      <c r="C32" t="s">
        <v>40</v>
      </c>
      <c r="D32" t="str">
        <f t="shared" si="0"/>
        <v>July-2015</v>
      </c>
      <c r="E32">
        <v>124</v>
      </c>
      <c r="F32">
        <f t="shared" si="1"/>
        <v>124</v>
      </c>
      <c r="G32">
        <v>131.5</v>
      </c>
      <c r="H32">
        <f t="shared" si="2"/>
        <v>131.5</v>
      </c>
      <c r="I32">
        <v>122</v>
      </c>
      <c r="J32">
        <f t="shared" si="3"/>
        <v>122</v>
      </c>
      <c r="K32">
        <v>128.69999999999999</v>
      </c>
      <c r="L32">
        <f t="shared" si="4"/>
        <v>128.69999999999999</v>
      </c>
      <c r="M32">
        <v>113.5</v>
      </c>
      <c r="N32">
        <f t="shared" si="5"/>
        <v>113.5</v>
      </c>
      <c r="O32">
        <v>133.30000000000001</v>
      </c>
      <c r="P32">
        <f t="shared" si="6"/>
        <v>133.30000000000001</v>
      </c>
      <c r="Q32">
        <v>140.80000000000001</v>
      </c>
      <c r="R32">
        <f t="shared" si="7"/>
        <v>140.80000000000001</v>
      </c>
      <c r="S32">
        <v>133.80000000000001</v>
      </c>
      <c r="T32">
        <f t="shared" si="8"/>
        <v>133.80000000000001</v>
      </c>
      <c r="U32">
        <v>94.1</v>
      </c>
      <c r="V32">
        <f t="shared" si="9"/>
        <v>94.1</v>
      </c>
      <c r="W32">
        <v>123.4</v>
      </c>
      <c r="X32">
        <f t="shared" si="10"/>
        <v>123.4</v>
      </c>
      <c r="Y32">
        <v>121</v>
      </c>
      <c r="Z32">
        <f t="shared" si="11"/>
        <v>121</v>
      </c>
      <c r="AA32">
        <v>131.69999999999999</v>
      </c>
      <c r="AB32">
        <f t="shared" si="12"/>
        <v>131.69999999999999</v>
      </c>
      <c r="AC32">
        <v>127.5</v>
      </c>
      <c r="AD32">
        <f t="shared" si="13"/>
        <v>127.5</v>
      </c>
      <c r="AE32">
        <v>129.4</v>
      </c>
      <c r="AF32">
        <f t="shared" si="14"/>
        <v>129.4</v>
      </c>
      <c r="AG32">
        <v>128.80000000000001</v>
      </c>
      <c r="AH32">
        <f t="shared" si="15"/>
        <v>128.80000000000001</v>
      </c>
      <c r="AI32">
        <v>125.5</v>
      </c>
      <c r="AJ32">
        <f t="shared" si="16"/>
        <v>125.5</v>
      </c>
      <c r="AK32">
        <v>128.30000000000001</v>
      </c>
      <c r="AL32">
        <f t="shared" si="17"/>
        <v>128.30000000000001</v>
      </c>
      <c r="AM32">
        <v>119.9</v>
      </c>
      <c r="AN32">
        <f t="shared" si="18"/>
        <v>119.9</v>
      </c>
      <c r="AO32">
        <v>123</v>
      </c>
      <c r="AP32">
        <f t="shared" si="19"/>
        <v>123</v>
      </c>
      <c r="AQ32">
        <v>123</v>
      </c>
      <c r="AR32">
        <f t="shared" si="20"/>
        <v>123</v>
      </c>
      <c r="AS32">
        <v>120.8</v>
      </c>
      <c r="AT32">
        <f t="shared" si="21"/>
        <v>120.8</v>
      </c>
      <c r="AU32">
        <v>114.1</v>
      </c>
      <c r="AV32">
        <f t="shared" si="22"/>
        <v>114.1</v>
      </c>
      <c r="AW32">
        <v>118</v>
      </c>
      <c r="AX32">
        <f t="shared" si="23"/>
        <v>118</v>
      </c>
      <c r="AY32">
        <v>122.9</v>
      </c>
      <c r="AZ32">
        <f t="shared" si="24"/>
        <v>122.9</v>
      </c>
      <c r="BA32">
        <v>112.7</v>
      </c>
      <c r="BB32">
        <f t="shared" si="25"/>
        <v>112.7</v>
      </c>
      <c r="BC32">
        <v>118.1</v>
      </c>
      <c r="BD32">
        <f t="shared" si="26"/>
        <v>118.1</v>
      </c>
      <c r="BE32">
        <v>124.7</v>
      </c>
      <c r="BF32">
        <f t="shared" si="27"/>
        <v>124.7</v>
      </c>
    </row>
    <row r="33" spans="1:58" x14ac:dyDescent="0.3">
      <c r="A33" t="s">
        <v>30</v>
      </c>
      <c r="B33">
        <v>2015</v>
      </c>
      <c r="C33" t="s">
        <v>41</v>
      </c>
      <c r="D33" t="str">
        <f t="shared" si="0"/>
        <v>August-2015</v>
      </c>
      <c r="E33">
        <v>124.7</v>
      </c>
      <c r="F33">
        <f t="shared" si="1"/>
        <v>124.7</v>
      </c>
      <c r="G33">
        <v>131.30000000000001</v>
      </c>
      <c r="H33">
        <f t="shared" si="2"/>
        <v>131.30000000000001</v>
      </c>
      <c r="I33">
        <v>121.3</v>
      </c>
      <c r="J33">
        <f t="shared" si="3"/>
        <v>121.3</v>
      </c>
      <c r="K33">
        <v>128.80000000000001</v>
      </c>
      <c r="L33">
        <f t="shared" si="4"/>
        <v>128.80000000000001</v>
      </c>
      <c r="M33">
        <v>114</v>
      </c>
      <c r="N33">
        <f t="shared" si="5"/>
        <v>114</v>
      </c>
      <c r="O33">
        <v>134.19999999999999</v>
      </c>
      <c r="P33">
        <f t="shared" si="6"/>
        <v>134.19999999999999</v>
      </c>
      <c r="Q33">
        <v>153.6</v>
      </c>
      <c r="R33">
        <f t="shared" si="7"/>
        <v>153.6</v>
      </c>
      <c r="S33">
        <v>137.9</v>
      </c>
      <c r="T33">
        <f t="shared" si="8"/>
        <v>137.9</v>
      </c>
      <c r="U33">
        <v>93.1</v>
      </c>
      <c r="V33">
        <f t="shared" si="9"/>
        <v>93.1</v>
      </c>
      <c r="W33">
        <v>123.9</v>
      </c>
      <c r="X33">
        <f t="shared" si="10"/>
        <v>123.9</v>
      </c>
      <c r="Y33">
        <v>121.5</v>
      </c>
      <c r="Z33">
        <f t="shared" si="11"/>
        <v>121.5</v>
      </c>
      <c r="AA33">
        <v>132.5</v>
      </c>
      <c r="AB33">
        <f t="shared" si="12"/>
        <v>132.5</v>
      </c>
      <c r="AC33">
        <v>129.80000000000001</v>
      </c>
      <c r="AD33">
        <f t="shared" si="13"/>
        <v>129.80000000000001</v>
      </c>
      <c r="AE33">
        <v>130.1</v>
      </c>
      <c r="AF33">
        <f t="shared" si="14"/>
        <v>130.1</v>
      </c>
      <c r="AG33">
        <v>129.5</v>
      </c>
      <c r="AH33">
        <f t="shared" si="15"/>
        <v>129.5</v>
      </c>
      <c r="AI33">
        <v>126.3</v>
      </c>
      <c r="AJ33">
        <f t="shared" si="16"/>
        <v>126.3</v>
      </c>
      <c r="AK33">
        <v>129</v>
      </c>
      <c r="AL33">
        <f t="shared" si="17"/>
        <v>129</v>
      </c>
      <c r="AM33">
        <v>120.9</v>
      </c>
      <c r="AN33">
        <f t="shared" si="18"/>
        <v>120.9</v>
      </c>
      <c r="AO33">
        <v>123.8</v>
      </c>
      <c r="AP33">
        <f t="shared" si="19"/>
        <v>123.8</v>
      </c>
      <c r="AQ33">
        <v>123.7</v>
      </c>
      <c r="AR33">
        <f t="shared" si="20"/>
        <v>123.7</v>
      </c>
      <c r="AS33">
        <v>121.1</v>
      </c>
      <c r="AT33">
        <f t="shared" si="21"/>
        <v>121.1</v>
      </c>
      <c r="AU33">
        <v>113.6</v>
      </c>
      <c r="AV33">
        <f t="shared" si="22"/>
        <v>113.6</v>
      </c>
      <c r="AW33">
        <v>118.5</v>
      </c>
      <c r="AX33">
        <f t="shared" si="23"/>
        <v>118.5</v>
      </c>
      <c r="AY33">
        <v>123.6</v>
      </c>
      <c r="AZ33">
        <f t="shared" si="24"/>
        <v>123.6</v>
      </c>
      <c r="BA33">
        <v>112.5</v>
      </c>
      <c r="BB33">
        <f t="shared" si="25"/>
        <v>112.5</v>
      </c>
      <c r="BC33">
        <v>118.2</v>
      </c>
      <c r="BD33">
        <f t="shared" si="26"/>
        <v>118.2</v>
      </c>
      <c r="BE33">
        <v>126.1</v>
      </c>
      <c r="BF33">
        <f t="shared" si="27"/>
        <v>126.1</v>
      </c>
    </row>
    <row r="34" spans="1:58" x14ac:dyDescent="0.3">
      <c r="A34" t="s">
        <v>30</v>
      </c>
      <c r="B34">
        <v>2015</v>
      </c>
      <c r="C34" t="s">
        <v>42</v>
      </c>
      <c r="D34" t="str">
        <f t="shared" si="0"/>
        <v>September-2015</v>
      </c>
      <c r="E34">
        <v>125.1</v>
      </c>
      <c r="F34">
        <f t="shared" si="1"/>
        <v>125.1</v>
      </c>
      <c r="G34">
        <v>131.1</v>
      </c>
      <c r="H34">
        <f t="shared" si="2"/>
        <v>131.1</v>
      </c>
      <c r="I34">
        <v>120.7</v>
      </c>
      <c r="J34">
        <f t="shared" si="3"/>
        <v>120.7</v>
      </c>
      <c r="K34">
        <v>129.19999999999999</v>
      </c>
      <c r="L34">
        <f t="shared" si="4"/>
        <v>129.19999999999999</v>
      </c>
      <c r="M34">
        <v>114.7</v>
      </c>
      <c r="N34">
        <f t="shared" si="5"/>
        <v>114.7</v>
      </c>
      <c r="O34">
        <v>132.30000000000001</v>
      </c>
      <c r="P34">
        <f t="shared" si="6"/>
        <v>132.30000000000001</v>
      </c>
      <c r="Q34">
        <v>158.9</v>
      </c>
      <c r="R34">
        <f t="shared" si="7"/>
        <v>158.9</v>
      </c>
      <c r="S34">
        <v>142.1</v>
      </c>
      <c r="T34">
        <f t="shared" si="8"/>
        <v>142.1</v>
      </c>
      <c r="U34">
        <v>92.5</v>
      </c>
      <c r="V34">
        <f t="shared" si="9"/>
        <v>92.5</v>
      </c>
      <c r="W34">
        <v>125.4</v>
      </c>
      <c r="X34">
        <f t="shared" si="10"/>
        <v>125.4</v>
      </c>
      <c r="Y34">
        <v>121.9</v>
      </c>
      <c r="Z34">
        <f t="shared" si="11"/>
        <v>121.9</v>
      </c>
      <c r="AA34">
        <v>132.69999999999999</v>
      </c>
      <c r="AB34">
        <f t="shared" si="12"/>
        <v>132.69999999999999</v>
      </c>
      <c r="AC34">
        <v>131</v>
      </c>
      <c r="AD34">
        <f t="shared" si="13"/>
        <v>131</v>
      </c>
      <c r="AE34">
        <v>131</v>
      </c>
      <c r="AF34">
        <f t="shared" si="14"/>
        <v>131</v>
      </c>
      <c r="AG34">
        <v>130.4</v>
      </c>
      <c r="AH34">
        <f t="shared" si="15"/>
        <v>130.4</v>
      </c>
      <c r="AI34">
        <v>126.8</v>
      </c>
      <c r="AJ34">
        <f t="shared" si="16"/>
        <v>126.8</v>
      </c>
      <c r="AK34">
        <v>129.9</v>
      </c>
      <c r="AL34">
        <f t="shared" si="17"/>
        <v>129.9</v>
      </c>
      <c r="AM34">
        <v>121.6</v>
      </c>
      <c r="AN34">
        <f t="shared" si="18"/>
        <v>121.6</v>
      </c>
      <c r="AO34">
        <v>123.7</v>
      </c>
      <c r="AP34">
        <f t="shared" si="19"/>
        <v>123.7</v>
      </c>
      <c r="AQ34">
        <v>124.5</v>
      </c>
      <c r="AR34">
        <f t="shared" si="20"/>
        <v>124.5</v>
      </c>
      <c r="AS34">
        <v>121.4</v>
      </c>
      <c r="AT34">
        <f t="shared" si="21"/>
        <v>121.4</v>
      </c>
      <c r="AU34">
        <v>113.8</v>
      </c>
      <c r="AV34">
        <f t="shared" si="22"/>
        <v>113.8</v>
      </c>
      <c r="AW34">
        <v>119.6</v>
      </c>
      <c r="AX34">
        <f t="shared" si="23"/>
        <v>119.6</v>
      </c>
      <c r="AY34">
        <v>124.5</v>
      </c>
      <c r="AZ34">
        <f t="shared" si="24"/>
        <v>124.5</v>
      </c>
      <c r="BA34">
        <v>113.7</v>
      </c>
      <c r="BB34">
        <f t="shared" si="25"/>
        <v>113.7</v>
      </c>
      <c r="BC34">
        <v>118.8</v>
      </c>
      <c r="BD34">
        <f t="shared" si="26"/>
        <v>118.8</v>
      </c>
      <c r="BE34">
        <v>127</v>
      </c>
      <c r="BF34">
        <f t="shared" si="27"/>
        <v>127</v>
      </c>
    </row>
    <row r="35" spans="1:58" x14ac:dyDescent="0.3">
      <c r="A35" t="s">
        <v>30</v>
      </c>
      <c r="B35">
        <v>2015</v>
      </c>
      <c r="C35" t="s">
        <v>43</v>
      </c>
      <c r="D35" t="str">
        <f t="shared" si="0"/>
        <v>October-2015</v>
      </c>
      <c r="E35">
        <v>125.6</v>
      </c>
      <c r="F35">
        <f t="shared" si="1"/>
        <v>125.6</v>
      </c>
      <c r="G35">
        <v>130.4</v>
      </c>
      <c r="H35">
        <f t="shared" si="2"/>
        <v>130.4</v>
      </c>
      <c r="I35">
        <v>120.8</v>
      </c>
      <c r="J35">
        <f t="shared" si="3"/>
        <v>120.8</v>
      </c>
      <c r="K35">
        <v>129.4</v>
      </c>
      <c r="L35">
        <f t="shared" si="4"/>
        <v>129.4</v>
      </c>
      <c r="M35">
        <v>115.8</v>
      </c>
      <c r="N35">
        <f t="shared" si="5"/>
        <v>115.8</v>
      </c>
      <c r="O35">
        <v>133.19999999999999</v>
      </c>
      <c r="P35">
        <f t="shared" si="6"/>
        <v>133.19999999999999</v>
      </c>
      <c r="Q35">
        <v>157.69999999999999</v>
      </c>
      <c r="R35">
        <f t="shared" si="7"/>
        <v>157.69999999999999</v>
      </c>
      <c r="S35">
        <v>154.19999999999999</v>
      </c>
      <c r="T35">
        <f t="shared" si="8"/>
        <v>154.19999999999999</v>
      </c>
      <c r="U35">
        <v>93.7</v>
      </c>
      <c r="V35">
        <f t="shared" si="9"/>
        <v>93.7</v>
      </c>
      <c r="W35">
        <v>126.6</v>
      </c>
      <c r="X35">
        <f t="shared" si="10"/>
        <v>126.6</v>
      </c>
      <c r="Y35">
        <v>122.3</v>
      </c>
      <c r="Z35">
        <f t="shared" si="11"/>
        <v>122.3</v>
      </c>
      <c r="AA35">
        <v>133.1</v>
      </c>
      <c r="AB35">
        <f t="shared" si="12"/>
        <v>133.1</v>
      </c>
      <c r="AC35">
        <v>131.80000000000001</v>
      </c>
      <c r="AD35">
        <f t="shared" si="13"/>
        <v>131.80000000000001</v>
      </c>
      <c r="AE35">
        <v>131.5</v>
      </c>
      <c r="AF35">
        <f t="shared" si="14"/>
        <v>131.5</v>
      </c>
      <c r="AG35">
        <v>131.1</v>
      </c>
      <c r="AH35">
        <f t="shared" si="15"/>
        <v>131.1</v>
      </c>
      <c r="AI35">
        <v>127.3</v>
      </c>
      <c r="AJ35">
        <f t="shared" si="16"/>
        <v>127.3</v>
      </c>
      <c r="AK35">
        <v>130.6</v>
      </c>
      <c r="AL35">
        <f t="shared" si="17"/>
        <v>130.6</v>
      </c>
      <c r="AM35">
        <v>122.4</v>
      </c>
      <c r="AN35">
        <f t="shared" si="18"/>
        <v>122.4</v>
      </c>
      <c r="AO35">
        <v>124.4</v>
      </c>
      <c r="AP35">
        <f t="shared" si="19"/>
        <v>124.4</v>
      </c>
      <c r="AQ35">
        <v>125.1</v>
      </c>
      <c r="AR35">
        <f t="shared" si="20"/>
        <v>125.1</v>
      </c>
      <c r="AS35">
        <v>122</v>
      </c>
      <c r="AT35">
        <f t="shared" si="21"/>
        <v>122</v>
      </c>
      <c r="AU35">
        <v>113.8</v>
      </c>
      <c r="AV35">
        <f t="shared" si="22"/>
        <v>113.8</v>
      </c>
      <c r="AW35">
        <v>120.1</v>
      </c>
      <c r="AX35">
        <f t="shared" si="23"/>
        <v>120.1</v>
      </c>
      <c r="AY35">
        <v>125.1</v>
      </c>
      <c r="AZ35">
        <f t="shared" si="24"/>
        <v>125.1</v>
      </c>
      <c r="BA35">
        <v>114.2</v>
      </c>
      <c r="BB35">
        <f t="shared" si="25"/>
        <v>114.2</v>
      </c>
      <c r="BC35">
        <v>119.2</v>
      </c>
      <c r="BD35">
        <f t="shared" si="26"/>
        <v>119.2</v>
      </c>
      <c r="BE35">
        <v>127.7</v>
      </c>
      <c r="BF35">
        <f t="shared" si="27"/>
        <v>127.7</v>
      </c>
    </row>
    <row r="36" spans="1:58" x14ac:dyDescent="0.3">
      <c r="A36" t="s">
        <v>30</v>
      </c>
      <c r="B36">
        <v>2015</v>
      </c>
      <c r="C36" t="s">
        <v>45</v>
      </c>
      <c r="D36" t="str">
        <f t="shared" si="0"/>
        <v>November-2015</v>
      </c>
      <c r="E36">
        <v>126.1</v>
      </c>
      <c r="F36">
        <f t="shared" si="1"/>
        <v>126.1</v>
      </c>
      <c r="G36">
        <v>130.6</v>
      </c>
      <c r="H36">
        <f t="shared" si="2"/>
        <v>130.6</v>
      </c>
      <c r="I36">
        <v>121.7</v>
      </c>
      <c r="J36">
        <f t="shared" si="3"/>
        <v>121.7</v>
      </c>
      <c r="K36">
        <v>129.5</v>
      </c>
      <c r="L36">
        <f t="shared" si="4"/>
        <v>129.5</v>
      </c>
      <c r="M36">
        <v>117.8</v>
      </c>
      <c r="N36">
        <f t="shared" si="5"/>
        <v>117.8</v>
      </c>
      <c r="O36">
        <v>132.1</v>
      </c>
      <c r="P36">
        <f t="shared" si="6"/>
        <v>132.1</v>
      </c>
      <c r="Q36">
        <v>155.19999999999999</v>
      </c>
      <c r="R36">
        <f t="shared" si="7"/>
        <v>155.19999999999999</v>
      </c>
      <c r="S36">
        <v>160.80000000000001</v>
      </c>
      <c r="T36">
        <f t="shared" si="8"/>
        <v>160.80000000000001</v>
      </c>
      <c r="U36">
        <v>94.5</v>
      </c>
      <c r="V36">
        <f t="shared" si="9"/>
        <v>94.5</v>
      </c>
      <c r="W36">
        <v>128.30000000000001</v>
      </c>
      <c r="X36">
        <f t="shared" si="10"/>
        <v>128.30000000000001</v>
      </c>
      <c r="Y36">
        <v>123.1</v>
      </c>
      <c r="Z36">
        <f t="shared" si="11"/>
        <v>123.1</v>
      </c>
      <c r="AA36">
        <v>134.19999999999999</v>
      </c>
      <c r="AB36">
        <f t="shared" si="12"/>
        <v>134.19999999999999</v>
      </c>
      <c r="AC36">
        <v>132.4</v>
      </c>
      <c r="AD36">
        <f t="shared" si="13"/>
        <v>132.4</v>
      </c>
      <c r="AE36">
        <v>132.19999999999999</v>
      </c>
      <c r="AF36">
        <f t="shared" si="14"/>
        <v>132.19999999999999</v>
      </c>
      <c r="AG36">
        <v>132.1</v>
      </c>
      <c r="AH36">
        <f t="shared" si="15"/>
        <v>132.1</v>
      </c>
      <c r="AI36">
        <v>128.19999999999999</v>
      </c>
      <c r="AJ36">
        <f t="shared" si="16"/>
        <v>128.19999999999999</v>
      </c>
      <c r="AK36">
        <v>131.5</v>
      </c>
      <c r="AL36">
        <f t="shared" si="17"/>
        <v>131.5</v>
      </c>
      <c r="AM36">
        <v>122.9</v>
      </c>
      <c r="AN36">
        <f t="shared" si="18"/>
        <v>122.9</v>
      </c>
      <c r="AO36">
        <v>125.6</v>
      </c>
      <c r="AP36">
        <f t="shared" si="19"/>
        <v>125.6</v>
      </c>
      <c r="AQ36">
        <v>125.6</v>
      </c>
      <c r="AR36">
        <f t="shared" si="20"/>
        <v>125.6</v>
      </c>
      <c r="AS36">
        <v>122.6</v>
      </c>
      <c r="AT36">
        <f t="shared" si="21"/>
        <v>122.6</v>
      </c>
      <c r="AU36">
        <v>114</v>
      </c>
      <c r="AV36">
        <f t="shared" si="22"/>
        <v>114</v>
      </c>
      <c r="AW36">
        <v>120.9</v>
      </c>
      <c r="AX36">
        <f t="shared" si="23"/>
        <v>120.9</v>
      </c>
      <c r="AY36">
        <v>125.8</v>
      </c>
      <c r="AZ36">
        <f t="shared" si="24"/>
        <v>125.8</v>
      </c>
      <c r="BA36">
        <v>114.2</v>
      </c>
      <c r="BB36">
        <f t="shared" si="25"/>
        <v>114.2</v>
      </c>
      <c r="BC36">
        <v>119.6</v>
      </c>
      <c r="BD36">
        <f t="shared" si="26"/>
        <v>119.6</v>
      </c>
      <c r="BE36">
        <v>128.30000000000001</v>
      </c>
      <c r="BF36">
        <f t="shared" si="27"/>
        <v>128.30000000000001</v>
      </c>
    </row>
    <row r="37" spans="1:58" x14ac:dyDescent="0.3">
      <c r="A37" t="s">
        <v>30</v>
      </c>
      <c r="B37">
        <v>2015</v>
      </c>
      <c r="C37" t="s">
        <v>46</v>
      </c>
      <c r="D37" t="str">
        <f t="shared" si="0"/>
        <v>December-2015</v>
      </c>
      <c r="E37">
        <v>126.3</v>
      </c>
      <c r="F37">
        <f t="shared" si="1"/>
        <v>126.3</v>
      </c>
      <c r="G37">
        <v>131.30000000000001</v>
      </c>
      <c r="H37">
        <f t="shared" si="2"/>
        <v>131.30000000000001</v>
      </c>
      <c r="I37">
        <v>123.3</v>
      </c>
      <c r="J37">
        <f t="shared" si="3"/>
        <v>123.3</v>
      </c>
      <c r="K37">
        <v>129.80000000000001</v>
      </c>
      <c r="L37">
        <f t="shared" si="4"/>
        <v>129.80000000000001</v>
      </c>
      <c r="M37">
        <v>118.3</v>
      </c>
      <c r="N37">
        <f t="shared" si="5"/>
        <v>118.3</v>
      </c>
      <c r="O37">
        <v>131.6</v>
      </c>
      <c r="P37">
        <f t="shared" si="6"/>
        <v>131.6</v>
      </c>
      <c r="Q37">
        <v>145.5</v>
      </c>
      <c r="R37">
        <f t="shared" si="7"/>
        <v>145.5</v>
      </c>
      <c r="S37">
        <v>162.1</v>
      </c>
      <c r="T37">
        <f t="shared" si="8"/>
        <v>162.1</v>
      </c>
      <c r="U37">
        <v>95.4</v>
      </c>
      <c r="V37">
        <f t="shared" si="9"/>
        <v>95.4</v>
      </c>
      <c r="W37">
        <v>128.9</v>
      </c>
      <c r="X37">
        <f t="shared" si="10"/>
        <v>128.9</v>
      </c>
      <c r="Y37">
        <v>123.3</v>
      </c>
      <c r="Z37">
        <f t="shared" si="11"/>
        <v>123.3</v>
      </c>
      <c r="AA37">
        <v>135.1</v>
      </c>
      <c r="AB37">
        <f t="shared" si="12"/>
        <v>135.1</v>
      </c>
      <c r="AC37">
        <v>131.4</v>
      </c>
      <c r="AD37">
        <f t="shared" si="13"/>
        <v>131.4</v>
      </c>
      <c r="AE37">
        <v>133.1</v>
      </c>
      <c r="AF37">
        <f t="shared" si="14"/>
        <v>133.1</v>
      </c>
      <c r="AG37">
        <v>132.5</v>
      </c>
      <c r="AH37">
        <f t="shared" si="15"/>
        <v>132.5</v>
      </c>
      <c r="AI37">
        <v>128.5</v>
      </c>
      <c r="AJ37">
        <f t="shared" si="16"/>
        <v>128.5</v>
      </c>
      <c r="AK37">
        <v>131.9</v>
      </c>
      <c r="AL37">
        <f t="shared" si="17"/>
        <v>131.9</v>
      </c>
      <c r="AM37">
        <v>122.4</v>
      </c>
      <c r="AN37">
        <f t="shared" si="18"/>
        <v>122.4</v>
      </c>
      <c r="AO37">
        <v>125.7</v>
      </c>
      <c r="AP37">
        <f t="shared" si="19"/>
        <v>125.7</v>
      </c>
      <c r="AQ37">
        <v>126</v>
      </c>
      <c r="AR37">
        <f t="shared" si="20"/>
        <v>126</v>
      </c>
      <c r="AS37">
        <v>123.1</v>
      </c>
      <c r="AT37">
        <f t="shared" si="21"/>
        <v>123.1</v>
      </c>
      <c r="AU37">
        <v>114</v>
      </c>
      <c r="AV37">
        <f t="shared" si="22"/>
        <v>114</v>
      </c>
      <c r="AW37">
        <v>121.6</v>
      </c>
      <c r="AX37">
        <f t="shared" si="23"/>
        <v>121.6</v>
      </c>
      <c r="AY37">
        <v>125.6</v>
      </c>
      <c r="AZ37">
        <f t="shared" si="24"/>
        <v>125.6</v>
      </c>
      <c r="BA37">
        <v>114.1</v>
      </c>
      <c r="BB37">
        <f t="shared" si="25"/>
        <v>114.1</v>
      </c>
      <c r="BC37">
        <v>119.8</v>
      </c>
      <c r="BD37">
        <f t="shared" si="26"/>
        <v>119.8</v>
      </c>
      <c r="BE37">
        <v>127.9</v>
      </c>
      <c r="BF37">
        <f t="shared" si="27"/>
        <v>127.9</v>
      </c>
    </row>
    <row r="38" spans="1:58" x14ac:dyDescent="0.3">
      <c r="A38" t="s">
        <v>30</v>
      </c>
      <c r="B38">
        <v>2016</v>
      </c>
      <c r="C38" t="s">
        <v>31</v>
      </c>
      <c r="D38" t="str">
        <f t="shared" si="0"/>
        <v>January-2016</v>
      </c>
      <c r="E38">
        <v>126.8</v>
      </c>
      <c r="F38">
        <f t="shared" si="1"/>
        <v>126.8</v>
      </c>
      <c r="G38">
        <v>133.19999999999999</v>
      </c>
      <c r="H38">
        <f t="shared" si="2"/>
        <v>133.19999999999999</v>
      </c>
      <c r="I38">
        <v>126.5</v>
      </c>
      <c r="J38">
        <f t="shared" si="3"/>
        <v>126.5</v>
      </c>
      <c r="K38">
        <v>130.30000000000001</v>
      </c>
      <c r="L38">
        <f t="shared" si="4"/>
        <v>130.30000000000001</v>
      </c>
      <c r="M38">
        <v>118.9</v>
      </c>
      <c r="N38">
        <f t="shared" si="5"/>
        <v>118.9</v>
      </c>
      <c r="O38">
        <v>131.6</v>
      </c>
      <c r="P38">
        <f t="shared" si="6"/>
        <v>131.6</v>
      </c>
      <c r="Q38">
        <v>140.1</v>
      </c>
      <c r="R38">
        <f t="shared" si="7"/>
        <v>140.1</v>
      </c>
      <c r="S38">
        <v>163.80000000000001</v>
      </c>
      <c r="T38">
        <f t="shared" si="8"/>
        <v>163.80000000000001</v>
      </c>
      <c r="U38">
        <v>97.7</v>
      </c>
      <c r="V38">
        <f t="shared" si="9"/>
        <v>97.7</v>
      </c>
      <c r="W38">
        <v>129.6</v>
      </c>
      <c r="X38">
        <f t="shared" si="10"/>
        <v>129.6</v>
      </c>
      <c r="Y38">
        <v>124.3</v>
      </c>
      <c r="Z38">
        <f t="shared" si="11"/>
        <v>124.3</v>
      </c>
      <c r="AA38">
        <v>135.9</v>
      </c>
      <c r="AB38">
        <f t="shared" si="12"/>
        <v>135.9</v>
      </c>
      <c r="AC38">
        <v>131.4</v>
      </c>
      <c r="AD38">
        <f t="shared" si="13"/>
        <v>131.4</v>
      </c>
      <c r="AE38">
        <v>133.6</v>
      </c>
      <c r="AF38">
        <f t="shared" si="14"/>
        <v>133.6</v>
      </c>
      <c r="AG38">
        <v>133.19999999999999</v>
      </c>
      <c r="AH38">
        <f t="shared" si="15"/>
        <v>133.19999999999999</v>
      </c>
      <c r="AI38">
        <v>128.9</v>
      </c>
      <c r="AJ38">
        <f t="shared" si="16"/>
        <v>128.9</v>
      </c>
      <c r="AK38">
        <v>132.6</v>
      </c>
      <c r="AL38">
        <f t="shared" si="17"/>
        <v>132.6</v>
      </c>
      <c r="AM38">
        <v>123.4</v>
      </c>
      <c r="AN38">
        <f t="shared" si="18"/>
        <v>123.4</v>
      </c>
      <c r="AO38">
        <v>126.2</v>
      </c>
      <c r="AP38">
        <f t="shared" si="19"/>
        <v>126.2</v>
      </c>
      <c r="AQ38">
        <v>126.6</v>
      </c>
      <c r="AR38">
        <f t="shared" si="20"/>
        <v>126.6</v>
      </c>
      <c r="AS38">
        <v>123.7</v>
      </c>
      <c r="AT38">
        <f t="shared" si="21"/>
        <v>123.7</v>
      </c>
      <c r="AU38">
        <v>113.6</v>
      </c>
      <c r="AV38">
        <f t="shared" si="22"/>
        <v>113.6</v>
      </c>
      <c r="AW38">
        <v>121.4</v>
      </c>
      <c r="AX38">
        <f t="shared" si="23"/>
        <v>121.4</v>
      </c>
      <c r="AY38">
        <v>126.2</v>
      </c>
      <c r="AZ38">
        <f t="shared" si="24"/>
        <v>126.2</v>
      </c>
      <c r="BA38">
        <v>114.9</v>
      </c>
      <c r="BB38">
        <f t="shared" si="25"/>
        <v>114.9</v>
      </c>
      <c r="BC38">
        <v>120.1</v>
      </c>
      <c r="BD38">
        <f t="shared" si="26"/>
        <v>120.1</v>
      </c>
      <c r="BE38">
        <v>128.1</v>
      </c>
      <c r="BF38">
        <f t="shared" si="27"/>
        <v>128.1</v>
      </c>
    </row>
    <row r="39" spans="1:58" x14ac:dyDescent="0.3">
      <c r="A39" t="s">
        <v>30</v>
      </c>
      <c r="B39">
        <v>2016</v>
      </c>
      <c r="C39" t="s">
        <v>35</v>
      </c>
      <c r="D39" t="str">
        <f t="shared" si="0"/>
        <v>February-2016</v>
      </c>
      <c r="E39">
        <v>127.1</v>
      </c>
      <c r="F39">
        <f t="shared" si="1"/>
        <v>127.1</v>
      </c>
      <c r="G39">
        <v>133.69999999999999</v>
      </c>
      <c r="H39">
        <f t="shared" si="2"/>
        <v>133.69999999999999</v>
      </c>
      <c r="I39">
        <v>127.7</v>
      </c>
      <c r="J39">
        <f t="shared" si="3"/>
        <v>127.7</v>
      </c>
      <c r="K39">
        <v>130.69999999999999</v>
      </c>
      <c r="L39">
        <f t="shared" si="4"/>
        <v>130.69999999999999</v>
      </c>
      <c r="M39">
        <v>118.5</v>
      </c>
      <c r="N39">
        <f t="shared" si="5"/>
        <v>118.5</v>
      </c>
      <c r="O39">
        <v>130.4</v>
      </c>
      <c r="P39">
        <f t="shared" si="6"/>
        <v>130.4</v>
      </c>
      <c r="Q39">
        <v>130.9</v>
      </c>
      <c r="R39">
        <f t="shared" si="7"/>
        <v>130.9</v>
      </c>
      <c r="S39">
        <v>162.80000000000001</v>
      </c>
      <c r="T39">
        <f t="shared" si="8"/>
        <v>162.80000000000001</v>
      </c>
      <c r="U39">
        <v>98.7</v>
      </c>
      <c r="V39">
        <f t="shared" si="9"/>
        <v>98.7</v>
      </c>
      <c r="W39">
        <v>130.6</v>
      </c>
      <c r="X39">
        <f t="shared" si="10"/>
        <v>130.6</v>
      </c>
      <c r="Y39">
        <v>124.8</v>
      </c>
      <c r="Z39">
        <f t="shared" si="11"/>
        <v>124.8</v>
      </c>
      <c r="AA39">
        <v>136.4</v>
      </c>
      <c r="AB39">
        <f t="shared" si="12"/>
        <v>136.4</v>
      </c>
      <c r="AC39">
        <v>130.30000000000001</v>
      </c>
      <c r="AD39">
        <f t="shared" si="13"/>
        <v>130.30000000000001</v>
      </c>
      <c r="AE39">
        <v>134.4</v>
      </c>
      <c r="AF39">
        <f t="shared" si="14"/>
        <v>134.4</v>
      </c>
      <c r="AG39">
        <v>133.9</v>
      </c>
      <c r="AH39">
        <f t="shared" si="15"/>
        <v>133.9</v>
      </c>
      <c r="AI39">
        <v>129.80000000000001</v>
      </c>
      <c r="AJ39">
        <f t="shared" si="16"/>
        <v>129.80000000000001</v>
      </c>
      <c r="AK39">
        <v>133.4</v>
      </c>
      <c r="AL39">
        <f t="shared" si="17"/>
        <v>133.4</v>
      </c>
      <c r="AM39">
        <v>124.4</v>
      </c>
      <c r="AN39">
        <f t="shared" si="18"/>
        <v>124.4</v>
      </c>
      <c r="AO39">
        <v>127.5</v>
      </c>
      <c r="AP39">
        <f t="shared" si="19"/>
        <v>127.5</v>
      </c>
      <c r="AQ39">
        <v>127.1</v>
      </c>
      <c r="AR39">
        <f t="shared" si="20"/>
        <v>127.1</v>
      </c>
      <c r="AS39">
        <v>124.3</v>
      </c>
      <c r="AT39">
        <f t="shared" si="21"/>
        <v>124.3</v>
      </c>
      <c r="AU39">
        <v>113.9</v>
      </c>
      <c r="AV39">
        <f t="shared" si="22"/>
        <v>113.9</v>
      </c>
      <c r="AW39">
        <v>122.3</v>
      </c>
      <c r="AX39">
        <f t="shared" si="23"/>
        <v>122.3</v>
      </c>
      <c r="AY39">
        <v>127.1</v>
      </c>
      <c r="AZ39">
        <f t="shared" si="24"/>
        <v>127.1</v>
      </c>
      <c r="BA39">
        <v>116.8</v>
      </c>
      <c r="BB39">
        <f t="shared" si="25"/>
        <v>116.8</v>
      </c>
      <c r="BC39">
        <v>120.9</v>
      </c>
      <c r="BD39">
        <f t="shared" si="26"/>
        <v>120.9</v>
      </c>
      <c r="BE39">
        <v>127.9</v>
      </c>
      <c r="BF39">
        <f t="shared" si="27"/>
        <v>127.9</v>
      </c>
    </row>
    <row r="40" spans="1:58" x14ac:dyDescent="0.3">
      <c r="A40" t="s">
        <v>30</v>
      </c>
      <c r="B40">
        <v>2016</v>
      </c>
      <c r="C40" t="s">
        <v>36</v>
      </c>
      <c r="D40" t="str">
        <f t="shared" si="0"/>
        <v>March-2016</v>
      </c>
      <c r="E40">
        <v>127.3</v>
      </c>
      <c r="F40">
        <f t="shared" si="1"/>
        <v>127.3</v>
      </c>
      <c r="G40">
        <v>134.4</v>
      </c>
      <c r="H40">
        <f t="shared" si="2"/>
        <v>134.4</v>
      </c>
      <c r="I40">
        <v>125.1</v>
      </c>
      <c r="J40">
        <f t="shared" si="3"/>
        <v>125.1</v>
      </c>
      <c r="K40">
        <v>130.5</v>
      </c>
      <c r="L40">
        <f t="shared" si="4"/>
        <v>130.5</v>
      </c>
      <c r="M40">
        <v>118.3</v>
      </c>
      <c r="N40">
        <f t="shared" si="5"/>
        <v>118.3</v>
      </c>
      <c r="O40">
        <v>131.69999999999999</v>
      </c>
      <c r="P40">
        <f t="shared" si="6"/>
        <v>131.69999999999999</v>
      </c>
      <c r="Q40">
        <v>130.69999999999999</v>
      </c>
      <c r="R40">
        <f t="shared" si="7"/>
        <v>130.69999999999999</v>
      </c>
      <c r="S40">
        <v>161.19999999999999</v>
      </c>
      <c r="T40">
        <f t="shared" si="8"/>
        <v>161.19999999999999</v>
      </c>
      <c r="U40">
        <v>100.4</v>
      </c>
      <c r="V40">
        <f t="shared" si="9"/>
        <v>100.4</v>
      </c>
      <c r="W40">
        <v>130.80000000000001</v>
      </c>
      <c r="X40">
        <f t="shared" si="10"/>
        <v>130.80000000000001</v>
      </c>
      <c r="Y40">
        <v>124.9</v>
      </c>
      <c r="Z40">
        <f t="shared" si="11"/>
        <v>124.9</v>
      </c>
      <c r="AA40">
        <v>137</v>
      </c>
      <c r="AB40">
        <f t="shared" si="12"/>
        <v>137</v>
      </c>
      <c r="AC40">
        <v>130.4</v>
      </c>
      <c r="AD40">
        <f t="shared" si="13"/>
        <v>130.4</v>
      </c>
      <c r="AE40">
        <v>135</v>
      </c>
      <c r="AF40">
        <f t="shared" si="14"/>
        <v>135</v>
      </c>
      <c r="AG40">
        <v>134.4</v>
      </c>
      <c r="AH40">
        <f t="shared" si="15"/>
        <v>134.4</v>
      </c>
      <c r="AI40">
        <v>130.19999999999999</v>
      </c>
      <c r="AJ40">
        <f t="shared" si="16"/>
        <v>130.19999999999999</v>
      </c>
      <c r="AK40">
        <v>133.80000000000001</v>
      </c>
      <c r="AL40">
        <f t="shared" si="17"/>
        <v>133.80000000000001</v>
      </c>
      <c r="AM40">
        <v>124.9</v>
      </c>
      <c r="AN40">
        <f t="shared" si="18"/>
        <v>124.9</v>
      </c>
      <c r="AO40">
        <v>127</v>
      </c>
      <c r="AP40">
        <f t="shared" si="19"/>
        <v>127</v>
      </c>
      <c r="AQ40">
        <v>127.7</v>
      </c>
      <c r="AR40">
        <f t="shared" si="20"/>
        <v>127.7</v>
      </c>
      <c r="AS40">
        <v>124.8</v>
      </c>
      <c r="AT40">
        <f t="shared" si="21"/>
        <v>124.8</v>
      </c>
      <c r="AU40">
        <v>113.6</v>
      </c>
      <c r="AV40">
        <f t="shared" si="22"/>
        <v>113.6</v>
      </c>
      <c r="AW40">
        <v>122.5</v>
      </c>
      <c r="AX40">
        <f t="shared" si="23"/>
        <v>122.5</v>
      </c>
      <c r="AY40">
        <v>127.5</v>
      </c>
      <c r="AZ40">
        <f t="shared" si="24"/>
        <v>127.5</v>
      </c>
      <c r="BA40">
        <v>117.4</v>
      </c>
      <c r="BB40">
        <f t="shared" si="25"/>
        <v>117.4</v>
      </c>
      <c r="BC40">
        <v>121.1</v>
      </c>
      <c r="BD40">
        <f t="shared" si="26"/>
        <v>121.1</v>
      </c>
      <c r="BE40">
        <v>128</v>
      </c>
      <c r="BF40">
        <f t="shared" si="27"/>
        <v>128</v>
      </c>
    </row>
    <row r="41" spans="1:58" x14ac:dyDescent="0.3">
      <c r="A41" t="s">
        <v>30</v>
      </c>
      <c r="B41">
        <v>2016</v>
      </c>
      <c r="C41" t="s">
        <v>37</v>
      </c>
      <c r="D41" t="str">
        <f t="shared" si="0"/>
        <v>April-2016</v>
      </c>
      <c r="E41">
        <v>127.4</v>
      </c>
      <c r="F41">
        <f t="shared" si="1"/>
        <v>127.4</v>
      </c>
      <c r="G41">
        <v>135.4</v>
      </c>
      <c r="H41">
        <f t="shared" si="2"/>
        <v>135.4</v>
      </c>
      <c r="I41">
        <v>123.4</v>
      </c>
      <c r="J41">
        <f t="shared" si="3"/>
        <v>123.4</v>
      </c>
      <c r="K41">
        <v>131.30000000000001</v>
      </c>
      <c r="L41">
        <f t="shared" si="4"/>
        <v>131.30000000000001</v>
      </c>
      <c r="M41">
        <v>118.2</v>
      </c>
      <c r="N41">
        <f t="shared" si="5"/>
        <v>118.2</v>
      </c>
      <c r="O41">
        <v>138.1</v>
      </c>
      <c r="P41">
        <f t="shared" si="6"/>
        <v>138.1</v>
      </c>
      <c r="Q41">
        <v>134.1</v>
      </c>
      <c r="R41">
        <f t="shared" si="7"/>
        <v>134.1</v>
      </c>
      <c r="S41">
        <v>162.69999999999999</v>
      </c>
      <c r="T41">
        <f t="shared" si="8"/>
        <v>162.69999999999999</v>
      </c>
      <c r="U41">
        <v>105</v>
      </c>
      <c r="V41">
        <f t="shared" si="9"/>
        <v>105</v>
      </c>
      <c r="W41">
        <v>131.4</v>
      </c>
      <c r="X41">
        <f t="shared" si="10"/>
        <v>131.4</v>
      </c>
      <c r="Y41">
        <v>125.4</v>
      </c>
      <c r="Z41">
        <f t="shared" si="11"/>
        <v>125.4</v>
      </c>
      <c r="AA41">
        <v>137.4</v>
      </c>
      <c r="AB41">
        <f t="shared" si="12"/>
        <v>137.4</v>
      </c>
      <c r="AC41">
        <v>131.80000000000001</v>
      </c>
      <c r="AD41">
        <f t="shared" si="13"/>
        <v>131.80000000000001</v>
      </c>
      <c r="AE41">
        <v>135.5</v>
      </c>
      <c r="AF41">
        <f t="shared" si="14"/>
        <v>135.5</v>
      </c>
      <c r="AG41">
        <v>135</v>
      </c>
      <c r="AH41">
        <f t="shared" si="15"/>
        <v>135</v>
      </c>
      <c r="AI41">
        <v>130.6</v>
      </c>
      <c r="AJ41">
        <f t="shared" si="16"/>
        <v>130.6</v>
      </c>
      <c r="AK41">
        <v>134.4</v>
      </c>
      <c r="AL41">
        <f t="shared" si="17"/>
        <v>134.4</v>
      </c>
      <c r="AM41">
        <v>125.6</v>
      </c>
      <c r="AN41">
        <f t="shared" si="18"/>
        <v>125.6</v>
      </c>
      <c r="AO41">
        <v>127</v>
      </c>
      <c r="AP41">
        <f t="shared" si="19"/>
        <v>127</v>
      </c>
      <c r="AQ41">
        <v>128</v>
      </c>
      <c r="AR41">
        <f t="shared" si="20"/>
        <v>128</v>
      </c>
      <c r="AS41">
        <v>125.2</v>
      </c>
      <c r="AT41">
        <f t="shared" si="21"/>
        <v>125.2</v>
      </c>
      <c r="AU41">
        <v>114.4</v>
      </c>
      <c r="AV41">
        <f t="shared" si="22"/>
        <v>114.4</v>
      </c>
      <c r="AW41">
        <v>123.2</v>
      </c>
      <c r="AX41">
        <f t="shared" si="23"/>
        <v>123.2</v>
      </c>
      <c r="AY41">
        <v>127.9</v>
      </c>
      <c r="AZ41">
        <f t="shared" si="24"/>
        <v>127.9</v>
      </c>
      <c r="BA41">
        <v>118.4</v>
      </c>
      <c r="BB41">
        <f t="shared" si="25"/>
        <v>118.4</v>
      </c>
      <c r="BC41">
        <v>121.7</v>
      </c>
      <c r="BD41">
        <f t="shared" si="26"/>
        <v>121.7</v>
      </c>
      <c r="BE41">
        <v>129</v>
      </c>
      <c r="BF41">
        <f t="shared" si="27"/>
        <v>129</v>
      </c>
    </row>
    <row r="42" spans="1:58" x14ac:dyDescent="0.3">
      <c r="A42" t="s">
        <v>30</v>
      </c>
      <c r="B42">
        <v>2016</v>
      </c>
      <c r="C42" t="s">
        <v>38</v>
      </c>
      <c r="D42" t="str">
        <f t="shared" si="0"/>
        <v>May-2016</v>
      </c>
      <c r="E42">
        <v>127.6</v>
      </c>
      <c r="F42">
        <f t="shared" si="1"/>
        <v>127.6</v>
      </c>
      <c r="G42">
        <v>137.5</v>
      </c>
      <c r="H42">
        <f t="shared" si="2"/>
        <v>137.5</v>
      </c>
      <c r="I42">
        <v>124.4</v>
      </c>
      <c r="J42">
        <f t="shared" si="3"/>
        <v>124.4</v>
      </c>
      <c r="K42">
        <v>132.4</v>
      </c>
      <c r="L42">
        <f t="shared" si="4"/>
        <v>132.4</v>
      </c>
      <c r="M42">
        <v>118.2</v>
      </c>
      <c r="N42">
        <f t="shared" si="5"/>
        <v>118.2</v>
      </c>
      <c r="O42">
        <v>138.1</v>
      </c>
      <c r="P42">
        <f t="shared" si="6"/>
        <v>138.1</v>
      </c>
      <c r="Q42">
        <v>141.80000000000001</v>
      </c>
      <c r="R42">
        <f t="shared" si="7"/>
        <v>141.80000000000001</v>
      </c>
      <c r="S42">
        <v>166</v>
      </c>
      <c r="T42">
        <f t="shared" si="8"/>
        <v>166</v>
      </c>
      <c r="U42">
        <v>107.5</v>
      </c>
      <c r="V42">
        <f t="shared" si="9"/>
        <v>107.5</v>
      </c>
      <c r="W42">
        <v>132.19999999999999</v>
      </c>
      <c r="X42">
        <f t="shared" si="10"/>
        <v>132.19999999999999</v>
      </c>
      <c r="Y42">
        <v>126.1</v>
      </c>
      <c r="Z42">
        <f t="shared" si="11"/>
        <v>126.1</v>
      </c>
      <c r="AA42">
        <v>138.30000000000001</v>
      </c>
      <c r="AB42">
        <f t="shared" si="12"/>
        <v>138.30000000000001</v>
      </c>
      <c r="AC42">
        <v>133.6</v>
      </c>
      <c r="AD42">
        <f t="shared" si="13"/>
        <v>133.6</v>
      </c>
      <c r="AE42">
        <v>136</v>
      </c>
      <c r="AF42">
        <f t="shared" si="14"/>
        <v>136</v>
      </c>
      <c r="AG42">
        <v>135.4</v>
      </c>
      <c r="AH42">
        <f t="shared" si="15"/>
        <v>135.4</v>
      </c>
      <c r="AI42">
        <v>131.1</v>
      </c>
      <c r="AJ42">
        <f t="shared" si="16"/>
        <v>131.1</v>
      </c>
      <c r="AK42">
        <v>134.80000000000001</v>
      </c>
      <c r="AL42">
        <f t="shared" si="17"/>
        <v>134.80000000000001</v>
      </c>
      <c r="AM42">
        <v>126</v>
      </c>
      <c r="AN42">
        <f t="shared" si="18"/>
        <v>126</v>
      </c>
      <c r="AO42">
        <v>127.4</v>
      </c>
      <c r="AP42">
        <f t="shared" si="19"/>
        <v>127.4</v>
      </c>
      <c r="AQ42">
        <v>128.5</v>
      </c>
      <c r="AR42">
        <f t="shared" si="20"/>
        <v>128.5</v>
      </c>
      <c r="AS42">
        <v>125.8</v>
      </c>
      <c r="AT42">
        <f t="shared" si="21"/>
        <v>125.8</v>
      </c>
      <c r="AU42">
        <v>115.1</v>
      </c>
      <c r="AV42">
        <f t="shared" si="22"/>
        <v>115.1</v>
      </c>
      <c r="AW42">
        <v>123.6</v>
      </c>
      <c r="AX42">
        <f t="shared" si="23"/>
        <v>123.6</v>
      </c>
      <c r="AY42">
        <v>129.1</v>
      </c>
      <c r="AZ42">
        <f t="shared" si="24"/>
        <v>129.1</v>
      </c>
      <c r="BA42">
        <v>119.7</v>
      </c>
      <c r="BB42">
        <f t="shared" si="25"/>
        <v>119.7</v>
      </c>
      <c r="BC42">
        <v>122.5</v>
      </c>
      <c r="BD42">
        <f t="shared" si="26"/>
        <v>122.5</v>
      </c>
      <c r="BE42">
        <v>130.30000000000001</v>
      </c>
      <c r="BF42">
        <f t="shared" si="27"/>
        <v>130.30000000000001</v>
      </c>
    </row>
    <row r="43" spans="1:58" x14ac:dyDescent="0.3">
      <c r="A43" t="s">
        <v>30</v>
      </c>
      <c r="B43">
        <v>2016</v>
      </c>
      <c r="C43" t="s">
        <v>39</v>
      </c>
      <c r="D43" t="str">
        <f t="shared" si="0"/>
        <v>June-2016</v>
      </c>
      <c r="E43">
        <v>128.6</v>
      </c>
      <c r="F43">
        <f t="shared" si="1"/>
        <v>128.6</v>
      </c>
      <c r="G43">
        <v>138.6</v>
      </c>
      <c r="H43">
        <f t="shared" si="2"/>
        <v>138.6</v>
      </c>
      <c r="I43">
        <v>126.6</v>
      </c>
      <c r="J43">
        <f t="shared" si="3"/>
        <v>126.6</v>
      </c>
      <c r="K43">
        <v>133.6</v>
      </c>
      <c r="L43">
        <f t="shared" si="4"/>
        <v>133.6</v>
      </c>
      <c r="M43">
        <v>118.6</v>
      </c>
      <c r="N43">
        <f t="shared" si="5"/>
        <v>118.6</v>
      </c>
      <c r="O43">
        <v>137.4</v>
      </c>
      <c r="P43">
        <f t="shared" si="6"/>
        <v>137.4</v>
      </c>
      <c r="Q43">
        <v>152.5</v>
      </c>
      <c r="R43">
        <f t="shared" si="7"/>
        <v>152.5</v>
      </c>
      <c r="S43">
        <v>169.2</v>
      </c>
      <c r="T43">
        <f t="shared" si="8"/>
        <v>169.2</v>
      </c>
      <c r="U43">
        <v>108.8</v>
      </c>
      <c r="V43">
        <f t="shared" si="9"/>
        <v>108.8</v>
      </c>
      <c r="W43">
        <v>133.1</v>
      </c>
      <c r="X43">
        <f t="shared" si="10"/>
        <v>133.1</v>
      </c>
      <c r="Y43">
        <v>126.4</v>
      </c>
      <c r="Z43">
        <f t="shared" si="11"/>
        <v>126.4</v>
      </c>
      <c r="AA43">
        <v>139.19999999999999</v>
      </c>
      <c r="AB43">
        <f t="shared" si="12"/>
        <v>139.19999999999999</v>
      </c>
      <c r="AC43">
        <v>136</v>
      </c>
      <c r="AD43">
        <f t="shared" si="13"/>
        <v>136</v>
      </c>
      <c r="AE43">
        <v>137.19999999999999</v>
      </c>
      <c r="AF43">
        <f t="shared" si="14"/>
        <v>137.19999999999999</v>
      </c>
      <c r="AG43">
        <v>136.30000000000001</v>
      </c>
      <c r="AH43">
        <f t="shared" si="15"/>
        <v>136.30000000000001</v>
      </c>
      <c r="AI43">
        <v>131.6</v>
      </c>
      <c r="AJ43">
        <f t="shared" si="16"/>
        <v>131.6</v>
      </c>
      <c r="AK43">
        <v>135.6</v>
      </c>
      <c r="AL43">
        <f t="shared" si="17"/>
        <v>135.6</v>
      </c>
      <c r="AM43">
        <v>125.5</v>
      </c>
      <c r="AN43">
        <f t="shared" si="18"/>
        <v>125.5</v>
      </c>
      <c r="AO43">
        <v>128</v>
      </c>
      <c r="AP43">
        <f t="shared" si="19"/>
        <v>128</v>
      </c>
      <c r="AQ43">
        <v>129.30000000000001</v>
      </c>
      <c r="AR43">
        <f t="shared" si="20"/>
        <v>129.30000000000001</v>
      </c>
      <c r="AS43">
        <v>126.2</v>
      </c>
      <c r="AT43">
        <f t="shared" si="21"/>
        <v>126.2</v>
      </c>
      <c r="AU43">
        <v>116.3</v>
      </c>
      <c r="AV43">
        <f t="shared" si="22"/>
        <v>116.3</v>
      </c>
      <c r="AW43">
        <v>124.1</v>
      </c>
      <c r="AX43">
        <f t="shared" si="23"/>
        <v>124.1</v>
      </c>
      <c r="AY43">
        <v>130.19999999999999</v>
      </c>
      <c r="AZ43">
        <f t="shared" si="24"/>
        <v>130.19999999999999</v>
      </c>
      <c r="BA43">
        <v>119.9</v>
      </c>
      <c r="BB43">
        <f t="shared" si="25"/>
        <v>119.9</v>
      </c>
      <c r="BC43">
        <v>123.3</v>
      </c>
      <c r="BD43">
        <f t="shared" si="26"/>
        <v>123.3</v>
      </c>
      <c r="BE43">
        <v>131.9</v>
      </c>
      <c r="BF43">
        <f t="shared" si="27"/>
        <v>131.9</v>
      </c>
    </row>
    <row r="44" spans="1:58" x14ac:dyDescent="0.3">
      <c r="A44" t="s">
        <v>30</v>
      </c>
      <c r="B44">
        <v>2016</v>
      </c>
      <c r="C44" t="s">
        <v>40</v>
      </c>
      <c r="D44" t="str">
        <f t="shared" si="0"/>
        <v>July-2016</v>
      </c>
      <c r="E44">
        <v>129.30000000000001</v>
      </c>
      <c r="F44">
        <f t="shared" si="1"/>
        <v>129.30000000000001</v>
      </c>
      <c r="G44">
        <v>139.5</v>
      </c>
      <c r="H44">
        <f t="shared" si="2"/>
        <v>139.5</v>
      </c>
      <c r="I44">
        <v>129.6</v>
      </c>
      <c r="J44">
        <f t="shared" si="3"/>
        <v>129.6</v>
      </c>
      <c r="K44">
        <v>134.5</v>
      </c>
      <c r="L44">
        <f t="shared" si="4"/>
        <v>134.5</v>
      </c>
      <c r="M44">
        <v>119.5</v>
      </c>
      <c r="N44">
        <f t="shared" si="5"/>
        <v>119.5</v>
      </c>
      <c r="O44">
        <v>138.5</v>
      </c>
      <c r="P44">
        <f t="shared" si="6"/>
        <v>138.5</v>
      </c>
      <c r="Q44">
        <v>158.19999999999999</v>
      </c>
      <c r="R44">
        <f t="shared" si="7"/>
        <v>158.19999999999999</v>
      </c>
      <c r="S44">
        <v>171.8</v>
      </c>
      <c r="T44">
        <f t="shared" si="8"/>
        <v>171.8</v>
      </c>
      <c r="U44">
        <v>110.3</v>
      </c>
      <c r="V44">
        <f t="shared" si="9"/>
        <v>110.3</v>
      </c>
      <c r="W44">
        <v>134.30000000000001</v>
      </c>
      <c r="X44">
        <f t="shared" si="10"/>
        <v>134.30000000000001</v>
      </c>
      <c r="Y44">
        <v>127.3</v>
      </c>
      <c r="Z44">
        <f t="shared" si="11"/>
        <v>127.3</v>
      </c>
      <c r="AA44">
        <v>139.9</v>
      </c>
      <c r="AB44">
        <f t="shared" si="12"/>
        <v>139.9</v>
      </c>
      <c r="AC44">
        <v>137.6</v>
      </c>
      <c r="AD44">
        <f t="shared" si="13"/>
        <v>137.6</v>
      </c>
      <c r="AE44">
        <v>138</v>
      </c>
      <c r="AF44">
        <f t="shared" si="14"/>
        <v>138</v>
      </c>
      <c r="AG44">
        <v>137.19999999999999</v>
      </c>
      <c r="AH44">
        <f t="shared" si="15"/>
        <v>137.19999999999999</v>
      </c>
      <c r="AI44">
        <v>132.19999999999999</v>
      </c>
      <c r="AJ44">
        <f t="shared" si="16"/>
        <v>132.19999999999999</v>
      </c>
      <c r="AK44">
        <v>136.5</v>
      </c>
      <c r="AL44">
        <f t="shared" si="17"/>
        <v>136.5</v>
      </c>
      <c r="AM44">
        <v>126.4</v>
      </c>
      <c r="AN44">
        <f t="shared" si="18"/>
        <v>126.4</v>
      </c>
      <c r="AO44">
        <v>128.19999999999999</v>
      </c>
      <c r="AP44">
        <f t="shared" si="19"/>
        <v>128.19999999999999</v>
      </c>
      <c r="AQ44">
        <v>130</v>
      </c>
      <c r="AR44">
        <f t="shared" si="20"/>
        <v>130</v>
      </c>
      <c r="AS44">
        <v>126.7</v>
      </c>
      <c r="AT44">
        <f t="shared" si="21"/>
        <v>126.7</v>
      </c>
      <c r="AU44">
        <v>116.4</v>
      </c>
      <c r="AV44">
        <f t="shared" si="22"/>
        <v>116.4</v>
      </c>
      <c r="AW44">
        <v>125.2</v>
      </c>
      <c r="AX44">
        <f t="shared" si="23"/>
        <v>125.2</v>
      </c>
      <c r="AY44">
        <v>130.80000000000001</v>
      </c>
      <c r="AZ44">
        <f t="shared" si="24"/>
        <v>130.80000000000001</v>
      </c>
      <c r="BA44">
        <v>120.9</v>
      </c>
      <c r="BB44">
        <f t="shared" si="25"/>
        <v>120.9</v>
      </c>
      <c r="BC44">
        <v>123.8</v>
      </c>
      <c r="BD44">
        <f t="shared" si="26"/>
        <v>123.8</v>
      </c>
      <c r="BE44">
        <v>133</v>
      </c>
      <c r="BF44">
        <f t="shared" si="27"/>
        <v>133</v>
      </c>
    </row>
    <row r="45" spans="1:58" x14ac:dyDescent="0.3">
      <c r="A45" t="s">
        <v>30</v>
      </c>
      <c r="B45">
        <v>2016</v>
      </c>
      <c r="C45" t="s">
        <v>41</v>
      </c>
      <c r="D45" t="str">
        <f t="shared" si="0"/>
        <v>August-2016</v>
      </c>
      <c r="E45">
        <v>130.1</v>
      </c>
      <c r="F45">
        <f t="shared" si="1"/>
        <v>130.1</v>
      </c>
      <c r="G45">
        <v>138.80000000000001</v>
      </c>
      <c r="H45">
        <f t="shared" si="2"/>
        <v>138.80000000000001</v>
      </c>
      <c r="I45">
        <v>130.30000000000001</v>
      </c>
      <c r="J45">
        <f t="shared" si="3"/>
        <v>130.30000000000001</v>
      </c>
      <c r="K45">
        <v>135.30000000000001</v>
      </c>
      <c r="L45">
        <f t="shared" si="4"/>
        <v>135.30000000000001</v>
      </c>
      <c r="M45">
        <v>119.9</v>
      </c>
      <c r="N45">
        <f t="shared" si="5"/>
        <v>119.9</v>
      </c>
      <c r="O45">
        <v>140.19999999999999</v>
      </c>
      <c r="P45">
        <f t="shared" si="6"/>
        <v>140.19999999999999</v>
      </c>
      <c r="Q45">
        <v>156.9</v>
      </c>
      <c r="R45">
        <f t="shared" si="7"/>
        <v>156.9</v>
      </c>
      <c r="S45">
        <v>172.2</v>
      </c>
      <c r="T45">
        <f t="shared" si="8"/>
        <v>172.2</v>
      </c>
      <c r="U45">
        <v>112.1</v>
      </c>
      <c r="V45">
        <f t="shared" si="9"/>
        <v>112.1</v>
      </c>
      <c r="W45">
        <v>134.9</v>
      </c>
      <c r="X45">
        <f t="shared" si="10"/>
        <v>134.9</v>
      </c>
      <c r="Y45">
        <v>128.1</v>
      </c>
      <c r="Z45">
        <f t="shared" si="11"/>
        <v>128.1</v>
      </c>
      <c r="AA45">
        <v>140.69999999999999</v>
      </c>
      <c r="AB45">
        <f t="shared" si="12"/>
        <v>140.69999999999999</v>
      </c>
      <c r="AC45">
        <v>138</v>
      </c>
      <c r="AD45">
        <f t="shared" si="13"/>
        <v>138</v>
      </c>
      <c r="AE45">
        <v>138.9</v>
      </c>
      <c r="AF45">
        <f t="shared" si="14"/>
        <v>138.9</v>
      </c>
      <c r="AG45">
        <v>137.80000000000001</v>
      </c>
      <c r="AH45">
        <f t="shared" si="15"/>
        <v>137.80000000000001</v>
      </c>
      <c r="AI45">
        <v>133</v>
      </c>
      <c r="AJ45">
        <f t="shared" si="16"/>
        <v>133</v>
      </c>
      <c r="AK45">
        <v>137.1</v>
      </c>
      <c r="AL45">
        <f t="shared" si="17"/>
        <v>137.1</v>
      </c>
      <c r="AM45">
        <v>127.3</v>
      </c>
      <c r="AN45">
        <f t="shared" si="18"/>
        <v>127.3</v>
      </c>
      <c r="AO45">
        <v>129.1</v>
      </c>
      <c r="AP45">
        <f t="shared" si="19"/>
        <v>129.1</v>
      </c>
      <c r="AQ45">
        <v>130.6</v>
      </c>
      <c r="AR45">
        <f t="shared" si="20"/>
        <v>130.6</v>
      </c>
      <c r="AS45">
        <v>127</v>
      </c>
      <c r="AT45">
        <f t="shared" si="21"/>
        <v>127</v>
      </c>
      <c r="AU45">
        <v>116</v>
      </c>
      <c r="AV45">
        <f t="shared" si="22"/>
        <v>116</v>
      </c>
      <c r="AW45">
        <v>125.5</v>
      </c>
      <c r="AX45">
        <f t="shared" si="23"/>
        <v>125.5</v>
      </c>
      <c r="AY45">
        <v>131.9</v>
      </c>
      <c r="AZ45">
        <f t="shared" si="24"/>
        <v>131.9</v>
      </c>
      <c r="BA45">
        <v>122</v>
      </c>
      <c r="BB45">
        <f t="shared" si="25"/>
        <v>122</v>
      </c>
      <c r="BC45">
        <v>124.2</v>
      </c>
      <c r="BD45">
        <f t="shared" si="26"/>
        <v>124.2</v>
      </c>
      <c r="BE45">
        <v>133.5</v>
      </c>
      <c r="BF45">
        <f t="shared" si="27"/>
        <v>133.5</v>
      </c>
    </row>
    <row r="46" spans="1:58" x14ac:dyDescent="0.3">
      <c r="A46" t="s">
        <v>30</v>
      </c>
      <c r="B46">
        <v>2016</v>
      </c>
      <c r="C46" t="s">
        <v>42</v>
      </c>
      <c r="D46" t="str">
        <f t="shared" si="0"/>
        <v>September-2016</v>
      </c>
      <c r="E46">
        <v>130.80000000000001</v>
      </c>
      <c r="F46">
        <f t="shared" si="1"/>
        <v>130.80000000000001</v>
      </c>
      <c r="G46">
        <v>138.19999999999999</v>
      </c>
      <c r="H46">
        <f t="shared" si="2"/>
        <v>138.19999999999999</v>
      </c>
      <c r="I46">
        <v>130.5</v>
      </c>
      <c r="J46">
        <f t="shared" si="3"/>
        <v>130.5</v>
      </c>
      <c r="K46">
        <v>135.5</v>
      </c>
      <c r="L46">
        <f t="shared" si="4"/>
        <v>135.5</v>
      </c>
      <c r="M46">
        <v>120.2</v>
      </c>
      <c r="N46">
        <f t="shared" si="5"/>
        <v>120.2</v>
      </c>
      <c r="O46">
        <v>139.19999999999999</v>
      </c>
      <c r="P46">
        <f t="shared" si="6"/>
        <v>139.19999999999999</v>
      </c>
      <c r="Q46">
        <v>149.5</v>
      </c>
      <c r="R46">
        <f t="shared" si="7"/>
        <v>149.5</v>
      </c>
      <c r="S46">
        <v>170.4</v>
      </c>
      <c r="T46">
        <f t="shared" si="8"/>
        <v>170.4</v>
      </c>
      <c r="U46">
        <v>113.1</v>
      </c>
      <c r="V46">
        <f t="shared" si="9"/>
        <v>113.1</v>
      </c>
      <c r="W46">
        <v>135.80000000000001</v>
      </c>
      <c r="X46">
        <f t="shared" si="10"/>
        <v>135.80000000000001</v>
      </c>
      <c r="Y46">
        <v>128.80000000000001</v>
      </c>
      <c r="Z46">
        <f t="shared" si="11"/>
        <v>128.80000000000001</v>
      </c>
      <c r="AA46">
        <v>141.5</v>
      </c>
      <c r="AB46">
        <f t="shared" si="12"/>
        <v>141.5</v>
      </c>
      <c r="AC46">
        <v>137.19999999999999</v>
      </c>
      <c r="AD46">
        <f t="shared" si="13"/>
        <v>137.19999999999999</v>
      </c>
      <c r="AE46">
        <v>139.9</v>
      </c>
      <c r="AF46">
        <f t="shared" si="14"/>
        <v>139.9</v>
      </c>
      <c r="AG46">
        <v>138.5</v>
      </c>
      <c r="AH46">
        <f t="shared" si="15"/>
        <v>138.5</v>
      </c>
      <c r="AI46">
        <v>133.5</v>
      </c>
      <c r="AJ46">
        <f t="shared" si="16"/>
        <v>133.5</v>
      </c>
      <c r="AK46">
        <v>137.80000000000001</v>
      </c>
      <c r="AL46">
        <f t="shared" si="17"/>
        <v>137.80000000000001</v>
      </c>
      <c r="AM46">
        <v>127.9</v>
      </c>
      <c r="AN46">
        <f t="shared" si="18"/>
        <v>127.9</v>
      </c>
      <c r="AO46">
        <v>129.69999999999999</v>
      </c>
      <c r="AP46">
        <f t="shared" si="19"/>
        <v>129.69999999999999</v>
      </c>
      <c r="AQ46">
        <v>131.1</v>
      </c>
      <c r="AR46">
        <f t="shared" si="20"/>
        <v>131.1</v>
      </c>
      <c r="AS46">
        <v>127.8</v>
      </c>
      <c r="AT46">
        <f t="shared" si="21"/>
        <v>127.8</v>
      </c>
      <c r="AU46">
        <v>117</v>
      </c>
      <c r="AV46">
        <f t="shared" si="22"/>
        <v>117</v>
      </c>
      <c r="AW46">
        <v>125.7</v>
      </c>
      <c r="AX46">
        <f t="shared" si="23"/>
        <v>125.7</v>
      </c>
      <c r="AY46">
        <v>132.19999999999999</v>
      </c>
      <c r="AZ46">
        <f t="shared" si="24"/>
        <v>132.19999999999999</v>
      </c>
      <c r="BA46">
        <v>122.8</v>
      </c>
      <c r="BB46">
        <f t="shared" si="25"/>
        <v>122.8</v>
      </c>
      <c r="BC46">
        <v>124.9</v>
      </c>
      <c r="BD46">
        <f t="shared" si="26"/>
        <v>124.9</v>
      </c>
      <c r="BE46">
        <v>133.4</v>
      </c>
      <c r="BF46">
        <f t="shared" si="27"/>
        <v>133.4</v>
      </c>
    </row>
    <row r="47" spans="1:58" x14ac:dyDescent="0.3">
      <c r="A47" t="s">
        <v>30</v>
      </c>
      <c r="B47">
        <v>2016</v>
      </c>
      <c r="C47" t="s">
        <v>43</v>
      </c>
      <c r="D47" t="str">
        <f t="shared" si="0"/>
        <v>October-2016</v>
      </c>
      <c r="E47">
        <v>131.30000000000001</v>
      </c>
      <c r="F47">
        <f t="shared" si="1"/>
        <v>131.30000000000001</v>
      </c>
      <c r="G47">
        <v>137.6</v>
      </c>
      <c r="H47">
        <f t="shared" si="2"/>
        <v>137.6</v>
      </c>
      <c r="I47">
        <v>130.1</v>
      </c>
      <c r="J47">
        <f t="shared" si="3"/>
        <v>130.1</v>
      </c>
      <c r="K47">
        <v>136</v>
      </c>
      <c r="L47">
        <f t="shared" si="4"/>
        <v>136</v>
      </c>
      <c r="M47">
        <v>120.8</v>
      </c>
      <c r="N47">
        <f t="shared" si="5"/>
        <v>120.8</v>
      </c>
      <c r="O47">
        <v>138.4</v>
      </c>
      <c r="P47">
        <f t="shared" si="6"/>
        <v>138.4</v>
      </c>
      <c r="Q47">
        <v>149.19999999999999</v>
      </c>
      <c r="R47">
        <f t="shared" si="7"/>
        <v>149.19999999999999</v>
      </c>
      <c r="S47">
        <v>170.2</v>
      </c>
      <c r="T47">
        <f t="shared" si="8"/>
        <v>170.2</v>
      </c>
      <c r="U47">
        <v>113.4</v>
      </c>
      <c r="V47">
        <f t="shared" si="9"/>
        <v>113.4</v>
      </c>
      <c r="W47">
        <v>136.30000000000001</v>
      </c>
      <c r="X47">
        <f t="shared" si="10"/>
        <v>136.30000000000001</v>
      </c>
      <c r="Y47">
        <v>128.69999999999999</v>
      </c>
      <c r="Z47">
        <f t="shared" si="11"/>
        <v>128.69999999999999</v>
      </c>
      <c r="AA47">
        <v>142.4</v>
      </c>
      <c r="AB47">
        <f t="shared" si="12"/>
        <v>142.4</v>
      </c>
      <c r="AC47">
        <v>137.4</v>
      </c>
      <c r="AD47">
        <f t="shared" si="13"/>
        <v>137.4</v>
      </c>
      <c r="AE47">
        <v>140.9</v>
      </c>
      <c r="AF47">
        <f t="shared" si="14"/>
        <v>140.9</v>
      </c>
      <c r="AG47">
        <v>139.6</v>
      </c>
      <c r="AH47">
        <f t="shared" si="15"/>
        <v>139.6</v>
      </c>
      <c r="AI47">
        <v>134.30000000000001</v>
      </c>
      <c r="AJ47">
        <f t="shared" si="16"/>
        <v>134.30000000000001</v>
      </c>
      <c r="AK47">
        <v>138.80000000000001</v>
      </c>
      <c r="AL47">
        <f t="shared" si="17"/>
        <v>138.80000000000001</v>
      </c>
      <c r="AM47">
        <v>128.69999999999999</v>
      </c>
      <c r="AN47">
        <f t="shared" si="18"/>
        <v>128.69999999999999</v>
      </c>
      <c r="AO47">
        <v>129.80000000000001</v>
      </c>
      <c r="AP47">
        <f t="shared" si="19"/>
        <v>129.80000000000001</v>
      </c>
      <c r="AQ47">
        <v>131.80000000000001</v>
      </c>
      <c r="AR47">
        <f t="shared" si="20"/>
        <v>131.80000000000001</v>
      </c>
      <c r="AS47">
        <v>128.69999999999999</v>
      </c>
      <c r="AT47">
        <f t="shared" si="21"/>
        <v>128.69999999999999</v>
      </c>
      <c r="AU47">
        <v>117.8</v>
      </c>
      <c r="AV47">
        <f t="shared" si="22"/>
        <v>117.8</v>
      </c>
      <c r="AW47">
        <v>126.5</v>
      </c>
      <c r="AX47">
        <f t="shared" si="23"/>
        <v>126.5</v>
      </c>
      <c r="AY47">
        <v>133</v>
      </c>
      <c r="AZ47">
        <f t="shared" si="24"/>
        <v>133</v>
      </c>
      <c r="BA47">
        <v>123</v>
      </c>
      <c r="BB47">
        <f t="shared" si="25"/>
        <v>123</v>
      </c>
      <c r="BC47">
        <v>125.7</v>
      </c>
      <c r="BD47">
        <f t="shared" si="26"/>
        <v>125.7</v>
      </c>
      <c r="BE47">
        <v>133.80000000000001</v>
      </c>
      <c r="BF47">
        <f t="shared" si="27"/>
        <v>133.80000000000001</v>
      </c>
    </row>
    <row r="48" spans="1:58" x14ac:dyDescent="0.3">
      <c r="A48" t="s">
        <v>30</v>
      </c>
      <c r="B48">
        <v>2016</v>
      </c>
      <c r="C48" t="s">
        <v>45</v>
      </c>
      <c r="D48" t="str">
        <f t="shared" si="0"/>
        <v>November-2016</v>
      </c>
      <c r="E48">
        <v>132</v>
      </c>
      <c r="F48">
        <f t="shared" si="1"/>
        <v>132</v>
      </c>
      <c r="G48">
        <v>137.4</v>
      </c>
      <c r="H48">
        <f t="shared" si="2"/>
        <v>137.4</v>
      </c>
      <c r="I48">
        <v>130.6</v>
      </c>
      <c r="J48">
        <f t="shared" si="3"/>
        <v>130.6</v>
      </c>
      <c r="K48">
        <v>136.19999999999999</v>
      </c>
      <c r="L48">
        <f t="shared" si="4"/>
        <v>136.19999999999999</v>
      </c>
      <c r="M48">
        <v>121.1</v>
      </c>
      <c r="N48">
        <f t="shared" si="5"/>
        <v>121.1</v>
      </c>
      <c r="O48">
        <v>136.9</v>
      </c>
      <c r="P48">
        <f t="shared" si="6"/>
        <v>136.9</v>
      </c>
      <c r="Q48">
        <v>141.80000000000001</v>
      </c>
      <c r="R48">
        <f t="shared" si="7"/>
        <v>141.80000000000001</v>
      </c>
      <c r="S48">
        <v>170</v>
      </c>
      <c r="T48">
        <f t="shared" si="8"/>
        <v>170</v>
      </c>
      <c r="U48">
        <v>113.4</v>
      </c>
      <c r="V48">
        <f t="shared" si="9"/>
        <v>113.4</v>
      </c>
      <c r="W48">
        <v>136.80000000000001</v>
      </c>
      <c r="X48">
        <f t="shared" si="10"/>
        <v>136.80000000000001</v>
      </c>
      <c r="Y48">
        <v>128.69999999999999</v>
      </c>
      <c r="Z48">
        <f t="shared" si="11"/>
        <v>128.69999999999999</v>
      </c>
      <c r="AA48">
        <v>143.1</v>
      </c>
      <c r="AB48">
        <f t="shared" si="12"/>
        <v>143.1</v>
      </c>
      <c r="AC48">
        <v>136.6</v>
      </c>
      <c r="AD48">
        <f t="shared" si="13"/>
        <v>136.6</v>
      </c>
      <c r="AE48">
        <v>141.19999999999999</v>
      </c>
      <c r="AF48">
        <f t="shared" si="14"/>
        <v>141.19999999999999</v>
      </c>
      <c r="AG48">
        <v>139.9</v>
      </c>
      <c r="AH48">
        <f t="shared" si="15"/>
        <v>139.9</v>
      </c>
      <c r="AI48">
        <v>134.5</v>
      </c>
      <c r="AJ48">
        <f t="shared" si="16"/>
        <v>134.5</v>
      </c>
      <c r="AK48">
        <v>139.19999999999999</v>
      </c>
      <c r="AL48">
        <f t="shared" si="17"/>
        <v>139.19999999999999</v>
      </c>
      <c r="AM48">
        <v>129.1</v>
      </c>
      <c r="AN48">
        <f t="shared" si="18"/>
        <v>129.1</v>
      </c>
      <c r="AO48">
        <v>130.30000000000001</v>
      </c>
      <c r="AP48">
        <f t="shared" si="19"/>
        <v>130.30000000000001</v>
      </c>
      <c r="AQ48">
        <v>132.1</v>
      </c>
      <c r="AR48">
        <f t="shared" si="20"/>
        <v>132.1</v>
      </c>
      <c r="AS48">
        <v>129.1</v>
      </c>
      <c r="AT48">
        <f t="shared" si="21"/>
        <v>129.1</v>
      </c>
      <c r="AU48">
        <v>118.2</v>
      </c>
      <c r="AV48">
        <f t="shared" si="22"/>
        <v>118.2</v>
      </c>
      <c r="AW48">
        <v>126.9</v>
      </c>
      <c r="AX48">
        <f t="shared" si="23"/>
        <v>126.9</v>
      </c>
      <c r="AY48">
        <v>133.69999999999999</v>
      </c>
      <c r="AZ48">
        <f t="shared" si="24"/>
        <v>133.69999999999999</v>
      </c>
      <c r="BA48">
        <v>123.5</v>
      </c>
      <c r="BB48">
        <f t="shared" si="25"/>
        <v>123.5</v>
      </c>
      <c r="BC48">
        <v>126.1</v>
      </c>
      <c r="BD48">
        <f t="shared" si="26"/>
        <v>126.1</v>
      </c>
      <c r="BE48">
        <v>133.6</v>
      </c>
      <c r="BF48">
        <f t="shared" si="27"/>
        <v>133.6</v>
      </c>
    </row>
    <row r="49" spans="1:58" x14ac:dyDescent="0.3">
      <c r="A49" t="s">
        <v>30</v>
      </c>
      <c r="B49">
        <v>2016</v>
      </c>
      <c r="C49" t="s">
        <v>46</v>
      </c>
      <c r="D49" t="str">
        <f t="shared" si="0"/>
        <v>December-2016</v>
      </c>
      <c r="E49">
        <v>132.6</v>
      </c>
      <c r="F49">
        <f t="shared" si="1"/>
        <v>132.6</v>
      </c>
      <c r="G49">
        <v>137.30000000000001</v>
      </c>
      <c r="H49">
        <f t="shared" si="2"/>
        <v>137.30000000000001</v>
      </c>
      <c r="I49">
        <v>131.6</v>
      </c>
      <c r="J49">
        <f t="shared" si="3"/>
        <v>131.6</v>
      </c>
      <c r="K49">
        <v>136.30000000000001</v>
      </c>
      <c r="L49">
        <f t="shared" si="4"/>
        <v>136.30000000000001</v>
      </c>
      <c r="M49">
        <v>121.6</v>
      </c>
      <c r="N49">
        <f t="shared" si="5"/>
        <v>121.6</v>
      </c>
      <c r="O49">
        <v>135.6</v>
      </c>
      <c r="P49">
        <f t="shared" si="6"/>
        <v>135.6</v>
      </c>
      <c r="Q49">
        <v>127.5</v>
      </c>
      <c r="R49">
        <f t="shared" si="7"/>
        <v>127.5</v>
      </c>
      <c r="S49">
        <v>167.9</v>
      </c>
      <c r="T49">
        <f t="shared" si="8"/>
        <v>167.9</v>
      </c>
      <c r="U49">
        <v>113.8</v>
      </c>
      <c r="V49">
        <f t="shared" si="9"/>
        <v>113.8</v>
      </c>
      <c r="W49">
        <v>137.5</v>
      </c>
      <c r="X49">
        <f t="shared" si="10"/>
        <v>137.5</v>
      </c>
      <c r="Y49">
        <v>129.1</v>
      </c>
      <c r="Z49">
        <f t="shared" si="11"/>
        <v>129.1</v>
      </c>
      <c r="AA49">
        <v>143.6</v>
      </c>
      <c r="AB49">
        <f t="shared" si="12"/>
        <v>143.6</v>
      </c>
      <c r="AC49">
        <v>134.69999999999999</v>
      </c>
      <c r="AD49">
        <f t="shared" si="13"/>
        <v>134.69999999999999</v>
      </c>
      <c r="AE49">
        <v>142.4</v>
      </c>
      <c r="AF49">
        <f t="shared" si="14"/>
        <v>142.4</v>
      </c>
      <c r="AG49">
        <v>140.4</v>
      </c>
      <c r="AH49">
        <f t="shared" si="15"/>
        <v>140.4</v>
      </c>
      <c r="AI49">
        <v>135.19999999999999</v>
      </c>
      <c r="AJ49">
        <f t="shared" si="16"/>
        <v>135.19999999999999</v>
      </c>
      <c r="AK49">
        <v>139.69999999999999</v>
      </c>
      <c r="AL49">
        <f t="shared" si="17"/>
        <v>139.69999999999999</v>
      </c>
      <c r="AM49">
        <v>128.5</v>
      </c>
      <c r="AN49">
        <f t="shared" si="18"/>
        <v>128.5</v>
      </c>
      <c r="AO49">
        <v>132</v>
      </c>
      <c r="AP49">
        <f t="shared" si="19"/>
        <v>132</v>
      </c>
      <c r="AQ49">
        <v>132.9</v>
      </c>
      <c r="AR49">
        <f t="shared" si="20"/>
        <v>132.9</v>
      </c>
      <c r="AS49">
        <v>129.69999999999999</v>
      </c>
      <c r="AT49">
        <f t="shared" si="21"/>
        <v>129.69999999999999</v>
      </c>
      <c r="AU49">
        <v>118.6</v>
      </c>
      <c r="AV49">
        <f t="shared" si="22"/>
        <v>118.6</v>
      </c>
      <c r="AW49">
        <v>127.3</v>
      </c>
      <c r="AX49">
        <f t="shared" si="23"/>
        <v>127.3</v>
      </c>
      <c r="AY49">
        <v>134.19999999999999</v>
      </c>
      <c r="AZ49">
        <f t="shared" si="24"/>
        <v>134.19999999999999</v>
      </c>
      <c r="BA49">
        <v>121.9</v>
      </c>
      <c r="BB49">
        <f t="shared" si="25"/>
        <v>121.9</v>
      </c>
      <c r="BC49">
        <v>126.3</v>
      </c>
      <c r="BD49">
        <f t="shared" si="26"/>
        <v>126.3</v>
      </c>
      <c r="BE49">
        <v>132.80000000000001</v>
      </c>
      <c r="BF49">
        <f t="shared" si="27"/>
        <v>132.80000000000001</v>
      </c>
    </row>
    <row r="50" spans="1:58" x14ac:dyDescent="0.3">
      <c r="A50" t="s">
        <v>30</v>
      </c>
      <c r="B50">
        <v>2017</v>
      </c>
      <c r="C50" t="s">
        <v>31</v>
      </c>
      <c r="D50" t="str">
        <f t="shared" si="0"/>
        <v>January-2017</v>
      </c>
      <c r="E50">
        <v>133.1</v>
      </c>
      <c r="F50">
        <f t="shared" si="1"/>
        <v>133.1</v>
      </c>
      <c r="G50">
        <v>137.80000000000001</v>
      </c>
      <c r="H50">
        <f t="shared" si="2"/>
        <v>137.80000000000001</v>
      </c>
      <c r="I50">
        <v>131.9</v>
      </c>
      <c r="J50">
        <f t="shared" si="3"/>
        <v>131.9</v>
      </c>
      <c r="K50">
        <v>136.69999999999999</v>
      </c>
      <c r="L50">
        <f t="shared" si="4"/>
        <v>136.69999999999999</v>
      </c>
      <c r="M50">
        <v>122</v>
      </c>
      <c r="N50">
        <f t="shared" si="5"/>
        <v>122</v>
      </c>
      <c r="O50">
        <v>136</v>
      </c>
      <c r="P50">
        <f t="shared" si="6"/>
        <v>136</v>
      </c>
      <c r="Q50">
        <v>119.8</v>
      </c>
      <c r="R50">
        <f t="shared" si="7"/>
        <v>119.8</v>
      </c>
      <c r="S50">
        <v>161.69999999999999</v>
      </c>
      <c r="T50">
        <f t="shared" si="8"/>
        <v>161.69999999999999</v>
      </c>
      <c r="U50">
        <v>114.8</v>
      </c>
      <c r="V50">
        <f t="shared" si="9"/>
        <v>114.8</v>
      </c>
      <c r="W50">
        <v>136.9</v>
      </c>
      <c r="X50">
        <f t="shared" si="10"/>
        <v>136.9</v>
      </c>
      <c r="Y50">
        <v>129</v>
      </c>
      <c r="Z50">
        <f t="shared" si="11"/>
        <v>129</v>
      </c>
      <c r="AA50">
        <v>143.9</v>
      </c>
      <c r="AB50">
        <f t="shared" si="12"/>
        <v>143.9</v>
      </c>
      <c r="AC50">
        <v>133.69999999999999</v>
      </c>
      <c r="AD50">
        <f t="shared" si="13"/>
        <v>133.69999999999999</v>
      </c>
      <c r="AE50">
        <v>143.1</v>
      </c>
      <c r="AF50">
        <f t="shared" si="14"/>
        <v>143.1</v>
      </c>
      <c r="AG50">
        <v>140.69999999999999</v>
      </c>
      <c r="AH50">
        <f t="shared" si="15"/>
        <v>140.69999999999999</v>
      </c>
      <c r="AI50">
        <v>135.80000000000001</v>
      </c>
      <c r="AJ50">
        <f t="shared" si="16"/>
        <v>135.80000000000001</v>
      </c>
      <c r="AK50">
        <v>140</v>
      </c>
      <c r="AL50">
        <f t="shared" si="17"/>
        <v>140</v>
      </c>
      <c r="AM50">
        <v>129.6</v>
      </c>
      <c r="AN50">
        <f t="shared" si="18"/>
        <v>129.6</v>
      </c>
      <c r="AO50">
        <v>132.1</v>
      </c>
      <c r="AP50">
        <f t="shared" si="19"/>
        <v>132.1</v>
      </c>
      <c r="AQ50">
        <v>133.19999999999999</v>
      </c>
      <c r="AR50">
        <f t="shared" si="20"/>
        <v>133.19999999999999</v>
      </c>
      <c r="AS50">
        <v>129.9</v>
      </c>
      <c r="AT50">
        <f t="shared" si="21"/>
        <v>129.9</v>
      </c>
      <c r="AU50">
        <v>119.1</v>
      </c>
      <c r="AV50">
        <f t="shared" si="22"/>
        <v>119.1</v>
      </c>
      <c r="AW50">
        <v>127</v>
      </c>
      <c r="AX50">
        <f t="shared" si="23"/>
        <v>127</v>
      </c>
      <c r="AY50">
        <v>134.6</v>
      </c>
      <c r="AZ50">
        <f t="shared" si="24"/>
        <v>134.6</v>
      </c>
      <c r="BA50">
        <v>122.3</v>
      </c>
      <c r="BB50">
        <f t="shared" si="25"/>
        <v>122.3</v>
      </c>
      <c r="BC50">
        <v>126.6</v>
      </c>
      <c r="BD50">
        <f t="shared" si="26"/>
        <v>126.6</v>
      </c>
      <c r="BE50">
        <v>132.4</v>
      </c>
      <c r="BF50">
        <f t="shared" si="27"/>
        <v>132.4</v>
      </c>
    </row>
    <row r="51" spans="1:58" x14ac:dyDescent="0.3">
      <c r="A51" t="s">
        <v>30</v>
      </c>
      <c r="B51">
        <v>2017</v>
      </c>
      <c r="C51" t="s">
        <v>35</v>
      </c>
      <c r="D51" t="str">
        <f t="shared" si="0"/>
        <v>February-2017</v>
      </c>
      <c r="E51">
        <v>133.30000000000001</v>
      </c>
      <c r="F51">
        <f t="shared" si="1"/>
        <v>133.30000000000001</v>
      </c>
      <c r="G51">
        <v>138.30000000000001</v>
      </c>
      <c r="H51">
        <f t="shared" si="2"/>
        <v>138.30000000000001</v>
      </c>
      <c r="I51">
        <v>129.30000000000001</v>
      </c>
      <c r="J51">
        <f t="shared" si="3"/>
        <v>129.30000000000001</v>
      </c>
      <c r="K51">
        <v>137.19999999999999</v>
      </c>
      <c r="L51">
        <f t="shared" si="4"/>
        <v>137.19999999999999</v>
      </c>
      <c r="M51">
        <v>122.1</v>
      </c>
      <c r="N51">
        <f t="shared" si="5"/>
        <v>122.1</v>
      </c>
      <c r="O51">
        <v>138.69999999999999</v>
      </c>
      <c r="P51">
        <f t="shared" si="6"/>
        <v>138.69999999999999</v>
      </c>
      <c r="Q51">
        <v>119.1</v>
      </c>
      <c r="R51">
        <f t="shared" si="7"/>
        <v>119.1</v>
      </c>
      <c r="S51">
        <v>156.9</v>
      </c>
      <c r="T51">
        <f t="shared" si="8"/>
        <v>156.9</v>
      </c>
      <c r="U51">
        <v>116.2</v>
      </c>
      <c r="V51">
        <f t="shared" si="9"/>
        <v>116.2</v>
      </c>
      <c r="W51">
        <v>136</v>
      </c>
      <c r="X51">
        <f t="shared" si="10"/>
        <v>136</v>
      </c>
      <c r="Y51">
        <v>129.4</v>
      </c>
      <c r="Z51">
        <f t="shared" si="11"/>
        <v>129.4</v>
      </c>
      <c r="AA51">
        <v>144.4</v>
      </c>
      <c r="AB51">
        <f t="shared" si="12"/>
        <v>144.4</v>
      </c>
      <c r="AC51">
        <v>133.6</v>
      </c>
      <c r="AD51">
        <f t="shared" si="13"/>
        <v>133.6</v>
      </c>
      <c r="AE51">
        <v>143.69999999999999</v>
      </c>
      <c r="AF51">
        <f t="shared" si="14"/>
        <v>143.69999999999999</v>
      </c>
      <c r="AG51">
        <v>140.9</v>
      </c>
      <c r="AH51">
        <f t="shared" si="15"/>
        <v>140.9</v>
      </c>
      <c r="AI51">
        <v>135.80000000000001</v>
      </c>
      <c r="AJ51">
        <f t="shared" si="16"/>
        <v>135.80000000000001</v>
      </c>
      <c r="AK51">
        <v>140.19999999999999</v>
      </c>
      <c r="AL51">
        <f t="shared" si="17"/>
        <v>140.19999999999999</v>
      </c>
      <c r="AM51">
        <v>130.5</v>
      </c>
      <c r="AN51">
        <f t="shared" si="18"/>
        <v>130.5</v>
      </c>
      <c r="AO51">
        <v>133.19999999999999</v>
      </c>
      <c r="AP51">
        <f t="shared" si="19"/>
        <v>133.19999999999999</v>
      </c>
      <c r="AQ51">
        <v>133.6</v>
      </c>
      <c r="AR51">
        <f t="shared" si="20"/>
        <v>133.6</v>
      </c>
      <c r="AS51">
        <v>130.1</v>
      </c>
      <c r="AT51">
        <f t="shared" si="21"/>
        <v>130.1</v>
      </c>
      <c r="AU51">
        <v>119.5</v>
      </c>
      <c r="AV51">
        <f t="shared" si="22"/>
        <v>119.5</v>
      </c>
      <c r="AW51">
        <v>127.7</v>
      </c>
      <c r="AX51">
        <f t="shared" si="23"/>
        <v>127.7</v>
      </c>
      <c r="AY51">
        <v>134.9</v>
      </c>
      <c r="AZ51">
        <f t="shared" si="24"/>
        <v>134.9</v>
      </c>
      <c r="BA51">
        <v>123.2</v>
      </c>
      <c r="BB51">
        <f t="shared" si="25"/>
        <v>123.2</v>
      </c>
      <c r="BC51">
        <v>127</v>
      </c>
      <c r="BD51">
        <f t="shared" si="26"/>
        <v>127</v>
      </c>
      <c r="BE51">
        <v>132.6</v>
      </c>
      <c r="BF51">
        <f t="shared" si="27"/>
        <v>132.6</v>
      </c>
    </row>
    <row r="52" spans="1:58" x14ac:dyDescent="0.3">
      <c r="A52" t="s">
        <v>30</v>
      </c>
      <c r="B52">
        <v>2017</v>
      </c>
      <c r="C52" t="s">
        <v>36</v>
      </c>
      <c r="D52" t="str">
        <f t="shared" si="0"/>
        <v>March-2017</v>
      </c>
      <c r="E52">
        <v>133.6</v>
      </c>
      <c r="F52">
        <f t="shared" si="1"/>
        <v>133.6</v>
      </c>
      <c r="G52">
        <v>138.80000000000001</v>
      </c>
      <c r="H52">
        <f t="shared" si="2"/>
        <v>138.80000000000001</v>
      </c>
      <c r="I52">
        <v>128.80000000000001</v>
      </c>
      <c r="J52">
        <f t="shared" si="3"/>
        <v>128.80000000000001</v>
      </c>
      <c r="K52">
        <v>137.19999999999999</v>
      </c>
      <c r="L52">
        <f t="shared" si="4"/>
        <v>137.19999999999999</v>
      </c>
      <c r="M52">
        <v>121.6</v>
      </c>
      <c r="N52">
        <f t="shared" si="5"/>
        <v>121.6</v>
      </c>
      <c r="O52">
        <v>139.69999999999999</v>
      </c>
      <c r="P52">
        <f t="shared" si="6"/>
        <v>139.69999999999999</v>
      </c>
      <c r="Q52">
        <v>119.7</v>
      </c>
      <c r="R52">
        <f t="shared" si="7"/>
        <v>119.7</v>
      </c>
      <c r="S52">
        <v>148</v>
      </c>
      <c r="T52">
        <f t="shared" si="8"/>
        <v>148</v>
      </c>
      <c r="U52">
        <v>116.9</v>
      </c>
      <c r="V52">
        <f t="shared" si="9"/>
        <v>116.9</v>
      </c>
      <c r="W52">
        <v>135.6</v>
      </c>
      <c r="X52">
        <f t="shared" si="10"/>
        <v>135.6</v>
      </c>
      <c r="Y52">
        <v>129.80000000000001</v>
      </c>
      <c r="Z52">
        <f t="shared" si="11"/>
        <v>129.80000000000001</v>
      </c>
      <c r="AA52">
        <v>145.4</v>
      </c>
      <c r="AB52">
        <f t="shared" si="12"/>
        <v>145.4</v>
      </c>
      <c r="AC52">
        <v>133.4</v>
      </c>
      <c r="AD52">
        <f t="shared" si="13"/>
        <v>133.4</v>
      </c>
      <c r="AE52">
        <v>144.19999999999999</v>
      </c>
      <c r="AF52">
        <f t="shared" si="14"/>
        <v>144.19999999999999</v>
      </c>
      <c r="AG52">
        <v>141.6</v>
      </c>
      <c r="AH52">
        <f t="shared" si="15"/>
        <v>141.6</v>
      </c>
      <c r="AI52">
        <v>136.19999999999999</v>
      </c>
      <c r="AJ52">
        <f t="shared" si="16"/>
        <v>136.19999999999999</v>
      </c>
      <c r="AK52">
        <v>140.80000000000001</v>
      </c>
      <c r="AL52">
        <f t="shared" si="17"/>
        <v>140.80000000000001</v>
      </c>
      <c r="AM52">
        <v>131.1</v>
      </c>
      <c r="AN52">
        <f t="shared" si="18"/>
        <v>131.1</v>
      </c>
      <c r="AO52">
        <v>134.19999999999999</v>
      </c>
      <c r="AP52">
        <f t="shared" si="19"/>
        <v>134.19999999999999</v>
      </c>
      <c r="AQ52">
        <v>134.1</v>
      </c>
      <c r="AR52">
        <f t="shared" si="20"/>
        <v>134.1</v>
      </c>
      <c r="AS52">
        <v>130.6</v>
      </c>
      <c r="AT52">
        <f t="shared" si="21"/>
        <v>130.6</v>
      </c>
      <c r="AU52">
        <v>119.8</v>
      </c>
      <c r="AV52">
        <f t="shared" si="22"/>
        <v>119.8</v>
      </c>
      <c r="AW52">
        <v>128.30000000000001</v>
      </c>
      <c r="AX52">
        <f t="shared" si="23"/>
        <v>128.30000000000001</v>
      </c>
      <c r="AY52">
        <v>135.19999999999999</v>
      </c>
      <c r="AZ52">
        <f t="shared" si="24"/>
        <v>135.19999999999999</v>
      </c>
      <c r="BA52">
        <v>123.3</v>
      </c>
      <c r="BB52">
        <f t="shared" si="25"/>
        <v>123.3</v>
      </c>
      <c r="BC52">
        <v>127.4</v>
      </c>
      <c r="BD52">
        <f t="shared" si="26"/>
        <v>127.4</v>
      </c>
      <c r="BE52">
        <v>132.80000000000001</v>
      </c>
      <c r="BF52">
        <f t="shared" si="27"/>
        <v>132.80000000000001</v>
      </c>
    </row>
    <row r="53" spans="1:58" x14ac:dyDescent="0.3">
      <c r="A53" t="s">
        <v>30</v>
      </c>
      <c r="B53">
        <v>2017</v>
      </c>
      <c r="C53" t="s">
        <v>37</v>
      </c>
      <c r="D53" t="str">
        <f t="shared" si="0"/>
        <v>April-2017</v>
      </c>
      <c r="E53">
        <v>133.19999999999999</v>
      </c>
      <c r="F53">
        <f t="shared" si="1"/>
        <v>133.19999999999999</v>
      </c>
      <c r="G53">
        <v>138.69999999999999</v>
      </c>
      <c r="H53">
        <f t="shared" si="2"/>
        <v>138.69999999999999</v>
      </c>
      <c r="I53">
        <v>127.1</v>
      </c>
      <c r="J53">
        <f t="shared" si="3"/>
        <v>127.1</v>
      </c>
      <c r="K53">
        <v>137.69999999999999</v>
      </c>
      <c r="L53">
        <f t="shared" si="4"/>
        <v>137.69999999999999</v>
      </c>
      <c r="M53">
        <v>121.3</v>
      </c>
      <c r="N53">
        <f t="shared" si="5"/>
        <v>121.3</v>
      </c>
      <c r="O53">
        <v>141.80000000000001</v>
      </c>
      <c r="P53">
        <f t="shared" si="6"/>
        <v>141.80000000000001</v>
      </c>
      <c r="Q53">
        <v>121.5</v>
      </c>
      <c r="R53">
        <f t="shared" si="7"/>
        <v>121.5</v>
      </c>
      <c r="S53">
        <v>144.5</v>
      </c>
      <c r="T53">
        <f t="shared" si="8"/>
        <v>144.5</v>
      </c>
      <c r="U53">
        <v>117.4</v>
      </c>
      <c r="V53">
        <f t="shared" si="9"/>
        <v>117.4</v>
      </c>
      <c r="W53">
        <v>134.1</v>
      </c>
      <c r="X53">
        <f t="shared" si="10"/>
        <v>134.1</v>
      </c>
      <c r="Y53">
        <v>130</v>
      </c>
      <c r="Z53">
        <f t="shared" si="11"/>
        <v>130</v>
      </c>
      <c r="AA53">
        <v>145.5</v>
      </c>
      <c r="AB53">
        <f t="shared" si="12"/>
        <v>145.5</v>
      </c>
      <c r="AC53">
        <v>133.5</v>
      </c>
      <c r="AD53">
        <f t="shared" si="13"/>
        <v>133.5</v>
      </c>
      <c r="AE53">
        <v>144.4</v>
      </c>
      <c r="AF53">
        <f t="shared" si="14"/>
        <v>144.4</v>
      </c>
      <c r="AG53">
        <v>142.4</v>
      </c>
      <c r="AH53">
        <f t="shared" si="15"/>
        <v>142.4</v>
      </c>
      <c r="AI53">
        <v>136.80000000000001</v>
      </c>
      <c r="AJ53">
        <f t="shared" si="16"/>
        <v>136.80000000000001</v>
      </c>
      <c r="AK53">
        <v>141.6</v>
      </c>
      <c r="AL53">
        <f t="shared" si="17"/>
        <v>141.6</v>
      </c>
      <c r="AM53">
        <v>131.69999999999999</v>
      </c>
      <c r="AN53">
        <f t="shared" si="18"/>
        <v>131.69999999999999</v>
      </c>
      <c r="AO53">
        <v>135</v>
      </c>
      <c r="AP53">
        <f t="shared" si="19"/>
        <v>135</v>
      </c>
      <c r="AQ53">
        <v>134.30000000000001</v>
      </c>
      <c r="AR53">
        <f t="shared" si="20"/>
        <v>134.30000000000001</v>
      </c>
      <c r="AS53">
        <v>131</v>
      </c>
      <c r="AT53">
        <f t="shared" si="21"/>
        <v>131</v>
      </c>
      <c r="AU53">
        <v>119.2</v>
      </c>
      <c r="AV53">
        <f t="shared" si="22"/>
        <v>119.2</v>
      </c>
      <c r="AW53">
        <v>128.30000000000001</v>
      </c>
      <c r="AX53">
        <f t="shared" si="23"/>
        <v>128.30000000000001</v>
      </c>
      <c r="AY53">
        <v>135.69999999999999</v>
      </c>
      <c r="AZ53">
        <f t="shared" si="24"/>
        <v>135.69999999999999</v>
      </c>
      <c r="BA53">
        <v>123.7</v>
      </c>
      <c r="BB53">
        <f t="shared" si="25"/>
        <v>123.7</v>
      </c>
      <c r="BC53">
        <v>127.5</v>
      </c>
      <c r="BD53">
        <f t="shared" si="26"/>
        <v>127.5</v>
      </c>
      <c r="BE53">
        <v>132.9</v>
      </c>
      <c r="BF53">
        <f t="shared" si="27"/>
        <v>132.9</v>
      </c>
    </row>
    <row r="54" spans="1:58" x14ac:dyDescent="0.3">
      <c r="A54" t="s">
        <v>30</v>
      </c>
      <c r="B54">
        <v>2017</v>
      </c>
      <c r="C54" t="s">
        <v>38</v>
      </c>
      <c r="D54" t="str">
        <f t="shared" si="0"/>
        <v>May-2017</v>
      </c>
      <c r="E54">
        <v>133.1</v>
      </c>
      <c r="F54">
        <f t="shared" si="1"/>
        <v>133.1</v>
      </c>
      <c r="G54">
        <v>140.30000000000001</v>
      </c>
      <c r="H54">
        <f t="shared" si="2"/>
        <v>140.30000000000001</v>
      </c>
      <c r="I54">
        <v>126.8</v>
      </c>
      <c r="J54">
        <f t="shared" si="3"/>
        <v>126.8</v>
      </c>
      <c r="K54">
        <v>138.19999999999999</v>
      </c>
      <c r="L54">
        <f t="shared" si="4"/>
        <v>138.19999999999999</v>
      </c>
      <c r="M54">
        <v>120.8</v>
      </c>
      <c r="N54">
        <f t="shared" si="5"/>
        <v>120.8</v>
      </c>
      <c r="O54">
        <v>140.19999999999999</v>
      </c>
      <c r="P54">
        <f t="shared" si="6"/>
        <v>140.19999999999999</v>
      </c>
      <c r="Q54">
        <v>123.8</v>
      </c>
      <c r="R54">
        <f t="shared" si="7"/>
        <v>123.8</v>
      </c>
      <c r="S54">
        <v>141.80000000000001</v>
      </c>
      <c r="T54">
        <f t="shared" si="8"/>
        <v>141.80000000000001</v>
      </c>
      <c r="U54">
        <v>118.6</v>
      </c>
      <c r="V54">
        <f t="shared" si="9"/>
        <v>118.6</v>
      </c>
      <c r="W54">
        <v>134</v>
      </c>
      <c r="X54">
        <f t="shared" si="10"/>
        <v>134</v>
      </c>
      <c r="Y54">
        <v>130.30000000000001</v>
      </c>
      <c r="Z54">
        <f t="shared" si="11"/>
        <v>130.30000000000001</v>
      </c>
      <c r="AA54">
        <v>145.80000000000001</v>
      </c>
      <c r="AB54">
        <f t="shared" si="12"/>
        <v>145.80000000000001</v>
      </c>
      <c r="AC54">
        <v>133.80000000000001</v>
      </c>
      <c r="AD54">
        <f t="shared" si="13"/>
        <v>133.80000000000001</v>
      </c>
      <c r="AE54">
        <v>145.5</v>
      </c>
      <c r="AF54">
        <f t="shared" si="14"/>
        <v>145.5</v>
      </c>
      <c r="AG54">
        <v>142.5</v>
      </c>
      <c r="AH54">
        <f t="shared" si="15"/>
        <v>142.5</v>
      </c>
      <c r="AI54">
        <v>137.30000000000001</v>
      </c>
      <c r="AJ54">
        <f t="shared" si="16"/>
        <v>137.30000000000001</v>
      </c>
      <c r="AK54">
        <v>141.80000000000001</v>
      </c>
      <c r="AL54">
        <f t="shared" si="17"/>
        <v>141.80000000000001</v>
      </c>
      <c r="AM54">
        <v>132.1</v>
      </c>
      <c r="AN54">
        <f t="shared" si="18"/>
        <v>132.1</v>
      </c>
      <c r="AO54">
        <v>135</v>
      </c>
      <c r="AP54">
        <f t="shared" si="19"/>
        <v>135</v>
      </c>
      <c r="AQ54">
        <v>134.9</v>
      </c>
      <c r="AR54">
        <f t="shared" si="20"/>
        <v>134.9</v>
      </c>
      <c r="AS54">
        <v>131.4</v>
      </c>
      <c r="AT54">
        <f t="shared" si="21"/>
        <v>131.4</v>
      </c>
      <c r="AU54">
        <v>119.4</v>
      </c>
      <c r="AV54">
        <f t="shared" si="22"/>
        <v>119.4</v>
      </c>
      <c r="AW54">
        <v>129.4</v>
      </c>
      <c r="AX54">
        <f t="shared" si="23"/>
        <v>129.4</v>
      </c>
      <c r="AY54">
        <v>136.30000000000001</v>
      </c>
      <c r="AZ54">
        <f t="shared" si="24"/>
        <v>136.30000000000001</v>
      </c>
      <c r="BA54">
        <v>123.7</v>
      </c>
      <c r="BB54">
        <f t="shared" si="25"/>
        <v>123.7</v>
      </c>
      <c r="BC54">
        <v>127.9</v>
      </c>
      <c r="BD54">
        <f t="shared" si="26"/>
        <v>127.9</v>
      </c>
      <c r="BE54">
        <v>133.30000000000001</v>
      </c>
      <c r="BF54">
        <f t="shared" si="27"/>
        <v>133.30000000000001</v>
      </c>
    </row>
    <row r="55" spans="1:58" x14ac:dyDescent="0.3">
      <c r="A55" t="s">
        <v>30</v>
      </c>
      <c r="B55">
        <v>2017</v>
      </c>
      <c r="C55" t="s">
        <v>39</v>
      </c>
      <c r="D55" t="str">
        <f t="shared" si="0"/>
        <v>June-2017</v>
      </c>
      <c r="E55">
        <v>133.5</v>
      </c>
      <c r="F55">
        <f t="shared" si="1"/>
        <v>133.5</v>
      </c>
      <c r="G55">
        <v>143.69999999999999</v>
      </c>
      <c r="H55">
        <f t="shared" si="2"/>
        <v>143.69999999999999</v>
      </c>
      <c r="I55">
        <v>128</v>
      </c>
      <c r="J55">
        <f t="shared" si="3"/>
        <v>128</v>
      </c>
      <c r="K55">
        <v>138.6</v>
      </c>
      <c r="L55">
        <f t="shared" si="4"/>
        <v>138.6</v>
      </c>
      <c r="M55">
        <v>120.9</v>
      </c>
      <c r="N55">
        <f t="shared" si="5"/>
        <v>120.9</v>
      </c>
      <c r="O55">
        <v>140.9</v>
      </c>
      <c r="P55">
        <f t="shared" si="6"/>
        <v>140.9</v>
      </c>
      <c r="Q55">
        <v>128.80000000000001</v>
      </c>
      <c r="R55">
        <f t="shared" si="7"/>
        <v>128.80000000000001</v>
      </c>
      <c r="S55">
        <v>140.19999999999999</v>
      </c>
      <c r="T55">
        <f t="shared" si="8"/>
        <v>140.19999999999999</v>
      </c>
      <c r="U55">
        <v>118.9</v>
      </c>
      <c r="V55">
        <f t="shared" si="9"/>
        <v>118.9</v>
      </c>
      <c r="W55">
        <v>133.5</v>
      </c>
      <c r="X55">
        <f t="shared" si="10"/>
        <v>133.5</v>
      </c>
      <c r="Y55">
        <v>130.4</v>
      </c>
      <c r="Z55">
        <f t="shared" si="11"/>
        <v>130.4</v>
      </c>
      <c r="AA55">
        <v>146.5</v>
      </c>
      <c r="AB55">
        <f t="shared" si="12"/>
        <v>146.5</v>
      </c>
      <c r="AC55">
        <v>134.9</v>
      </c>
      <c r="AD55">
        <f t="shared" si="13"/>
        <v>134.9</v>
      </c>
      <c r="AE55">
        <v>145.80000000000001</v>
      </c>
      <c r="AF55">
        <f t="shared" si="14"/>
        <v>145.80000000000001</v>
      </c>
      <c r="AG55">
        <v>143.1</v>
      </c>
      <c r="AH55">
        <f t="shared" si="15"/>
        <v>143.1</v>
      </c>
      <c r="AI55">
        <v>137.69999999999999</v>
      </c>
      <c r="AJ55">
        <f t="shared" si="16"/>
        <v>137.69999999999999</v>
      </c>
      <c r="AK55">
        <v>142.30000000000001</v>
      </c>
      <c r="AL55">
        <f t="shared" si="17"/>
        <v>142.30000000000001</v>
      </c>
      <c r="AM55">
        <v>131.4</v>
      </c>
      <c r="AN55">
        <f t="shared" si="18"/>
        <v>131.4</v>
      </c>
      <c r="AO55">
        <v>134.80000000000001</v>
      </c>
      <c r="AP55">
        <f t="shared" si="19"/>
        <v>134.80000000000001</v>
      </c>
      <c r="AQ55">
        <v>135.19999999999999</v>
      </c>
      <c r="AR55">
        <f t="shared" si="20"/>
        <v>135.19999999999999</v>
      </c>
      <c r="AS55">
        <v>131.30000000000001</v>
      </c>
      <c r="AT55">
        <f t="shared" si="21"/>
        <v>131.30000000000001</v>
      </c>
      <c r="AU55">
        <v>119.4</v>
      </c>
      <c r="AV55">
        <f t="shared" si="22"/>
        <v>119.4</v>
      </c>
      <c r="AW55">
        <v>129.80000000000001</v>
      </c>
      <c r="AX55">
        <f t="shared" si="23"/>
        <v>129.80000000000001</v>
      </c>
      <c r="AY55">
        <v>136.9</v>
      </c>
      <c r="AZ55">
        <f t="shared" si="24"/>
        <v>136.9</v>
      </c>
      <c r="BA55">
        <v>124.1</v>
      </c>
      <c r="BB55">
        <f t="shared" si="25"/>
        <v>124.1</v>
      </c>
      <c r="BC55">
        <v>128.1</v>
      </c>
      <c r="BD55">
        <f t="shared" si="26"/>
        <v>128.1</v>
      </c>
      <c r="BE55">
        <v>133.9</v>
      </c>
      <c r="BF55">
        <f t="shared" si="27"/>
        <v>133.9</v>
      </c>
    </row>
    <row r="56" spans="1:58" x14ac:dyDescent="0.3">
      <c r="A56" t="s">
        <v>30</v>
      </c>
      <c r="B56">
        <v>2017</v>
      </c>
      <c r="C56" t="s">
        <v>40</v>
      </c>
      <c r="D56" t="str">
        <f t="shared" si="0"/>
        <v>July-2017</v>
      </c>
      <c r="E56">
        <v>134</v>
      </c>
      <c r="F56">
        <f t="shared" si="1"/>
        <v>134</v>
      </c>
      <c r="G56">
        <v>144.19999999999999</v>
      </c>
      <c r="H56">
        <f t="shared" si="2"/>
        <v>144.19999999999999</v>
      </c>
      <c r="I56">
        <v>129.80000000000001</v>
      </c>
      <c r="J56">
        <f t="shared" si="3"/>
        <v>129.80000000000001</v>
      </c>
      <c r="K56">
        <v>139</v>
      </c>
      <c r="L56">
        <f t="shared" si="4"/>
        <v>139</v>
      </c>
      <c r="M56">
        <v>120.9</v>
      </c>
      <c r="N56">
        <f t="shared" si="5"/>
        <v>120.9</v>
      </c>
      <c r="O56">
        <v>143.9</v>
      </c>
      <c r="P56">
        <f t="shared" si="6"/>
        <v>143.9</v>
      </c>
      <c r="Q56">
        <v>151.5</v>
      </c>
      <c r="R56">
        <f t="shared" si="7"/>
        <v>151.5</v>
      </c>
      <c r="S56">
        <v>138.1</v>
      </c>
      <c r="T56">
        <f t="shared" si="8"/>
        <v>138.1</v>
      </c>
      <c r="U56">
        <v>120</v>
      </c>
      <c r="V56">
        <f t="shared" si="9"/>
        <v>120</v>
      </c>
      <c r="W56">
        <v>133.9</v>
      </c>
      <c r="X56">
        <f t="shared" si="10"/>
        <v>133.9</v>
      </c>
      <c r="Y56">
        <v>131.4</v>
      </c>
      <c r="Z56">
        <f t="shared" si="11"/>
        <v>131.4</v>
      </c>
      <c r="AA56">
        <v>147.69999999999999</v>
      </c>
      <c r="AB56">
        <f t="shared" si="12"/>
        <v>147.69999999999999</v>
      </c>
      <c r="AC56">
        <v>138.5</v>
      </c>
      <c r="AD56">
        <f t="shared" si="13"/>
        <v>138.5</v>
      </c>
      <c r="AE56">
        <v>147.4</v>
      </c>
      <c r="AF56">
        <f t="shared" si="14"/>
        <v>147.4</v>
      </c>
      <c r="AG56">
        <v>144.30000000000001</v>
      </c>
      <c r="AH56">
        <f t="shared" si="15"/>
        <v>144.30000000000001</v>
      </c>
      <c r="AI56">
        <v>138.1</v>
      </c>
      <c r="AJ56">
        <f t="shared" si="16"/>
        <v>138.1</v>
      </c>
      <c r="AK56">
        <v>143.5</v>
      </c>
      <c r="AL56">
        <f t="shared" si="17"/>
        <v>143.5</v>
      </c>
      <c r="AM56">
        <v>132.6</v>
      </c>
      <c r="AN56">
        <f t="shared" si="18"/>
        <v>132.6</v>
      </c>
      <c r="AO56">
        <v>135.30000000000001</v>
      </c>
      <c r="AP56">
        <f t="shared" si="19"/>
        <v>135.30000000000001</v>
      </c>
      <c r="AQ56">
        <v>136.1</v>
      </c>
      <c r="AR56">
        <f t="shared" si="20"/>
        <v>136.1</v>
      </c>
      <c r="AS56">
        <v>132.1</v>
      </c>
      <c r="AT56">
        <f t="shared" si="21"/>
        <v>132.1</v>
      </c>
      <c r="AU56">
        <v>119.1</v>
      </c>
      <c r="AV56">
        <f t="shared" si="22"/>
        <v>119.1</v>
      </c>
      <c r="AW56">
        <v>130.6</v>
      </c>
      <c r="AX56">
        <f t="shared" si="23"/>
        <v>130.6</v>
      </c>
      <c r="AY56">
        <v>138.6</v>
      </c>
      <c r="AZ56">
        <f t="shared" si="24"/>
        <v>138.6</v>
      </c>
      <c r="BA56">
        <v>124.4</v>
      </c>
      <c r="BB56">
        <f t="shared" si="25"/>
        <v>124.4</v>
      </c>
      <c r="BC56">
        <v>128.6</v>
      </c>
      <c r="BD56">
        <f t="shared" si="26"/>
        <v>128.6</v>
      </c>
      <c r="BE56">
        <v>136.19999999999999</v>
      </c>
      <c r="BF56">
        <f t="shared" si="27"/>
        <v>136.19999999999999</v>
      </c>
    </row>
    <row r="57" spans="1:58" x14ac:dyDescent="0.3">
      <c r="A57" t="s">
        <v>30</v>
      </c>
      <c r="B57">
        <v>2017</v>
      </c>
      <c r="C57" t="s">
        <v>41</v>
      </c>
      <c r="D57" t="str">
        <f t="shared" si="0"/>
        <v>August-2017</v>
      </c>
      <c r="E57">
        <v>134.80000000000001</v>
      </c>
      <c r="F57">
        <f t="shared" si="1"/>
        <v>134.80000000000001</v>
      </c>
      <c r="G57">
        <v>143.1</v>
      </c>
      <c r="H57">
        <f t="shared" si="2"/>
        <v>143.1</v>
      </c>
      <c r="I57">
        <v>130</v>
      </c>
      <c r="J57">
        <f t="shared" si="3"/>
        <v>130</v>
      </c>
      <c r="K57">
        <v>139.4</v>
      </c>
      <c r="L57">
        <f t="shared" si="4"/>
        <v>139.4</v>
      </c>
      <c r="M57">
        <v>120.5</v>
      </c>
      <c r="N57">
        <f t="shared" si="5"/>
        <v>120.5</v>
      </c>
      <c r="O57">
        <v>148</v>
      </c>
      <c r="P57">
        <f t="shared" si="6"/>
        <v>148</v>
      </c>
      <c r="Q57">
        <v>162.9</v>
      </c>
      <c r="R57">
        <f t="shared" si="7"/>
        <v>162.9</v>
      </c>
      <c r="S57">
        <v>137.4</v>
      </c>
      <c r="T57">
        <f t="shared" si="8"/>
        <v>137.4</v>
      </c>
      <c r="U57">
        <v>120.8</v>
      </c>
      <c r="V57">
        <f t="shared" si="9"/>
        <v>120.8</v>
      </c>
      <c r="W57">
        <v>134.69999999999999</v>
      </c>
      <c r="X57">
        <f t="shared" si="10"/>
        <v>134.69999999999999</v>
      </c>
      <c r="Y57">
        <v>131.6</v>
      </c>
      <c r="Z57">
        <f t="shared" si="11"/>
        <v>131.6</v>
      </c>
      <c r="AA57">
        <v>148.69999999999999</v>
      </c>
      <c r="AB57">
        <f t="shared" si="12"/>
        <v>148.69999999999999</v>
      </c>
      <c r="AC57">
        <v>140.6</v>
      </c>
      <c r="AD57">
        <f t="shared" si="13"/>
        <v>140.6</v>
      </c>
      <c r="AE57">
        <v>149</v>
      </c>
      <c r="AF57">
        <f t="shared" si="14"/>
        <v>149</v>
      </c>
      <c r="AG57">
        <v>145.30000000000001</v>
      </c>
      <c r="AH57">
        <f t="shared" si="15"/>
        <v>145.30000000000001</v>
      </c>
      <c r="AI57">
        <v>139.19999999999999</v>
      </c>
      <c r="AJ57">
        <f t="shared" si="16"/>
        <v>139.19999999999999</v>
      </c>
      <c r="AK57">
        <v>144.5</v>
      </c>
      <c r="AL57">
        <f t="shared" si="17"/>
        <v>144.5</v>
      </c>
      <c r="AM57">
        <v>134.4</v>
      </c>
      <c r="AN57">
        <f t="shared" si="18"/>
        <v>134.4</v>
      </c>
      <c r="AO57">
        <v>136.4</v>
      </c>
      <c r="AP57">
        <f t="shared" si="19"/>
        <v>136.4</v>
      </c>
      <c r="AQ57">
        <v>137.30000000000001</v>
      </c>
      <c r="AR57">
        <f t="shared" si="20"/>
        <v>137.30000000000001</v>
      </c>
      <c r="AS57">
        <v>133</v>
      </c>
      <c r="AT57">
        <f t="shared" si="21"/>
        <v>133</v>
      </c>
      <c r="AU57">
        <v>120.3</v>
      </c>
      <c r="AV57">
        <f t="shared" si="22"/>
        <v>120.3</v>
      </c>
      <c r="AW57">
        <v>131.5</v>
      </c>
      <c r="AX57">
        <f t="shared" si="23"/>
        <v>131.5</v>
      </c>
      <c r="AY57">
        <v>140.19999999999999</v>
      </c>
      <c r="AZ57">
        <f t="shared" si="24"/>
        <v>140.19999999999999</v>
      </c>
      <c r="BA57">
        <v>125.4</v>
      </c>
      <c r="BB57">
        <f t="shared" si="25"/>
        <v>125.4</v>
      </c>
      <c r="BC57">
        <v>129.69999999999999</v>
      </c>
      <c r="BD57">
        <f t="shared" si="26"/>
        <v>129.69999999999999</v>
      </c>
      <c r="BE57">
        <v>137.80000000000001</v>
      </c>
      <c r="BF57">
        <f t="shared" si="27"/>
        <v>137.80000000000001</v>
      </c>
    </row>
    <row r="58" spans="1:58" x14ac:dyDescent="0.3">
      <c r="A58" t="s">
        <v>30</v>
      </c>
      <c r="B58">
        <v>2017</v>
      </c>
      <c r="C58" t="s">
        <v>42</v>
      </c>
      <c r="D58" t="str">
        <f t="shared" si="0"/>
        <v>September-2017</v>
      </c>
      <c r="E58">
        <v>135.19999999999999</v>
      </c>
      <c r="F58">
        <f t="shared" si="1"/>
        <v>135.19999999999999</v>
      </c>
      <c r="G58">
        <v>142</v>
      </c>
      <c r="H58">
        <f t="shared" si="2"/>
        <v>142</v>
      </c>
      <c r="I58">
        <v>130.5</v>
      </c>
      <c r="J58">
        <f t="shared" si="3"/>
        <v>130.5</v>
      </c>
      <c r="K58">
        <v>140.19999999999999</v>
      </c>
      <c r="L58">
        <f t="shared" si="4"/>
        <v>140.19999999999999</v>
      </c>
      <c r="M58">
        <v>120.7</v>
      </c>
      <c r="N58">
        <f t="shared" si="5"/>
        <v>120.7</v>
      </c>
      <c r="O58">
        <v>147.80000000000001</v>
      </c>
      <c r="P58">
        <f t="shared" si="6"/>
        <v>147.80000000000001</v>
      </c>
      <c r="Q58">
        <v>154.5</v>
      </c>
      <c r="R58">
        <f t="shared" si="7"/>
        <v>154.5</v>
      </c>
      <c r="S58">
        <v>137.1</v>
      </c>
      <c r="T58">
        <f t="shared" si="8"/>
        <v>137.1</v>
      </c>
      <c r="U58">
        <v>121</v>
      </c>
      <c r="V58">
        <f t="shared" si="9"/>
        <v>121</v>
      </c>
      <c r="W58">
        <v>134.69999999999999</v>
      </c>
      <c r="X58">
        <f t="shared" si="10"/>
        <v>134.69999999999999</v>
      </c>
      <c r="Y58">
        <v>131.69999999999999</v>
      </c>
      <c r="Z58">
        <f t="shared" si="11"/>
        <v>131.69999999999999</v>
      </c>
      <c r="AA58">
        <v>149.30000000000001</v>
      </c>
      <c r="AB58">
        <f t="shared" si="12"/>
        <v>149.30000000000001</v>
      </c>
      <c r="AC58">
        <v>139.6</v>
      </c>
      <c r="AD58">
        <f t="shared" si="13"/>
        <v>139.6</v>
      </c>
      <c r="AE58">
        <v>149.80000000000001</v>
      </c>
      <c r="AF58">
        <f t="shared" si="14"/>
        <v>149.80000000000001</v>
      </c>
      <c r="AG58">
        <v>146.1</v>
      </c>
      <c r="AH58">
        <f t="shared" si="15"/>
        <v>146.1</v>
      </c>
      <c r="AI58">
        <v>139.69999999999999</v>
      </c>
      <c r="AJ58">
        <f t="shared" si="16"/>
        <v>139.69999999999999</v>
      </c>
      <c r="AK58">
        <v>145.19999999999999</v>
      </c>
      <c r="AL58">
        <f t="shared" si="17"/>
        <v>145.19999999999999</v>
      </c>
      <c r="AM58">
        <v>135.69999999999999</v>
      </c>
      <c r="AN58">
        <f t="shared" si="18"/>
        <v>135.69999999999999</v>
      </c>
      <c r="AO58">
        <v>137.4</v>
      </c>
      <c r="AP58">
        <f t="shared" si="19"/>
        <v>137.4</v>
      </c>
      <c r="AQ58">
        <v>137.9</v>
      </c>
      <c r="AR58">
        <f t="shared" si="20"/>
        <v>137.9</v>
      </c>
      <c r="AS58">
        <v>133.4</v>
      </c>
      <c r="AT58">
        <f t="shared" si="21"/>
        <v>133.4</v>
      </c>
      <c r="AU58">
        <v>121.2</v>
      </c>
      <c r="AV58">
        <f t="shared" si="22"/>
        <v>121.2</v>
      </c>
      <c r="AW58">
        <v>132.30000000000001</v>
      </c>
      <c r="AX58">
        <f t="shared" si="23"/>
        <v>132.30000000000001</v>
      </c>
      <c r="AY58">
        <v>139.6</v>
      </c>
      <c r="AZ58">
        <f t="shared" si="24"/>
        <v>139.6</v>
      </c>
      <c r="BA58">
        <v>126.7</v>
      </c>
      <c r="BB58">
        <f t="shared" si="25"/>
        <v>126.7</v>
      </c>
      <c r="BC58">
        <v>130.30000000000001</v>
      </c>
      <c r="BD58">
        <f t="shared" si="26"/>
        <v>130.30000000000001</v>
      </c>
      <c r="BE58">
        <v>137.6</v>
      </c>
      <c r="BF58">
        <f t="shared" si="27"/>
        <v>137.6</v>
      </c>
    </row>
    <row r="59" spans="1:58" x14ac:dyDescent="0.3">
      <c r="A59" t="s">
        <v>30</v>
      </c>
      <c r="B59">
        <v>2017</v>
      </c>
      <c r="C59" t="s">
        <v>43</v>
      </c>
      <c r="D59" t="str">
        <f t="shared" si="0"/>
        <v>October-2017</v>
      </c>
      <c r="E59">
        <v>135.9</v>
      </c>
      <c r="F59">
        <f t="shared" si="1"/>
        <v>135.9</v>
      </c>
      <c r="G59">
        <v>141.9</v>
      </c>
      <c r="H59">
        <f t="shared" si="2"/>
        <v>141.9</v>
      </c>
      <c r="I59">
        <v>131</v>
      </c>
      <c r="J59">
        <f t="shared" si="3"/>
        <v>131</v>
      </c>
      <c r="K59">
        <v>141.5</v>
      </c>
      <c r="L59">
        <f t="shared" si="4"/>
        <v>141.5</v>
      </c>
      <c r="M59">
        <v>121.4</v>
      </c>
      <c r="N59">
        <f t="shared" si="5"/>
        <v>121.4</v>
      </c>
      <c r="O59">
        <v>146.69999999999999</v>
      </c>
      <c r="P59">
        <f t="shared" si="6"/>
        <v>146.69999999999999</v>
      </c>
      <c r="Q59">
        <v>157.1</v>
      </c>
      <c r="R59">
        <f t="shared" si="7"/>
        <v>157.1</v>
      </c>
      <c r="S59">
        <v>136.4</v>
      </c>
      <c r="T59">
        <f t="shared" si="8"/>
        <v>136.4</v>
      </c>
      <c r="U59">
        <v>121.4</v>
      </c>
      <c r="V59">
        <f t="shared" si="9"/>
        <v>121.4</v>
      </c>
      <c r="W59">
        <v>135.6</v>
      </c>
      <c r="X59">
        <f t="shared" si="10"/>
        <v>135.6</v>
      </c>
      <c r="Y59">
        <v>131.30000000000001</v>
      </c>
      <c r="Z59">
        <f t="shared" si="11"/>
        <v>131.30000000000001</v>
      </c>
      <c r="AA59">
        <v>150.30000000000001</v>
      </c>
      <c r="AB59">
        <f t="shared" si="12"/>
        <v>150.30000000000001</v>
      </c>
      <c r="AC59">
        <v>140.4</v>
      </c>
      <c r="AD59">
        <f t="shared" si="13"/>
        <v>140.4</v>
      </c>
      <c r="AE59">
        <v>150.5</v>
      </c>
      <c r="AF59">
        <f t="shared" si="14"/>
        <v>150.5</v>
      </c>
      <c r="AG59">
        <v>147.19999999999999</v>
      </c>
      <c r="AH59">
        <f t="shared" si="15"/>
        <v>147.19999999999999</v>
      </c>
      <c r="AI59">
        <v>140.6</v>
      </c>
      <c r="AJ59">
        <f t="shared" si="16"/>
        <v>140.6</v>
      </c>
      <c r="AK59">
        <v>146.19999999999999</v>
      </c>
      <c r="AL59">
        <f t="shared" si="17"/>
        <v>146.19999999999999</v>
      </c>
      <c r="AM59">
        <v>137.30000000000001</v>
      </c>
      <c r="AN59">
        <f t="shared" si="18"/>
        <v>137.30000000000001</v>
      </c>
      <c r="AO59">
        <v>138.1</v>
      </c>
      <c r="AP59">
        <f t="shared" si="19"/>
        <v>138.1</v>
      </c>
      <c r="AQ59">
        <v>138.4</v>
      </c>
      <c r="AR59">
        <f t="shared" si="20"/>
        <v>138.4</v>
      </c>
      <c r="AS59">
        <v>134.19999999999999</v>
      </c>
      <c r="AT59">
        <f t="shared" si="21"/>
        <v>134.19999999999999</v>
      </c>
      <c r="AU59">
        <v>121</v>
      </c>
      <c r="AV59">
        <f t="shared" si="22"/>
        <v>121</v>
      </c>
      <c r="AW59">
        <v>133</v>
      </c>
      <c r="AX59">
        <f t="shared" si="23"/>
        <v>133</v>
      </c>
      <c r="AY59">
        <v>140.1</v>
      </c>
      <c r="AZ59">
        <f t="shared" si="24"/>
        <v>140.1</v>
      </c>
      <c r="BA59">
        <v>127.4</v>
      </c>
      <c r="BB59">
        <f t="shared" si="25"/>
        <v>127.4</v>
      </c>
      <c r="BC59">
        <v>130.69999999999999</v>
      </c>
      <c r="BD59">
        <f t="shared" si="26"/>
        <v>130.69999999999999</v>
      </c>
      <c r="BE59">
        <v>138.30000000000001</v>
      </c>
      <c r="BF59">
        <f t="shared" si="27"/>
        <v>138.30000000000001</v>
      </c>
    </row>
    <row r="60" spans="1:58" x14ac:dyDescent="0.3">
      <c r="A60" t="s">
        <v>30</v>
      </c>
      <c r="B60">
        <v>2017</v>
      </c>
      <c r="C60" t="s">
        <v>45</v>
      </c>
      <c r="D60" t="str">
        <f t="shared" si="0"/>
        <v>November-2017</v>
      </c>
      <c r="E60">
        <v>136.30000000000001</v>
      </c>
      <c r="F60">
        <f t="shared" si="1"/>
        <v>136.30000000000001</v>
      </c>
      <c r="G60">
        <v>142.5</v>
      </c>
      <c r="H60">
        <f t="shared" si="2"/>
        <v>142.5</v>
      </c>
      <c r="I60">
        <v>140.5</v>
      </c>
      <c r="J60">
        <f t="shared" si="3"/>
        <v>140.5</v>
      </c>
      <c r="K60">
        <v>141.5</v>
      </c>
      <c r="L60">
        <f t="shared" si="4"/>
        <v>141.5</v>
      </c>
      <c r="M60">
        <v>121.6</v>
      </c>
      <c r="N60">
        <f t="shared" si="5"/>
        <v>121.6</v>
      </c>
      <c r="O60">
        <v>147.30000000000001</v>
      </c>
      <c r="P60">
        <f t="shared" si="6"/>
        <v>147.30000000000001</v>
      </c>
      <c r="Q60">
        <v>168</v>
      </c>
      <c r="R60">
        <f t="shared" si="7"/>
        <v>168</v>
      </c>
      <c r="S60">
        <v>135.80000000000001</v>
      </c>
      <c r="T60">
        <f t="shared" si="8"/>
        <v>135.80000000000001</v>
      </c>
      <c r="U60">
        <v>122.5</v>
      </c>
      <c r="V60">
        <f t="shared" si="9"/>
        <v>122.5</v>
      </c>
      <c r="W60">
        <v>136</v>
      </c>
      <c r="X60">
        <f t="shared" si="10"/>
        <v>136</v>
      </c>
      <c r="Y60">
        <v>131.9</v>
      </c>
      <c r="Z60">
        <f t="shared" si="11"/>
        <v>131.9</v>
      </c>
      <c r="AA60">
        <v>151.4</v>
      </c>
      <c r="AB60">
        <f t="shared" si="12"/>
        <v>151.4</v>
      </c>
      <c r="AC60">
        <v>142.4</v>
      </c>
      <c r="AD60">
        <f t="shared" si="13"/>
        <v>142.4</v>
      </c>
      <c r="AE60">
        <v>152.1</v>
      </c>
      <c r="AF60">
        <f t="shared" si="14"/>
        <v>152.1</v>
      </c>
      <c r="AG60">
        <v>148.19999999999999</v>
      </c>
      <c r="AH60">
        <f t="shared" si="15"/>
        <v>148.19999999999999</v>
      </c>
      <c r="AI60">
        <v>141.5</v>
      </c>
      <c r="AJ60">
        <f t="shared" si="16"/>
        <v>141.5</v>
      </c>
      <c r="AK60">
        <v>147.30000000000001</v>
      </c>
      <c r="AL60">
        <f t="shared" si="17"/>
        <v>147.30000000000001</v>
      </c>
      <c r="AM60">
        <v>138.6</v>
      </c>
      <c r="AN60">
        <f t="shared" si="18"/>
        <v>138.6</v>
      </c>
      <c r="AO60">
        <v>141.1</v>
      </c>
      <c r="AP60">
        <f t="shared" si="19"/>
        <v>141.1</v>
      </c>
      <c r="AQ60">
        <v>139.4</v>
      </c>
      <c r="AR60">
        <f t="shared" si="20"/>
        <v>139.4</v>
      </c>
      <c r="AS60">
        <v>135.80000000000001</v>
      </c>
      <c r="AT60">
        <f t="shared" si="21"/>
        <v>135.80000000000001</v>
      </c>
      <c r="AU60">
        <v>121.6</v>
      </c>
      <c r="AV60">
        <f t="shared" si="22"/>
        <v>121.6</v>
      </c>
      <c r="AW60">
        <v>133.69999999999999</v>
      </c>
      <c r="AX60">
        <f t="shared" si="23"/>
        <v>133.69999999999999</v>
      </c>
      <c r="AY60">
        <v>141.5</v>
      </c>
      <c r="AZ60">
        <f t="shared" si="24"/>
        <v>141.5</v>
      </c>
      <c r="BA60">
        <v>128.1</v>
      </c>
      <c r="BB60">
        <f t="shared" si="25"/>
        <v>128.1</v>
      </c>
      <c r="BC60">
        <v>131.69999999999999</v>
      </c>
      <c r="BD60">
        <f t="shared" si="26"/>
        <v>131.69999999999999</v>
      </c>
      <c r="BE60">
        <v>140</v>
      </c>
      <c r="BF60">
        <f t="shared" si="27"/>
        <v>140</v>
      </c>
    </row>
    <row r="61" spans="1:58" x14ac:dyDescent="0.3">
      <c r="A61" t="s">
        <v>30</v>
      </c>
      <c r="B61">
        <v>2017</v>
      </c>
      <c r="C61" t="s">
        <v>46</v>
      </c>
      <c r="D61" t="str">
        <f t="shared" si="0"/>
        <v>December-2017</v>
      </c>
      <c r="E61">
        <v>136.4</v>
      </c>
      <c r="F61">
        <f t="shared" si="1"/>
        <v>136.4</v>
      </c>
      <c r="G61">
        <v>143.69999999999999</v>
      </c>
      <c r="H61">
        <f t="shared" si="2"/>
        <v>143.69999999999999</v>
      </c>
      <c r="I61">
        <v>144.80000000000001</v>
      </c>
      <c r="J61">
        <f t="shared" si="3"/>
        <v>144.80000000000001</v>
      </c>
      <c r="K61">
        <v>141.9</v>
      </c>
      <c r="L61">
        <f t="shared" si="4"/>
        <v>141.9</v>
      </c>
      <c r="M61">
        <v>123.1</v>
      </c>
      <c r="N61">
        <f t="shared" si="5"/>
        <v>123.1</v>
      </c>
      <c r="O61">
        <v>147.19999999999999</v>
      </c>
      <c r="P61">
        <f t="shared" si="6"/>
        <v>147.19999999999999</v>
      </c>
      <c r="Q61">
        <v>161</v>
      </c>
      <c r="R61">
        <f t="shared" si="7"/>
        <v>161</v>
      </c>
      <c r="S61">
        <v>133.80000000000001</v>
      </c>
      <c r="T61">
        <f t="shared" si="8"/>
        <v>133.80000000000001</v>
      </c>
      <c r="U61">
        <v>121.9</v>
      </c>
      <c r="V61">
        <f t="shared" si="9"/>
        <v>121.9</v>
      </c>
      <c r="W61">
        <v>135.80000000000001</v>
      </c>
      <c r="X61">
        <f t="shared" si="10"/>
        <v>135.80000000000001</v>
      </c>
      <c r="Y61">
        <v>131.1</v>
      </c>
      <c r="Z61">
        <f t="shared" si="11"/>
        <v>131.1</v>
      </c>
      <c r="AA61">
        <v>151.4</v>
      </c>
      <c r="AB61">
        <f t="shared" si="12"/>
        <v>151.4</v>
      </c>
      <c r="AC61">
        <v>141.5</v>
      </c>
      <c r="AD61">
        <f t="shared" si="13"/>
        <v>141.5</v>
      </c>
      <c r="AE61">
        <v>153.19999999999999</v>
      </c>
      <c r="AF61">
        <f t="shared" si="14"/>
        <v>153.19999999999999</v>
      </c>
      <c r="AG61">
        <v>148</v>
      </c>
      <c r="AH61">
        <f t="shared" si="15"/>
        <v>148</v>
      </c>
      <c r="AI61">
        <v>141.9</v>
      </c>
      <c r="AJ61">
        <f t="shared" si="16"/>
        <v>141.9</v>
      </c>
      <c r="AK61">
        <v>147.19999999999999</v>
      </c>
      <c r="AL61">
        <f t="shared" si="17"/>
        <v>147.19999999999999</v>
      </c>
      <c r="AM61">
        <v>139.1</v>
      </c>
      <c r="AN61">
        <f t="shared" si="18"/>
        <v>139.1</v>
      </c>
      <c r="AO61">
        <v>142.6</v>
      </c>
      <c r="AP61">
        <f t="shared" si="19"/>
        <v>142.6</v>
      </c>
      <c r="AQ61">
        <v>139.5</v>
      </c>
      <c r="AR61">
        <f t="shared" si="20"/>
        <v>139.5</v>
      </c>
      <c r="AS61">
        <v>136.1</v>
      </c>
      <c r="AT61">
        <f t="shared" si="21"/>
        <v>136.1</v>
      </c>
      <c r="AU61">
        <v>122</v>
      </c>
      <c r="AV61">
        <f t="shared" si="22"/>
        <v>122</v>
      </c>
      <c r="AW61">
        <v>133.4</v>
      </c>
      <c r="AX61">
        <f t="shared" si="23"/>
        <v>133.4</v>
      </c>
      <c r="AY61">
        <v>141.1</v>
      </c>
      <c r="AZ61">
        <f t="shared" si="24"/>
        <v>141.1</v>
      </c>
      <c r="BA61">
        <v>127.8</v>
      </c>
      <c r="BB61">
        <f t="shared" si="25"/>
        <v>127.8</v>
      </c>
      <c r="BC61">
        <v>131.9</v>
      </c>
      <c r="BD61">
        <f t="shared" si="26"/>
        <v>131.9</v>
      </c>
      <c r="BE61">
        <v>139.80000000000001</v>
      </c>
      <c r="BF61">
        <f t="shared" si="27"/>
        <v>139.80000000000001</v>
      </c>
    </row>
    <row r="62" spans="1:58" x14ac:dyDescent="0.3">
      <c r="A62" t="s">
        <v>30</v>
      </c>
      <c r="B62">
        <v>2018</v>
      </c>
      <c r="C62" t="s">
        <v>31</v>
      </c>
      <c r="D62" t="str">
        <f t="shared" si="0"/>
        <v>January-2018</v>
      </c>
      <c r="E62">
        <v>136.6</v>
      </c>
      <c r="F62">
        <f t="shared" si="1"/>
        <v>136.6</v>
      </c>
      <c r="G62">
        <v>144.4</v>
      </c>
      <c r="H62">
        <f t="shared" si="2"/>
        <v>144.4</v>
      </c>
      <c r="I62">
        <v>143.80000000000001</v>
      </c>
      <c r="J62">
        <f t="shared" si="3"/>
        <v>143.80000000000001</v>
      </c>
      <c r="K62">
        <v>142</v>
      </c>
      <c r="L62">
        <f t="shared" si="4"/>
        <v>142</v>
      </c>
      <c r="M62">
        <v>123.2</v>
      </c>
      <c r="N62">
        <f t="shared" si="5"/>
        <v>123.2</v>
      </c>
      <c r="O62">
        <v>147.9</v>
      </c>
      <c r="P62">
        <f t="shared" si="6"/>
        <v>147.9</v>
      </c>
      <c r="Q62">
        <v>152.1</v>
      </c>
      <c r="R62">
        <f t="shared" si="7"/>
        <v>152.1</v>
      </c>
      <c r="S62">
        <v>131.80000000000001</v>
      </c>
      <c r="T62">
        <f t="shared" si="8"/>
        <v>131.80000000000001</v>
      </c>
      <c r="U62">
        <v>119.5</v>
      </c>
      <c r="V62">
        <f t="shared" si="9"/>
        <v>119.5</v>
      </c>
      <c r="W62">
        <v>136</v>
      </c>
      <c r="X62">
        <f t="shared" si="10"/>
        <v>136</v>
      </c>
      <c r="Y62">
        <v>131.19999999999999</v>
      </c>
      <c r="Z62">
        <f t="shared" si="11"/>
        <v>131.19999999999999</v>
      </c>
      <c r="AA62">
        <v>151.80000000000001</v>
      </c>
      <c r="AB62">
        <f t="shared" si="12"/>
        <v>151.80000000000001</v>
      </c>
      <c r="AC62">
        <v>140.4</v>
      </c>
      <c r="AD62">
        <f t="shared" si="13"/>
        <v>140.4</v>
      </c>
      <c r="AE62">
        <v>153.6</v>
      </c>
      <c r="AF62">
        <f t="shared" si="14"/>
        <v>153.6</v>
      </c>
      <c r="AG62">
        <v>148.30000000000001</v>
      </c>
      <c r="AH62">
        <f t="shared" si="15"/>
        <v>148.30000000000001</v>
      </c>
      <c r="AI62">
        <v>142.30000000000001</v>
      </c>
      <c r="AJ62">
        <f t="shared" si="16"/>
        <v>142.30000000000001</v>
      </c>
      <c r="AK62">
        <v>147.5</v>
      </c>
      <c r="AL62">
        <f t="shared" si="17"/>
        <v>147.5</v>
      </c>
      <c r="AM62">
        <v>140.4</v>
      </c>
      <c r="AN62">
        <f t="shared" si="18"/>
        <v>140.4</v>
      </c>
      <c r="AO62">
        <v>142.30000000000001</v>
      </c>
      <c r="AP62">
        <f t="shared" si="19"/>
        <v>142.30000000000001</v>
      </c>
      <c r="AQ62">
        <v>139.80000000000001</v>
      </c>
      <c r="AR62">
        <f t="shared" si="20"/>
        <v>139.80000000000001</v>
      </c>
      <c r="AS62">
        <v>136</v>
      </c>
      <c r="AT62">
        <f t="shared" si="21"/>
        <v>136</v>
      </c>
      <c r="AU62">
        <v>122.7</v>
      </c>
      <c r="AV62">
        <f t="shared" si="22"/>
        <v>122.7</v>
      </c>
      <c r="AW62">
        <v>134.30000000000001</v>
      </c>
      <c r="AX62">
        <f t="shared" si="23"/>
        <v>134.30000000000001</v>
      </c>
      <c r="AY62">
        <v>141.6</v>
      </c>
      <c r="AZ62">
        <f t="shared" si="24"/>
        <v>141.6</v>
      </c>
      <c r="BA62">
        <v>128.6</v>
      </c>
      <c r="BB62">
        <f t="shared" si="25"/>
        <v>128.6</v>
      </c>
      <c r="BC62">
        <v>132.30000000000001</v>
      </c>
      <c r="BD62">
        <f t="shared" si="26"/>
        <v>132.30000000000001</v>
      </c>
      <c r="BE62">
        <v>139.30000000000001</v>
      </c>
      <c r="BF62">
        <f t="shared" si="27"/>
        <v>139.30000000000001</v>
      </c>
    </row>
    <row r="63" spans="1:58" x14ac:dyDescent="0.3">
      <c r="A63" t="s">
        <v>30</v>
      </c>
      <c r="B63">
        <v>2018</v>
      </c>
      <c r="C63" t="s">
        <v>35</v>
      </c>
      <c r="D63" t="str">
        <f t="shared" si="0"/>
        <v>February-2018</v>
      </c>
      <c r="E63">
        <v>136.4</v>
      </c>
      <c r="F63">
        <f t="shared" si="1"/>
        <v>136.4</v>
      </c>
      <c r="G63">
        <v>143.69999999999999</v>
      </c>
      <c r="H63">
        <f t="shared" si="2"/>
        <v>143.69999999999999</v>
      </c>
      <c r="I63">
        <v>140.6</v>
      </c>
      <c r="J63">
        <f t="shared" si="3"/>
        <v>140.6</v>
      </c>
      <c r="K63">
        <v>141.5</v>
      </c>
      <c r="L63">
        <f t="shared" si="4"/>
        <v>141.5</v>
      </c>
      <c r="M63">
        <v>122.9</v>
      </c>
      <c r="N63">
        <f t="shared" si="5"/>
        <v>122.9</v>
      </c>
      <c r="O63">
        <v>149.4</v>
      </c>
      <c r="P63">
        <f t="shared" si="6"/>
        <v>149.4</v>
      </c>
      <c r="Q63">
        <v>142.4</v>
      </c>
      <c r="R63">
        <f t="shared" si="7"/>
        <v>142.4</v>
      </c>
      <c r="S63">
        <v>130.19999999999999</v>
      </c>
      <c r="T63">
        <f t="shared" si="8"/>
        <v>130.19999999999999</v>
      </c>
      <c r="U63">
        <v>117.9</v>
      </c>
      <c r="V63">
        <f t="shared" si="9"/>
        <v>117.9</v>
      </c>
      <c r="W63">
        <v>135.6</v>
      </c>
      <c r="X63">
        <f t="shared" si="10"/>
        <v>135.6</v>
      </c>
      <c r="Y63">
        <v>130.5</v>
      </c>
      <c r="Z63">
        <f t="shared" si="11"/>
        <v>130.5</v>
      </c>
      <c r="AA63">
        <v>151.69999999999999</v>
      </c>
      <c r="AB63">
        <f t="shared" si="12"/>
        <v>151.69999999999999</v>
      </c>
      <c r="AC63">
        <v>138.69999999999999</v>
      </c>
      <c r="AD63">
        <f t="shared" si="13"/>
        <v>138.69999999999999</v>
      </c>
      <c r="AE63">
        <v>153.30000000000001</v>
      </c>
      <c r="AF63">
        <f t="shared" si="14"/>
        <v>153.30000000000001</v>
      </c>
      <c r="AG63">
        <v>148.69999999999999</v>
      </c>
      <c r="AH63">
        <f t="shared" si="15"/>
        <v>148.69999999999999</v>
      </c>
      <c r="AI63">
        <v>142.4</v>
      </c>
      <c r="AJ63">
        <f t="shared" si="16"/>
        <v>142.4</v>
      </c>
      <c r="AK63">
        <v>147.80000000000001</v>
      </c>
      <c r="AL63">
        <f t="shared" si="17"/>
        <v>147.80000000000001</v>
      </c>
      <c r="AM63">
        <v>141.30000000000001</v>
      </c>
      <c r="AN63">
        <f t="shared" si="18"/>
        <v>141.30000000000001</v>
      </c>
      <c r="AO63">
        <v>142.4</v>
      </c>
      <c r="AP63">
        <f t="shared" si="19"/>
        <v>142.4</v>
      </c>
      <c r="AQ63">
        <v>139.9</v>
      </c>
      <c r="AR63">
        <f t="shared" si="20"/>
        <v>139.9</v>
      </c>
      <c r="AS63">
        <v>136.19999999999999</v>
      </c>
      <c r="AT63">
        <f t="shared" si="21"/>
        <v>136.19999999999999</v>
      </c>
      <c r="AU63">
        <v>123.3</v>
      </c>
      <c r="AV63">
        <f t="shared" si="22"/>
        <v>123.3</v>
      </c>
      <c r="AW63">
        <v>134.30000000000001</v>
      </c>
      <c r="AX63">
        <f t="shared" si="23"/>
        <v>134.30000000000001</v>
      </c>
      <c r="AY63">
        <v>141.5</v>
      </c>
      <c r="AZ63">
        <f t="shared" si="24"/>
        <v>141.5</v>
      </c>
      <c r="BA63">
        <v>128.80000000000001</v>
      </c>
      <c r="BB63">
        <f t="shared" si="25"/>
        <v>128.80000000000001</v>
      </c>
      <c r="BC63">
        <v>132.5</v>
      </c>
      <c r="BD63">
        <f t="shared" si="26"/>
        <v>132.5</v>
      </c>
      <c r="BE63">
        <v>138.5</v>
      </c>
      <c r="BF63">
        <f t="shared" si="27"/>
        <v>138.5</v>
      </c>
    </row>
    <row r="64" spans="1:58" x14ac:dyDescent="0.3">
      <c r="A64" t="s">
        <v>30</v>
      </c>
      <c r="B64">
        <v>2018</v>
      </c>
      <c r="C64" t="s">
        <v>36</v>
      </c>
      <c r="D64" t="str">
        <f t="shared" si="0"/>
        <v>March-2018</v>
      </c>
      <c r="E64">
        <v>136.80000000000001</v>
      </c>
      <c r="F64">
        <f t="shared" si="1"/>
        <v>136.80000000000001</v>
      </c>
      <c r="G64">
        <v>143.80000000000001</v>
      </c>
      <c r="H64">
        <f t="shared" si="2"/>
        <v>143.80000000000001</v>
      </c>
      <c r="I64">
        <v>140</v>
      </c>
      <c r="J64">
        <f t="shared" si="3"/>
        <v>140</v>
      </c>
      <c r="K64">
        <v>142</v>
      </c>
      <c r="L64">
        <f t="shared" si="4"/>
        <v>142</v>
      </c>
      <c r="M64">
        <v>123.2</v>
      </c>
      <c r="N64">
        <f t="shared" si="5"/>
        <v>123.2</v>
      </c>
      <c r="O64">
        <v>152.9</v>
      </c>
      <c r="P64">
        <f t="shared" si="6"/>
        <v>152.9</v>
      </c>
      <c r="Q64">
        <v>138</v>
      </c>
      <c r="R64">
        <f t="shared" si="7"/>
        <v>138</v>
      </c>
      <c r="S64">
        <v>129.30000000000001</v>
      </c>
      <c r="T64">
        <f t="shared" si="8"/>
        <v>129.30000000000001</v>
      </c>
      <c r="U64">
        <v>117.1</v>
      </c>
      <c r="V64">
        <f t="shared" si="9"/>
        <v>117.1</v>
      </c>
      <c r="W64">
        <v>136.30000000000001</v>
      </c>
      <c r="X64">
        <f t="shared" si="10"/>
        <v>136.30000000000001</v>
      </c>
      <c r="Y64">
        <v>131.19999999999999</v>
      </c>
      <c r="Z64">
        <f t="shared" si="11"/>
        <v>131.19999999999999</v>
      </c>
      <c r="AA64">
        <v>152.80000000000001</v>
      </c>
      <c r="AB64">
        <f t="shared" si="12"/>
        <v>152.80000000000001</v>
      </c>
      <c r="AC64">
        <v>138.6</v>
      </c>
      <c r="AD64">
        <f t="shared" si="13"/>
        <v>138.6</v>
      </c>
      <c r="AE64">
        <v>155.1</v>
      </c>
      <c r="AF64">
        <f t="shared" si="14"/>
        <v>155.1</v>
      </c>
      <c r="AG64">
        <v>149.19999999999999</v>
      </c>
      <c r="AH64">
        <f t="shared" si="15"/>
        <v>149.19999999999999</v>
      </c>
      <c r="AI64">
        <v>143</v>
      </c>
      <c r="AJ64">
        <f t="shared" si="16"/>
        <v>143</v>
      </c>
      <c r="AK64">
        <v>148.30000000000001</v>
      </c>
      <c r="AL64">
        <f t="shared" si="17"/>
        <v>148.30000000000001</v>
      </c>
      <c r="AM64">
        <v>142</v>
      </c>
      <c r="AN64">
        <f t="shared" si="18"/>
        <v>142</v>
      </c>
      <c r="AO64">
        <v>142.6</v>
      </c>
      <c r="AP64">
        <f t="shared" si="19"/>
        <v>142.6</v>
      </c>
      <c r="AQ64">
        <v>139.9</v>
      </c>
      <c r="AR64">
        <f t="shared" si="20"/>
        <v>139.9</v>
      </c>
      <c r="AS64">
        <v>136.69999999999999</v>
      </c>
      <c r="AT64">
        <f t="shared" si="21"/>
        <v>136.69999999999999</v>
      </c>
      <c r="AU64">
        <v>124.6</v>
      </c>
      <c r="AV64">
        <f t="shared" si="22"/>
        <v>124.6</v>
      </c>
      <c r="AW64">
        <v>135.1</v>
      </c>
      <c r="AX64">
        <f t="shared" si="23"/>
        <v>135.1</v>
      </c>
      <c r="AY64">
        <v>142.69999999999999</v>
      </c>
      <c r="AZ64">
        <f t="shared" si="24"/>
        <v>142.69999999999999</v>
      </c>
      <c r="BA64">
        <v>129.30000000000001</v>
      </c>
      <c r="BB64">
        <f t="shared" si="25"/>
        <v>129.30000000000001</v>
      </c>
      <c r="BC64">
        <v>133.30000000000001</v>
      </c>
      <c r="BD64">
        <f t="shared" si="26"/>
        <v>133.30000000000001</v>
      </c>
      <c r="BE64">
        <v>138.69999999999999</v>
      </c>
      <c r="BF64">
        <f t="shared" si="27"/>
        <v>138.69999999999999</v>
      </c>
    </row>
    <row r="65" spans="1:58" x14ac:dyDescent="0.3">
      <c r="A65" t="s">
        <v>30</v>
      </c>
      <c r="B65">
        <v>2018</v>
      </c>
      <c r="C65" t="s">
        <v>37</v>
      </c>
      <c r="D65" t="str">
        <f t="shared" si="0"/>
        <v>April-2018</v>
      </c>
      <c r="E65">
        <v>137.1</v>
      </c>
      <c r="F65">
        <f t="shared" si="1"/>
        <v>137.1</v>
      </c>
      <c r="G65">
        <v>144.5</v>
      </c>
      <c r="H65">
        <f t="shared" si="2"/>
        <v>144.5</v>
      </c>
      <c r="I65">
        <v>135.9</v>
      </c>
      <c r="J65">
        <f t="shared" si="3"/>
        <v>135.9</v>
      </c>
      <c r="K65">
        <v>142.4</v>
      </c>
      <c r="L65">
        <f t="shared" si="4"/>
        <v>142.4</v>
      </c>
      <c r="M65">
        <v>123.5</v>
      </c>
      <c r="N65">
        <f t="shared" si="5"/>
        <v>123.5</v>
      </c>
      <c r="O65">
        <v>156.4</v>
      </c>
      <c r="P65">
        <f t="shared" si="6"/>
        <v>156.4</v>
      </c>
      <c r="Q65">
        <v>135.1</v>
      </c>
      <c r="R65">
        <f t="shared" si="7"/>
        <v>135.1</v>
      </c>
      <c r="S65">
        <v>128.4</v>
      </c>
      <c r="T65">
        <f t="shared" si="8"/>
        <v>128.4</v>
      </c>
      <c r="U65">
        <v>115.2</v>
      </c>
      <c r="V65">
        <f t="shared" si="9"/>
        <v>115.2</v>
      </c>
      <c r="W65">
        <v>137.19999999999999</v>
      </c>
      <c r="X65">
        <f t="shared" si="10"/>
        <v>137.19999999999999</v>
      </c>
      <c r="Y65">
        <v>131.9</v>
      </c>
      <c r="Z65">
        <f t="shared" si="11"/>
        <v>131.9</v>
      </c>
      <c r="AA65">
        <v>153.80000000000001</v>
      </c>
      <c r="AB65">
        <f t="shared" si="12"/>
        <v>153.80000000000001</v>
      </c>
      <c r="AC65">
        <v>138.6</v>
      </c>
      <c r="AD65">
        <f t="shared" si="13"/>
        <v>138.6</v>
      </c>
      <c r="AE65">
        <v>156.1</v>
      </c>
      <c r="AF65">
        <f t="shared" si="14"/>
        <v>156.1</v>
      </c>
      <c r="AG65">
        <v>150.1</v>
      </c>
      <c r="AH65">
        <f t="shared" si="15"/>
        <v>150.1</v>
      </c>
      <c r="AI65">
        <v>143.30000000000001</v>
      </c>
      <c r="AJ65">
        <f t="shared" si="16"/>
        <v>143.30000000000001</v>
      </c>
      <c r="AK65">
        <v>149.1</v>
      </c>
      <c r="AL65">
        <f t="shared" si="17"/>
        <v>149.1</v>
      </c>
      <c r="AM65">
        <v>142.9</v>
      </c>
      <c r="AN65">
        <f t="shared" si="18"/>
        <v>142.9</v>
      </c>
      <c r="AO65">
        <v>143.80000000000001</v>
      </c>
      <c r="AP65">
        <f t="shared" si="19"/>
        <v>143.80000000000001</v>
      </c>
      <c r="AQ65">
        <v>140.9</v>
      </c>
      <c r="AR65">
        <f t="shared" si="20"/>
        <v>140.9</v>
      </c>
      <c r="AS65">
        <v>137.6</v>
      </c>
      <c r="AT65">
        <f t="shared" si="21"/>
        <v>137.6</v>
      </c>
      <c r="AU65">
        <v>125.3</v>
      </c>
      <c r="AV65">
        <f t="shared" si="22"/>
        <v>125.3</v>
      </c>
      <c r="AW65">
        <v>136</v>
      </c>
      <c r="AX65">
        <f t="shared" si="23"/>
        <v>136</v>
      </c>
      <c r="AY65">
        <v>143.69999999999999</v>
      </c>
      <c r="AZ65">
        <f t="shared" si="24"/>
        <v>143.69999999999999</v>
      </c>
      <c r="BA65">
        <v>130.4</v>
      </c>
      <c r="BB65">
        <f t="shared" si="25"/>
        <v>130.4</v>
      </c>
      <c r="BC65">
        <v>134.19999999999999</v>
      </c>
      <c r="BD65">
        <f t="shared" si="26"/>
        <v>134.19999999999999</v>
      </c>
      <c r="BE65">
        <v>139.1</v>
      </c>
      <c r="BF65">
        <f t="shared" si="27"/>
        <v>139.1</v>
      </c>
    </row>
    <row r="66" spans="1:58" x14ac:dyDescent="0.3">
      <c r="A66" t="s">
        <v>30</v>
      </c>
      <c r="B66">
        <v>2018</v>
      </c>
      <c r="C66" t="s">
        <v>38</v>
      </c>
      <c r="D66" t="str">
        <f t="shared" ref="D66:D129" si="28">CONCATENATE(C66,"-",B66)</f>
        <v>May-2018</v>
      </c>
      <c r="E66">
        <v>137.4</v>
      </c>
      <c r="F66">
        <f t="shared" ref="F66:F129" si="29">IF(ISBLANK(E66),AVERAGE(E65:E67),E66)</f>
        <v>137.4</v>
      </c>
      <c r="G66">
        <v>145.69999999999999</v>
      </c>
      <c r="H66">
        <f t="shared" si="2"/>
        <v>145.69999999999999</v>
      </c>
      <c r="I66">
        <v>135.5</v>
      </c>
      <c r="J66">
        <f t="shared" si="3"/>
        <v>135.5</v>
      </c>
      <c r="K66">
        <v>142.9</v>
      </c>
      <c r="L66">
        <f t="shared" si="4"/>
        <v>142.9</v>
      </c>
      <c r="M66">
        <v>123.6</v>
      </c>
      <c r="N66">
        <f t="shared" si="5"/>
        <v>123.6</v>
      </c>
      <c r="O66">
        <v>157.5</v>
      </c>
      <c r="P66">
        <f t="shared" si="6"/>
        <v>157.5</v>
      </c>
      <c r="Q66">
        <v>137.80000000000001</v>
      </c>
      <c r="R66">
        <f t="shared" si="7"/>
        <v>137.80000000000001</v>
      </c>
      <c r="S66">
        <v>127.2</v>
      </c>
      <c r="T66">
        <f t="shared" si="8"/>
        <v>127.2</v>
      </c>
      <c r="U66">
        <v>111.8</v>
      </c>
      <c r="V66">
        <f t="shared" si="9"/>
        <v>111.8</v>
      </c>
      <c r="W66">
        <v>137.4</v>
      </c>
      <c r="X66">
        <f t="shared" si="10"/>
        <v>137.4</v>
      </c>
      <c r="Y66">
        <v>132.19999999999999</v>
      </c>
      <c r="Z66">
        <f t="shared" si="11"/>
        <v>132.19999999999999</v>
      </c>
      <c r="AA66">
        <v>154.30000000000001</v>
      </c>
      <c r="AB66">
        <f t="shared" si="12"/>
        <v>154.30000000000001</v>
      </c>
      <c r="AC66">
        <v>139.1</v>
      </c>
      <c r="AD66">
        <f t="shared" si="13"/>
        <v>139.1</v>
      </c>
      <c r="AE66">
        <v>157</v>
      </c>
      <c r="AF66">
        <f t="shared" si="14"/>
        <v>157</v>
      </c>
      <c r="AG66">
        <v>150.80000000000001</v>
      </c>
      <c r="AH66">
        <f t="shared" si="15"/>
        <v>150.80000000000001</v>
      </c>
      <c r="AI66">
        <v>144.1</v>
      </c>
      <c r="AJ66">
        <f t="shared" si="16"/>
        <v>144.1</v>
      </c>
      <c r="AK66">
        <v>149.80000000000001</v>
      </c>
      <c r="AL66">
        <f t="shared" si="17"/>
        <v>149.80000000000001</v>
      </c>
      <c r="AM66">
        <v>143.19999999999999</v>
      </c>
      <c r="AN66">
        <f t="shared" si="18"/>
        <v>143.19999999999999</v>
      </c>
      <c r="AO66">
        <v>144.30000000000001</v>
      </c>
      <c r="AP66">
        <f t="shared" si="19"/>
        <v>144.30000000000001</v>
      </c>
      <c r="AQ66">
        <v>141.80000000000001</v>
      </c>
      <c r="AR66">
        <f t="shared" si="20"/>
        <v>141.80000000000001</v>
      </c>
      <c r="AS66">
        <v>138.4</v>
      </c>
      <c r="AT66">
        <f t="shared" si="21"/>
        <v>138.4</v>
      </c>
      <c r="AU66">
        <v>126.4</v>
      </c>
      <c r="AV66">
        <f t="shared" si="22"/>
        <v>126.4</v>
      </c>
      <c r="AW66">
        <v>136.80000000000001</v>
      </c>
      <c r="AX66">
        <f t="shared" si="23"/>
        <v>136.80000000000001</v>
      </c>
      <c r="AY66">
        <v>144.4</v>
      </c>
      <c r="AZ66">
        <f t="shared" si="24"/>
        <v>144.4</v>
      </c>
      <c r="BA66">
        <v>131.19999999999999</v>
      </c>
      <c r="BB66">
        <f t="shared" si="25"/>
        <v>131.19999999999999</v>
      </c>
      <c r="BC66">
        <v>135.1</v>
      </c>
      <c r="BD66">
        <f t="shared" si="26"/>
        <v>135.1</v>
      </c>
      <c r="BE66">
        <v>139.80000000000001</v>
      </c>
      <c r="BF66">
        <f t="shared" si="27"/>
        <v>139.80000000000001</v>
      </c>
    </row>
    <row r="67" spans="1:58" x14ac:dyDescent="0.3">
      <c r="A67" t="s">
        <v>30</v>
      </c>
      <c r="B67">
        <v>2018</v>
      </c>
      <c r="C67" t="s">
        <v>39</v>
      </c>
      <c r="D67" t="str">
        <f t="shared" si="28"/>
        <v>June-2018</v>
      </c>
      <c r="E67">
        <v>137.6</v>
      </c>
      <c r="F67">
        <f t="shared" si="29"/>
        <v>137.6</v>
      </c>
      <c r="G67">
        <v>148.1</v>
      </c>
      <c r="H67">
        <f t="shared" ref="H67:H130" si="30">IF(ISBLANK(G67),AVERAGE(G66:G68),G67)</f>
        <v>148.1</v>
      </c>
      <c r="I67">
        <v>136.69999999999999</v>
      </c>
      <c r="J67">
        <f t="shared" ref="J67:J130" si="31">IF(ISBLANK(I67),AVERAGE(I66:I68),I67)</f>
        <v>136.69999999999999</v>
      </c>
      <c r="K67">
        <v>143.19999999999999</v>
      </c>
      <c r="L67">
        <f t="shared" ref="L67:L130" si="32">IF(ISBLANK(K67),AVERAGE(K66:K68),K67)</f>
        <v>143.19999999999999</v>
      </c>
      <c r="M67">
        <v>124</v>
      </c>
      <c r="N67">
        <f t="shared" ref="N67:N130" si="33">IF(ISBLANK(M67),AVERAGE(M66:M68),M67)</f>
        <v>124</v>
      </c>
      <c r="O67">
        <v>154.1</v>
      </c>
      <c r="P67">
        <f t="shared" ref="P67:P130" si="34">IF(ISBLANK(O67),AVERAGE(O66:O68),O67)</f>
        <v>154.1</v>
      </c>
      <c r="Q67">
        <v>143.5</v>
      </c>
      <c r="R67">
        <f t="shared" ref="R67:R130" si="35">IF(ISBLANK(Q67),AVERAGE(Q66:Q68),Q67)</f>
        <v>143.5</v>
      </c>
      <c r="S67">
        <v>126</v>
      </c>
      <c r="T67">
        <f t="shared" ref="T67:T130" si="36">IF(ISBLANK(S67),AVERAGE(S66:S68),S67)</f>
        <v>126</v>
      </c>
      <c r="U67">
        <v>112.4</v>
      </c>
      <c r="V67">
        <f t="shared" ref="V67:V130" si="37">IF(ISBLANK(U67),AVERAGE(U66:U68),U67)</f>
        <v>112.4</v>
      </c>
      <c r="W67">
        <v>137.6</v>
      </c>
      <c r="X67">
        <f t="shared" ref="X67:X130" si="38">IF(ISBLANK(W67),AVERAGE(W66:W68),W67)</f>
        <v>137.6</v>
      </c>
      <c r="Y67">
        <v>132.80000000000001</v>
      </c>
      <c r="Z67">
        <f t="shared" ref="Z67:Z130" si="39">IF(ISBLANK(Y67),AVERAGE(Y66:Y68),Y67)</f>
        <v>132.80000000000001</v>
      </c>
      <c r="AA67">
        <v>154.30000000000001</v>
      </c>
      <c r="AB67">
        <f t="shared" ref="AB67:AB130" si="40">IF(ISBLANK(AA67),AVERAGE(AA66:AA68),AA67)</f>
        <v>154.30000000000001</v>
      </c>
      <c r="AC67">
        <v>140</v>
      </c>
      <c r="AD67">
        <f t="shared" ref="AD67:AD130" si="41">IF(ISBLANK(AC67),AVERAGE(AC66:AC68),AC67)</f>
        <v>140</v>
      </c>
      <c r="AE67">
        <v>157.30000000000001</v>
      </c>
      <c r="AF67">
        <f t="shared" ref="AF67:AF130" si="42">IF(ISBLANK(AE67),AVERAGE(AE66:AE68),AE67)</f>
        <v>157.30000000000001</v>
      </c>
      <c r="AG67">
        <v>151.30000000000001</v>
      </c>
      <c r="AH67">
        <f t="shared" ref="AH67:AH130" si="43">IF(ISBLANK(AG67),AVERAGE(AG66:AG68),AG67)</f>
        <v>151.30000000000001</v>
      </c>
      <c r="AI67">
        <v>144.69999999999999</v>
      </c>
      <c r="AJ67">
        <f t="shared" ref="AJ67:AJ130" si="44">IF(ISBLANK(AI67),AVERAGE(AI66:AI68),AI67)</f>
        <v>144.69999999999999</v>
      </c>
      <c r="AK67">
        <v>150.30000000000001</v>
      </c>
      <c r="AL67">
        <f t="shared" ref="AL67:AL130" si="45">IF(ISBLANK(AK67),AVERAGE(AK66:AK68),AK67)</f>
        <v>150.30000000000001</v>
      </c>
      <c r="AM67">
        <v>142.5</v>
      </c>
      <c r="AN67">
        <f t="shared" ref="AN67:AN130" si="46">IF(ISBLANK(AM67),AVERAGE(AM66:AM68),AM67)</f>
        <v>142.5</v>
      </c>
      <c r="AO67">
        <v>145.1</v>
      </c>
      <c r="AP67">
        <f t="shared" ref="AP67:AP130" si="47">IF(ISBLANK(AO67),AVERAGE(AO66:AO68),AO67)</f>
        <v>145.1</v>
      </c>
      <c r="AQ67">
        <v>142.19999999999999</v>
      </c>
      <c r="AR67">
        <f t="shared" ref="AR67:AR130" si="48">IF(ISBLANK(AQ67),AVERAGE(AQ66:AQ68),AQ67)</f>
        <v>142.19999999999999</v>
      </c>
      <c r="AS67">
        <v>138.4</v>
      </c>
      <c r="AT67">
        <f t="shared" ref="AT67:AT130" si="49">IF(ISBLANK(AS67),AVERAGE(AS66:AS68),AS67)</f>
        <v>138.4</v>
      </c>
      <c r="AU67">
        <v>127.4</v>
      </c>
      <c r="AV67">
        <f t="shared" ref="AV67:AV130" si="50">IF(ISBLANK(AU67),AVERAGE(AU66:AU68),AU67)</f>
        <v>127.4</v>
      </c>
      <c r="AW67">
        <v>137.80000000000001</v>
      </c>
      <c r="AX67">
        <f t="shared" ref="AX67:AX130" si="51">IF(ISBLANK(AW67),AVERAGE(AW66:AW68),AW67)</f>
        <v>137.80000000000001</v>
      </c>
      <c r="AY67">
        <v>145.1</v>
      </c>
      <c r="AZ67">
        <f t="shared" ref="AZ67:AZ130" si="52">IF(ISBLANK(AY67),AVERAGE(AY66:AY68),AY67)</f>
        <v>145.1</v>
      </c>
      <c r="BA67">
        <v>131.4</v>
      </c>
      <c r="BB67">
        <f t="shared" ref="BB67:BB130" si="53">IF(ISBLANK(BA67),AVERAGE(BA66:BA68),BA67)</f>
        <v>131.4</v>
      </c>
      <c r="BC67">
        <v>135.6</v>
      </c>
      <c r="BD67">
        <f t="shared" ref="BD67:BD130" si="54">IF(ISBLANK(BC67),AVERAGE(BC66:BC68),BC67)</f>
        <v>135.6</v>
      </c>
      <c r="BE67">
        <v>140.5</v>
      </c>
      <c r="BF67">
        <f t="shared" ref="BF67:BF130" si="55">IF(ISBLANK(BE67),AVERAGE(BE66:BE68),BE67)</f>
        <v>140.5</v>
      </c>
    </row>
    <row r="68" spans="1:58" x14ac:dyDescent="0.3">
      <c r="A68" t="s">
        <v>30</v>
      </c>
      <c r="B68">
        <v>2018</v>
      </c>
      <c r="C68" t="s">
        <v>40</v>
      </c>
      <c r="D68" t="str">
        <f t="shared" si="28"/>
        <v>July-2018</v>
      </c>
      <c r="E68">
        <v>138.4</v>
      </c>
      <c r="F68">
        <f t="shared" si="29"/>
        <v>138.4</v>
      </c>
      <c r="G68">
        <v>149.30000000000001</v>
      </c>
      <c r="H68">
        <f t="shared" si="30"/>
        <v>149.30000000000001</v>
      </c>
      <c r="I68">
        <v>139.30000000000001</v>
      </c>
      <c r="J68">
        <f t="shared" si="31"/>
        <v>139.30000000000001</v>
      </c>
      <c r="K68">
        <v>143.4</v>
      </c>
      <c r="L68">
        <f t="shared" si="32"/>
        <v>143.4</v>
      </c>
      <c r="M68">
        <v>124.1</v>
      </c>
      <c r="N68">
        <f t="shared" si="33"/>
        <v>124.1</v>
      </c>
      <c r="O68">
        <v>153.30000000000001</v>
      </c>
      <c r="P68">
        <f t="shared" si="34"/>
        <v>153.30000000000001</v>
      </c>
      <c r="Q68">
        <v>154.19999999999999</v>
      </c>
      <c r="R68">
        <f t="shared" si="35"/>
        <v>154.19999999999999</v>
      </c>
      <c r="S68">
        <v>126.4</v>
      </c>
      <c r="T68">
        <f t="shared" si="36"/>
        <v>126.4</v>
      </c>
      <c r="U68">
        <v>114.3</v>
      </c>
      <c r="V68">
        <f t="shared" si="37"/>
        <v>114.3</v>
      </c>
      <c r="W68">
        <v>138.19999999999999</v>
      </c>
      <c r="X68">
        <f t="shared" si="38"/>
        <v>138.19999999999999</v>
      </c>
      <c r="Y68">
        <v>132.80000000000001</v>
      </c>
      <c r="Z68">
        <f t="shared" si="39"/>
        <v>132.80000000000001</v>
      </c>
      <c r="AA68">
        <v>154.80000000000001</v>
      </c>
      <c r="AB68">
        <f t="shared" si="40"/>
        <v>154.80000000000001</v>
      </c>
      <c r="AC68">
        <v>142</v>
      </c>
      <c r="AD68">
        <f t="shared" si="41"/>
        <v>142</v>
      </c>
      <c r="AE68">
        <v>156.1</v>
      </c>
      <c r="AF68">
        <f t="shared" si="42"/>
        <v>156.1</v>
      </c>
      <c r="AG68">
        <v>151.5</v>
      </c>
      <c r="AH68">
        <f t="shared" si="43"/>
        <v>151.5</v>
      </c>
      <c r="AI68">
        <v>145.1</v>
      </c>
      <c r="AJ68">
        <f t="shared" si="44"/>
        <v>145.1</v>
      </c>
      <c r="AK68">
        <v>150.6</v>
      </c>
      <c r="AL68">
        <f t="shared" si="45"/>
        <v>150.6</v>
      </c>
      <c r="AM68">
        <v>143.6</v>
      </c>
      <c r="AN68">
        <f t="shared" si="46"/>
        <v>143.6</v>
      </c>
      <c r="AO68">
        <v>146.80000000000001</v>
      </c>
      <c r="AP68">
        <f t="shared" si="47"/>
        <v>146.80000000000001</v>
      </c>
      <c r="AQ68">
        <v>143.1</v>
      </c>
      <c r="AR68">
        <f t="shared" si="48"/>
        <v>143.1</v>
      </c>
      <c r="AS68">
        <v>139</v>
      </c>
      <c r="AT68">
        <f t="shared" si="49"/>
        <v>139</v>
      </c>
      <c r="AU68">
        <v>127.5</v>
      </c>
      <c r="AV68">
        <f t="shared" si="50"/>
        <v>127.5</v>
      </c>
      <c r="AW68">
        <v>138.4</v>
      </c>
      <c r="AX68">
        <f t="shared" si="51"/>
        <v>138.4</v>
      </c>
      <c r="AY68">
        <v>145.80000000000001</v>
      </c>
      <c r="AZ68">
        <f t="shared" si="52"/>
        <v>145.80000000000001</v>
      </c>
      <c r="BA68">
        <v>131.4</v>
      </c>
      <c r="BB68">
        <f t="shared" si="53"/>
        <v>131.4</v>
      </c>
      <c r="BC68">
        <v>136</v>
      </c>
      <c r="BD68">
        <f t="shared" si="54"/>
        <v>136</v>
      </c>
      <c r="BE68">
        <v>141.80000000000001</v>
      </c>
      <c r="BF68">
        <f t="shared" si="55"/>
        <v>141.80000000000001</v>
      </c>
    </row>
    <row r="69" spans="1:58" x14ac:dyDescent="0.3">
      <c r="A69" t="s">
        <v>30</v>
      </c>
      <c r="B69">
        <v>2018</v>
      </c>
      <c r="C69" t="s">
        <v>41</v>
      </c>
      <c r="D69" t="str">
        <f t="shared" si="28"/>
        <v>August-2018</v>
      </c>
      <c r="E69">
        <v>139.19999999999999</v>
      </c>
      <c r="F69">
        <f t="shared" si="29"/>
        <v>139.19999999999999</v>
      </c>
      <c r="G69">
        <v>148.80000000000001</v>
      </c>
      <c r="H69">
        <f t="shared" si="30"/>
        <v>148.80000000000001</v>
      </c>
      <c r="I69">
        <v>139.1</v>
      </c>
      <c r="J69">
        <f t="shared" si="31"/>
        <v>139.1</v>
      </c>
      <c r="K69">
        <v>143.5</v>
      </c>
      <c r="L69">
        <f t="shared" si="32"/>
        <v>143.5</v>
      </c>
      <c r="M69">
        <v>125</v>
      </c>
      <c r="N69">
        <f t="shared" si="33"/>
        <v>125</v>
      </c>
      <c r="O69">
        <v>154.4</v>
      </c>
      <c r="P69">
        <f t="shared" si="34"/>
        <v>154.4</v>
      </c>
      <c r="Q69">
        <v>156.30000000000001</v>
      </c>
      <c r="R69">
        <f t="shared" si="35"/>
        <v>156.30000000000001</v>
      </c>
      <c r="S69">
        <v>126.8</v>
      </c>
      <c r="T69">
        <f t="shared" si="36"/>
        <v>126.8</v>
      </c>
      <c r="U69">
        <v>115.4</v>
      </c>
      <c r="V69">
        <f t="shared" si="37"/>
        <v>115.4</v>
      </c>
      <c r="W69">
        <v>138.6</v>
      </c>
      <c r="X69">
        <f t="shared" si="38"/>
        <v>138.6</v>
      </c>
      <c r="Y69">
        <v>133.80000000000001</v>
      </c>
      <c r="Z69">
        <f t="shared" si="39"/>
        <v>133.80000000000001</v>
      </c>
      <c r="AA69">
        <v>155.19999999999999</v>
      </c>
      <c r="AB69">
        <f t="shared" si="40"/>
        <v>155.19999999999999</v>
      </c>
      <c r="AC69">
        <v>142.69999999999999</v>
      </c>
      <c r="AD69">
        <f t="shared" si="41"/>
        <v>142.69999999999999</v>
      </c>
      <c r="AE69">
        <v>156.4</v>
      </c>
      <c r="AF69">
        <f t="shared" si="42"/>
        <v>156.4</v>
      </c>
      <c r="AG69">
        <v>152.1</v>
      </c>
      <c r="AH69">
        <f t="shared" si="43"/>
        <v>152.1</v>
      </c>
      <c r="AI69">
        <v>145.80000000000001</v>
      </c>
      <c r="AJ69">
        <f t="shared" si="44"/>
        <v>145.80000000000001</v>
      </c>
      <c r="AK69">
        <v>151.30000000000001</v>
      </c>
      <c r="AL69">
        <f t="shared" si="45"/>
        <v>151.30000000000001</v>
      </c>
      <c r="AM69">
        <v>144.6</v>
      </c>
      <c r="AN69">
        <f t="shared" si="46"/>
        <v>144.6</v>
      </c>
      <c r="AO69">
        <v>147.69999999999999</v>
      </c>
      <c r="AP69">
        <f t="shared" si="47"/>
        <v>147.69999999999999</v>
      </c>
      <c r="AQ69">
        <v>143.80000000000001</v>
      </c>
      <c r="AR69">
        <f t="shared" si="48"/>
        <v>143.80000000000001</v>
      </c>
      <c r="AS69">
        <v>139.4</v>
      </c>
      <c r="AT69">
        <f t="shared" si="49"/>
        <v>139.4</v>
      </c>
      <c r="AU69">
        <v>128.30000000000001</v>
      </c>
      <c r="AV69">
        <f t="shared" si="50"/>
        <v>128.30000000000001</v>
      </c>
      <c r="AW69">
        <v>138.6</v>
      </c>
      <c r="AX69">
        <f t="shared" si="51"/>
        <v>138.6</v>
      </c>
      <c r="AY69">
        <v>146.9</v>
      </c>
      <c r="AZ69">
        <f t="shared" si="52"/>
        <v>146.9</v>
      </c>
      <c r="BA69">
        <v>131.30000000000001</v>
      </c>
      <c r="BB69">
        <f t="shared" si="53"/>
        <v>131.30000000000001</v>
      </c>
      <c r="BC69">
        <v>136.6</v>
      </c>
      <c r="BD69">
        <f t="shared" si="54"/>
        <v>136.6</v>
      </c>
      <c r="BE69">
        <v>142.5</v>
      </c>
      <c r="BF69">
        <f t="shared" si="55"/>
        <v>142.5</v>
      </c>
    </row>
    <row r="70" spans="1:58" x14ac:dyDescent="0.3">
      <c r="A70" t="s">
        <v>30</v>
      </c>
      <c r="B70">
        <v>2018</v>
      </c>
      <c r="C70" t="s">
        <v>42</v>
      </c>
      <c r="D70" t="str">
        <f t="shared" si="28"/>
        <v>September-2018</v>
      </c>
      <c r="E70">
        <v>139.4</v>
      </c>
      <c r="F70">
        <f t="shared" si="29"/>
        <v>139.4</v>
      </c>
      <c r="G70">
        <v>147.19999999999999</v>
      </c>
      <c r="H70">
        <f t="shared" si="30"/>
        <v>147.19999999999999</v>
      </c>
      <c r="I70">
        <v>136.6</v>
      </c>
      <c r="J70">
        <f t="shared" si="31"/>
        <v>136.6</v>
      </c>
      <c r="K70">
        <v>143.69999999999999</v>
      </c>
      <c r="L70">
        <f t="shared" si="32"/>
        <v>143.69999999999999</v>
      </c>
      <c r="M70">
        <v>124.6</v>
      </c>
      <c r="N70">
        <f t="shared" si="33"/>
        <v>124.6</v>
      </c>
      <c r="O70">
        <v>150.1</v>
      </c>
      <c r="P70">
        <f t="shared" si="34"/>
        <v>150.1</v>
      </c>
      <c r="Q70">
        <v>149.4</v>
      </c>
      <c r="R70">
        <f t="shared" si="35"/>
        <v>149.4</v>
      </c>
      <c r="S70">
        <v>125.4</v>
      </c>
      <c r="T70">
        <f t="shared" si="36"/>
        <v>125.4</v>
      </c>
      <c r="U70">
        <v>114.4</v>
      </c>
      <c r="V70">
        <f t="shared" si="37"/>
        <v>114.4</v>
      </c>
      <c r="W70">
        <v>138.69999999999999</v>
      </c>
      <c r="X70">
        <f t="shared" si="38"/>
        <v>138.69999999999999</v>
      </c>
      <c r="Y70">
        <v>133.1</v>
      </c>
      <c r="Z70">
        <f t="shared" si="39"/>
        <v>133.1</v>
      </c>
      <c r="AA70">
        <v>155.9</v>
      </c>
      <c r="AB70">
        <f t="shared" si="40"/>
        <v>155.9</v>
      </c>
      <c r="AC70">
        <v>141.30000000000001</v>
      </c>
      <c r="AD70">
        <f t="shared" si="41"/>
        <v>141.30000000000001</v>
      </c>
      <c r="AE70">
        <v>157.69999999999999</v>
      </c>
      <c r="AF70">
        <f t="shared" si="42"/>
        <v>157.69999999999999</v>
      </c>
      <c r="AG70">
        <v>152.1</v>
      </c>
      <c r="AH70">
        <f t="shared" si="43"/>
        <v>152.1</v>
      </c>
      <c r="AI70">
        <v>146.1</v>
      </c>
      <c r="AJ70">
        <f t="shared" si="44"/>
        <v>146.1</v>
      </c>
      <c r="AK70">
        <v>151.30000000000001</v>
      </c>
      <c r="AL70">
        <f t="shared" si="45"/>
        <v>151.30000000000001</v>
      </c>
      <c r="AM70">
        <v>145.30000000000001</v>
      </c>
      <c r="AN70">
        <f t="shared" si="46"/>
        <v>145.30000000000001</v>
      </c>
      <c r="AO70">
        <v>149</v>
      </c>
      <c r="AP70">
        <f t="shared" si="47"/>
        <v>149</v>
      </c>
      <c r="AQ70">
        <v>144</v>
      </c>
      <c r="AR70">
        <f t="shared" si="48"/>
        <v>144</v>
      </c>
      <c r="AS70">
        <v>140</v>
      </c>
      <c r="AT70">
        <f t="shared" si="49"/>
        <v>140</v>
      </c>
      <c r="AU70">
        <v>129.9</v>
      </c>
      <c r="AV70">
        <f t="shared" si="50"/>
        <v>129.9</v>
      </c>
      <c r="AW70">
        <v>140</v>
      </c>
      <c r="AX70">
        <f t="shared" si="51"/>
        <v>140</v>
      </c>
      <c r="AY70">
        <v>147.6</v>
      </c>
      <c r="AZ70">
        <f t="shared" si="52"/>
        <v>147.6</v>
      </c>
      <c r="BA70">
        <v>132</v>
      </c>
      <c r="BB70">
        <f t="shared" si="53"/>
        <v>132</v>
      </c>
      <c r="BC70">
        <v>137.4</v>
      </c>
      <c r="BD70">
        <f t="shared" si="54"/>
        <v>137.4</v>
      </c>
      <c r="BE70">
        <v>142.1</v>
      </c>
      <c r="BF70">
        <f t="shared" si="55"/>
        <v>142.1</v>
      </c>
    </row>
    <row r="71" spans="1:58" x14ac:dyDescent="0.3">
      <c r="A71" t="s">
        <v>30</v>
      </c>
      <c r="B71">
        <v>2018</v>
      </c>
      <c r="C71" t="s">
        <v>43</v>
      </c>
      <c r="D71" t="str">
        <f t="shared" si="28"/>
        <v>October-2018</v>
      </c>
      <c r="E71">
        <v>139.30000000000001</v>
      </c>
      <c r="F71">
        <f t="shared" si="29"/>
        <v>139.30000000000001</v>
      </c>
      <c r="G71">
        <v>147.6</v>
      </c>
      <c r="H71">
        <f t="shared" si="30"/>
        <v>147.6</v>
      </c>
      <c r="I71">
        <v>134.6</v>
      </c>
      <c r="J71">
        <f t="shared" si="31"/>
        <v>134.6</v>
      </c>
      <c r="K71">
        <v>141.9</v>
      </c>
      <c r="L71">
        <f t="shared" si="32"/>
        <v>141.9</v>
      </c>
      <c r="M71">
        <v>123.5</v>
      </c>
      <c r="N71">
        <f t="shared" si="33"/>
        <v>123.5</v>
      </c>
      <c r="O71">
        <v>144.5</v>
      </c>
      <c r="P71">
        <f t="shared" si="34"/>
        <v>144.5</v>
      </c>
      <c r="Q71">
        <v>147.6</v>
      </c>
      <c r="R71">
        <f t="shared" si="35"/>
        <v>147.6</v>
      </c>
      <c r="S71">
        <v>121.4</v>
      </c>
      <c r="T71">
        <f t="shared" si="36"/>
        <v>121.4</v>
      </c>
      <c r="U71">
        <v>112.3</v>
      </c>
      <c r="V71">
        <f t="shared" si="37"/>
        <v>112.3</v>
      </c>
      <c r="W71">
        <v>139.5</v>
      </c>
      <c r="X71">
        <f t="shared" si="38"/>
        <v>139.5</v>
      </c>
      <c r="Y71">
        <v>134.6</v>
      </c>
      <c r="Z71">
        <f t="shared" si="39"/>
        <v>134.6</v>
      </c>
      <c r="AA71">
        <v>155.19999999999999</v>
      </c>
      <c r="AB71">
        <f t="shared" si="40"/>
        <v>155.19999999999999</v>
      </c>
      <c r="AC71">
        <v>140.19999999999999</v>
      </c>
      <c r="AD71">
        <f t="shared" si="41"/>
        <v>140.19999999999999</v>
      </c>
      <c r="AE71">
        <v>159.6</v>
      </c>
      <c r="AF71">
        <f t="shared" si="42"/>
        <v>159.6</v>
      </c>
      <c r="AG71">
        <v>150.69999999999999</v>
      </c>
      <c r="AH71">
        <f t="shared" si="43"/>
        <v>150.69999999999999</v>
      </c>
      <c r="AI71">
        <v>144.5</v>
      </c>
      <c r="AJ71">
        <f t="shared" si="44"/>
        <v>144.5</v>
      </c>
      <c r="AK71">
        <v>149.80000000000001</v>
      </c>
      <c r="AL71">
        <f t="shared" si="45"/>
        <v>149.80000000000001</v>
      </c>
      <c r="AM71">
        <v>146.30000000000001</v>
      </c>
      <c r="AN71">
        <f t="shared" si="46"/>
        <v>146.30000000000001</v>
      </c>
      <c r="AO71">
        <v>149.69999999999999</v>
      </c>
      <c r="AP71">
        <f t="shared" si="47"/>
        <v>149.69999999999999</v>
      </c>
      <c r="AQ71">
        <v>147.5</v>
      </c>
      <c r="AR71">
        <f t="shared" si="48"/>
        <v>147.5</v>
      </c>
      <c r="AS71">
        <v>144.80000000000001</v>
      </c>
      <c r="AT71">
        <f t="shared" si="49"/>
        <v>144.80000000000001</v>
      </c>
      <c r="AU71">
        <v>130.80000000000001</v>
      </c>
      <c r="AV71">
        <f t="shared" si="50"/>
        <v>130.80000000000001</v>
      </c>
      <c r="AW71">
        <v>140.1</v>
      </c>
      <c r="AX71">
        <f t="shared" si="51"/>
        <v>140.1</v>
      </c>
      <c r="AY71">
        <v>148</v>
      </c>
      <c r="AZ71">
        <f t="shared" si="52"/>
        <v>148</v>
      </c>
      <c r="BA71">
        <v>134.4</v>
      </c>
      <c r="BB71">
        <f t="shared" si="53"/>
        <v>134.4</v>
      </c>
      <c r="BC71">
        <v>139.80000000000001</v>
      </c>
      <c r="BD71">
        <f t="shared" si="54"/>
        <v>139.80000000000001</v>
      </c>
      <c r="BE71">
        <v>142.19999999999999</v>
      </c>
      <c r="BF71">
        <f t="shared" si="55"/>
        <v>142.19999999999999</v>
      </c>
    </row>
    <row r="72" spans="1:58" x14ac:dyDescent="0.3">
      <c r="A72" t="s">
        <v>30</v>
      </c>
      <c r="B72">
        <v>2018</v>
      </c>
      <c r="C72" t="s">
        <v>45</v>
      </c>
      <c r="D72" t="str">
        <f t="shared" si="28"/>
        <v>November-2018</v>
      </c>
      <c r="E72">
        <v>137.1</v>
      </c>
      <c r="F72">
        <f t="shared" si="29"/>
        <v>137.1</v>
      </c>
      <c r="G72">
        <v>150.80000000000001</v>
      </c>
      <c r="H72">
        <f t="shared" si="30"/>
        <v>150.80000000000001</v>
      </c>
      <c r="I72">
        <v>136.69999999999999</v>
      </c>
      <c r="J72">
        <f t="shared" si="31"/>
        <v>136.69999999999999</v>
      </c>
      <c r="K72">
        <v>141.9</v>
      </c>
      <c r="L72">
        <f t="shared" si="32"/>
        <v>141.9</v>
      </c>
      <c r="M72">
        <v>122.8</v>
      </c>
      <c r="N72">
        <f t="shared" si="33"/>
        <v>122.8</v>
      </c>
      <c r="O72">
        <v>143.9</v>
      </c>
      <c r="P72">
        <f t="shared" si="34"/>
        <v>143.9</v>
      </c>
      <c r="Q72">
        <v>147.5</v>
      </c>
      <c r="R72">
        <f t="shared" si="35"/>
        <v>147.5</v>
      </c>
      <c r="S72">
        <v>121</v>
      </c>
      <c r="T72">
        <f t="shared" si="36"/>
        <v>121</v>
      </c>
      <c r="U72">
        <v>111.6</v>
      </c>
      <c r="V72">
        <f t="shared" si="37"/>
        <v>111.6</v>
      </c>
      <c r="W72">
        <v>140.6</v>
      </c>
      <c r="X72">
        <f t="shared" si="38"/>
        <v>140.6</v>
      </c>
      <c r="Y72">
        <v>137.5</v>
      </c>
      <c r="Z72">
        <f t="shared" si="39"/>
        <v>137.5</v>
      </c>
      <c r="AA72">
        <v>156.1</v>
      </c>
      <c r="AB72">
        <f t="shared" si="40"/>
        <v>156.1</v>
      </c>
      <c r="AC72">
        <v>140</v>
      </c>
      <c r="AD72">
        <f t="shared" si="41"/>
        <v>140</v>
      </c>
      <c r="AE72">
        <v>161.9</v>
      </c>
      <c r="AF72">
        <f t="shared" si="42"/>
        <v>161.9</v>
      </c>
      <c r="AG72">
        <v>151.69999999999999</v>
      </c>
      <c r="AH72">
        <f t="shared" si="43"/>
        <v>151.69999999999999</v>
      </c>
      <c r="AI72">
        <v>145.5</v>
      </c>
      <c r="AJ72">
        <f t="shared" si="44"/>
        <v>145.5</v>
      </c>
      <c r="AK72">
        <v>150.80000000000001</v>
      </c>
      <c r="AL72">
        <f t="shared" si="45"/>
        <v>150.80000000000001</v>
      </c>
      <c r="AM72">
        <v>146.9</v>
      </c>
      <c r="AN72">
        <f t="shared" si="46"/>
        <v>146.9</v>
      </c>
      <c r="AO72">
        <v>150.30000000000001</v>
      </c>
      <c r="AP72">
        <f t="shared" si="47"/>
        <v>150.30000000000001</v>
      </c>
      <c r="AQ72">
        <v>148</v>
      </c>
      <c r="AR72">
        <f t="shared" si="48"/>
        <v>148</v>
      </c>
      <c r="AS72">
        <v>145.4</v>
      </c>
      <c r="AT72">
        <f t="shared" si="49"/>
        <v>145.4</v>
      </c>
      <c r="AU72">
        <v>130.30000000000001</v>
      </c>
      <c r="AV72">
        <f t="shared" si="50"/>
        <v>130.30000000000001</v>
      </c>
      <c r="AW72">
        <v>143.1</v>
      </c>
      <c r="AX72">
        <f t="shared" si="51"/>
        <v>143.1</v>
      </c>
      <c r="AY72">
        <v>150.19999999999999</v>
      </c>
      <c r="AZ72">
        <f t="shared" si="52"/>
        <v>150.19999999999999</v>
      </c>
      <c r="BA72">
        <v>133.1</v>
      </c>
      <c r="BB72">
        <f t="shared" si="53"/>
        <v>133.1</v>
      </c>
      <c r="BC72">
        <v>140.1</v>
      </c>
      <c r="BD72">
        <f t="shared" si="54"/>
        <v>140.1</v>
      </c>
      <c r="BE72">
        <v>142.4</v>
      </c>
      <c r="BF72">
        <f t="shared" si="55"/>
        <v>142.4</v>
      </c>
    </row>
    <row r="73" spans="1:58" x14ac:dyDescent="0.3">
      <c r="A73" t="s">
        <v>30</v>
      </c>
      <c r="B73">
        <v>2018</v>
      </c>
      <c r="C73" t="s">
        <v>46</v>
      </c>
      <c r="D73" t="str">
        <f t="shared" si="28"/>
        <v>December-2018</v>
      </c>
      <c r="E73">
        <v>137.1</v>
      </c>
      <c r="F73">
        <f t="shared" si="29"/>
        <v>137.1</v>
      </c>
      <c r="G73">
        <v>151.9</v>
      </c>
      <c r="H73">
        <f t="shared" si="30"/>
        <v>151.9</v>
      </c>
      <c r="I73">
        <v>137.4</v>
      </c>
      <c r="J73">
        <f t="shared" si="31"/>
        <v>137.4</v>
      </c>
      <c r="K73">
        <v>142.4</v>
      </c>
      <c r="L73">
        <f t="shared" si="32"/>
        <v>142.4</v>
      </c>
      <c r="M73">
        <v>124.2</v>
      </c>
      <c r="N73">
        <f t="shared" si="33"/>
        <v>124.2</v>
      </c>
      <c r="O73">
        <v>140.19999999999999</v>
      </c>
      <c r="P73">
        <f t="shared" si="34"/>
        <v>140.19999999999999</v>
      </c>
      <c r="Q73">
        <v>136.6</v>
      </c>
      <c r="R73">
        <f t="shared" si="35"/>
        <v>136.6</v>
      </c>
      <c r="S73">
        <v>120.9</v>
      </c>
      <c r="T73">
        <f t="shared" si="36"/>
        <v>120.9</v>
      </c>
      <c r="U73">
        <v>109.9</v>
      </c>
      <c r="V73">
        <f t="shared" si="37"/>
        <v>109.9</v>
      </c>
      <c r="W73">
        <v>140.19999999999999</v>
      </c>
      <c r="X73">
        <f t="shared" si="38"/>
        <v>140.19999999999999</v>
      </c>
      <c r="Y73">
        <v>137.80000000000001</v>
      </c>
      <c r="Z73">
        <f t="shared" si="39"/>
        <v>137.80000000000001</v>
      </c>
      <c r="AA73">
        <v>156</v>
      </c>
      <c r="AB73">
        <f t="shared" si="40"/>
        <v>156</v>
      </c>
      <c r="AC73">
        <v>138.5</v>
      </c>
      <c r="AD73">
        <f t="shared" si="41"/>
        <v>138.5</v>
      </c>
      <c r="AE73">
        <v>162.4</v>
      </c>
      <c r="AF73">
        <f t="shared" si="42"/>
        <v>162.4</v>
      </c>
      <c r="AG73">
        <v>151.6</v>
      </c>
      <c r="AH73">
        <f t="shared" si="43"/>
        <v>151.6</v>
      </c>
      <c r="AI73">
        <v>145.9</v>
      </c>
      <c r="AJ73">
        <f t="shared" si="44"/>
        <v>145.9</v>
      </c>
      <c r="AK73">
        <v>150.80000000000001</v>
      </c>
      <c r="AL73">
        <f t="shared" si="45"/>
        <v>150.80000000000001</v>
      </c>
      <c r="AM73">
        <v>146.5</v>
      </c>
      <c r="AN73">
        <f t="shared" si="46"/>
        <v>146.5</v>
      </c>
      <c r="AO73">
        <v>149</v>
      </c>
      <c r="AP73">
        <f t="shared" si="47"/>
        <v>149</v>
      </c>
      <c r="AQ73">
        <v>149.5</v>
      </c>
      <c r="AR73">
        <f t="shared" si="48"/>
        <v>149.5</v>
      </c>
      <c r="AS73">
        <v>149.6</v>
      </c>
      <c r="AT73">
        <f t="shared" si="49"/>
        <v>149.6</v>
      </c>
      <c r="AU73">
        <v>128.9</v>
      </c>
      <c r="AV73">
        <f t="shared" si="50"/>
        <v>128.9</v>
      </c>
      <c r="AW73">
        <v>143.30000000000001</v>
      </c>
      <c r="AX73">
        <f t="shared" si="51"/>
        <v>143.30000000000001</v>
      </c>
      <c r="AY73">
        <v>155.1</v>
      </c>
      <c r="AZ73">
        <f t="shared" si="52"/>
        <v>155.1</v>
      </c>
      <c r="BA73">
        <v>133.19999999999999</v>
      </c>
      <c r="BB73">
        <f t="shared" si="53"/>
        <v>133.19999999999999</v>
      </c>
      <c r="BC73">
        <v>141.6</v>
      </c>
      <c r="BD73">
        <f t="shared" si="54"/>
        <v>141.6</v>
      </c>
      <c r="BE73">
        <v>141.9</v>
      </c>
      <c r="BF73">
        <f t="shared" si="55"/>
        <v>141.9</v>
      </c>
    </row>
    <row r="74" spans="1:58" x14ac:dyDescent="0.3">
      <c r="A74" t="s">
        <v>30</v>
      </c>
      <c r="B74">
        <v>2019</v>
      </c>
      <c r="C74" t="s">
        <v>31</v>
      </c>
      <c r="D74" t="str">
        <f t="shared" si="28"/>
        <v>January-2019</v>
      </c>
      <c r="E74">
        <v>136.6</v>
      </c>
      <c r="F74">
        <f t="shared" si="29"/>
        <v>136.6</v>
      </c>
      <c r="G74">
        <v>152.5</v>
      </c>
      <c r="H74">
        <f t="shared" si="30"/>
        <v>152.5</v>
      </c>
      <c r="I74">
        <v>138.19999999999999</v>
      </c>
      <c r="J74">
        <f t="shared" si="31"/>
        <v>138.19999999999999</v>
      </c>
      <c r="K74">
        <v>142.4</v>
      </c>
      <c r="L74">
        <f t="shared" si="32"/>
        <v>142.4</v>
      </c>
      <c r="M74">
        <v>123.9</v>
      </c>
      <c r="N74">
        <f t="shared" si="33"/>
        <v>123.9</v>
      </c>
      <c r="O74">
        <v>135.5</v>
      </c>
      <c r="P74">
        <f t="shared" si="34"/>
        <v>135.5</v>
      </c>
      <c r="Q74">
        <v>131.69999999999999</v>
      </c>
      <c r="R74">
        <f t="shared" si="35"/>
        <v>131.69999999999999</v>
      </c>
      <c r="S74">
        <v>121.3</v>
      </c>
      <c r="T74">
        <f t="shared" si="36"/>
        <v>121.3</v>
      </c>
      <c r="U74">
        <v>108.4</v>
      </c>
      <c r="V74">
        <f t="shared" si="37"/>
        <v>108.4</v>
      </c>
      <c r="W74">
        <v>138.9</v>
      </c>
      <c r="X74">
        <f t="shared" si="38"/>
        <v>138.9</v>
      </c>
      <c r="Y74">
        <v>137</v>
      </c>
      <c r="Z74">
        <f t="shared" si="39"/>
        <v>137</v>
      </c>
      <c r="AA74">
        <v>155.80000000000001</v>
      </c>
      <c r="AB74">
        <f t="shared" si="40"/>
        <v>155.80000000000001</v>
      </c>
      <c r="AC74">
        <v>137.4</v>
      </c>
      <c r="AD74">
        <f t="shared" si="41"/>
        <v>137.4</v>
      </c>
      <c r="AE74">
        <v>162.69999999999999</v>
      </c>
      <c r="AF74">
        <f t="shared" si="42"/>
        <v>162.69999999999999</v>
      </c>
      <c r="AG74">
        <v>150.6</v>
      </c>
      <c r="AH74">
        <f t="shared" si="43"/>
        <v>150.6</v>
      </c>
      <c r="AI74">
        <v>145.1</v>
      </c>
      <c r="AJ74">
        <f t="shared" si="44"/>
        <v>145.1</v>
      </c>
      <c r="AK74">
        <v>149.9</v>
      </c>
      <c r="AL74">
        <f t="shared" si="45"/>
        <v>149.9</v>
      </c>
      <c r="AM74">
        <v>147.69999999999999</v>
      </c>
      <c r="AN74">
        <f t="shared" si="46"/>
        <v>147.69999999999999</v>
      </c>
      <c r="AO74">
        <v>146.19999999999999</v>
      </c>
      <c r="AP74">
        <f t="shared" si="47"/>
        <v>146.19999999999999</v>
      </c>
      <c r="AQ74">
        <v>150.1</v>
      </c>
      <c r="AR74">
        <f t="shared" si="48"/>
        <v>150.1</v>
      </c>
      <c r="AS74">
        <v>149.6</v>
      </c>
      <c r="AT74">
        <f t="shared" si="49"/>
        <v>149.6</v>
      </c>
      <c r="AU74">
        <v>128.6</v>
      </c>
      <c r="AV74">
        <f t="shared" si="50"/>
        <v>128.6</v>
      </c>
      <c r="AW74">
        <v>142.9</v>
      </c>
      <c r="AX74">
        <f t="shared" si="51"/>
        <v>142.9</v>
      </c>
      <c r="AY74">
        <v>155.19999999999999</v>
      </c>
      <c r="AZ74">
        <f t="shared" si="52"/>
        <v>155.19999999999999</v>
      </c>
      <c r="BA74">
        <v>133.5</v>
      </c>
      <c r="BB74">
        <f t="shared" si="53"/>
        <v>133.5</v>
      </c>
      <c r="BC74">
        <v>141.69999999999999</v>
      </c>
      <c r="BD74">
        <f t="shared" si="54"/>
        <v>141.69999999999999</v>
      </c>
      <c r="BE74">
        <v>141</v>
      </c>
      <c r="BF74">
        <f t="shared" si="55"/>
        <v>141</v>
      </c>
    </row>
    <row r="75" spans="1:58" x14ac:dyDescent="0.3">
      <c r="A75" t="s">
        <v>30</v>
      </c>
      <c r="B75">
        <v>2019</v>
      </c>
      <c r="C75" t="s">
        <v>35</v>
      </c>
      <c r="D75" t="str">
        <f t="shared" si="28"/>
        <v>February-2019</v>
      </c>
      <c r="E75">
        <v>136.80000000000001</v>
      </c>
      <c r="F75">
        <f t="shared" si="29"/>
        <v>136.80000000000001</v>
      </c>
      <c r="G75">
        <v>153</v>
      </c>
      <c r="H75">
        <f t="shared" si="30"/>
        <v>153</v>
      </c>
      <c r="I75">
        <v>139.1</v>
      </c>
      <c r="J75">
        <f t="shared" si="31"/>
        <v>139.1</v>
      </c>
      <c r="K75">
        <v>142.5</v>
      </c>
      <c r="L75">
        <f t="shared" si="32"/>
        <v>142.5</v>
      </c>
      <c r="M75">
        <v>124.1</v>
      </c>
      <c r="N75">
        <f t="shared" si="33"/>
        <v>124.1</v>
      </c>
      <c r="O75">
        <v>135.80000000000001</v>
      </c>
      <c r="P75">
        <f t="shared" si="34"/>
        <v>135.80000000000001</v>
      </c>
      <c r="Q75">
        <v>128.69999999999999</v>
      </c>
      <c r="R75">
        <f t="shared" si="35"/>
        <v>128.69999999999999</v>
      </c>
      <c r="S75">
        <v>121.5</v>
      </c>
      <c r="T75">
        <f t="shared" si="36"/>
        <v>121.5</v>
      </c>
      <c r="U75">
        <v>108.3</v>
      </c>
      <c r="V75">
        <f t="shared" si="37"/>
        <v>108.3</v>
      </c>
      <c r="W75">
        <v>139.19999999999999</v>
      </c>
      <c r="X75">
        <f t="shared" si="38"/>
        <v>139.19999999999999</v>
      </c>
      <c r="Y75">
        <v>137.4</v>
      </c>
      <c r="Z75">
        <f t="shared" si="39"/>
        <v>137.4</v>
      </c>
      <c r="AA75">
        <v>156.19999999999999</v>
      </c>
      <c r="AB75">
        <f t="shared" si="40"/>
        <v>156.19999999999999</v>
      </c>
      <c r="AC75">
        <v>137.19999999999999</v>
      </c>
      <c r="AD75">
        <f t="shared" si="41"/>
        <v>137.19999999999999</v>
      </c>
      <c r="AE75">
        <v>162.80000000000001</v>
      </c>
      <c r="AF75">
        <f t="shared" si="42"/>
        <v>162.80000000000001</v>
      </c>
      <c r="AG75">
        <v>150.5</v>
      </c>
      <c r="AH75">
        <f t="shared" si="43"/>
        <v>150.5</v>
      </c>
      <c r="AI75">
        <v>146.1</v>
      </c>
      <c r="AJ75">
        <f t="shared" si="44"/>
        <v>146.1</v>
      </c>
      <c r="AK75">
        <v>149.9</v>
      </c>
      <c r="AL75">
        <f t="shared" si="45"/>
        <v>149.9</v>
      </c>
      <c r="AM75">
        <v>148.5</v>
      </c>
      <c r="AN75">
        <f t="shared" si="46"/>
        <v>148.5</v>
      </c>
      <c r="AO75">
        <v>145.30000000000001</v>
      </c>
      <c r="AP75">
        <f t="shared" si="47"/>
        <v>145.30000000000001</v>
      </c>
      <c r="AQ75">
        <v>150.1</v>
      </c>
      <c r="AR75">
        <f t="shared" si="48"/>
        <v>150.1</v>
      </c>
      <c r="AS75">
        <v>149.9</v>
      </c>
      <c r="AT75">
        <f t="shared" si="49"/>
        <v>149.9</v>
      </c>
      <c r="AU75">
        <v>129.19999999999999</v>
      </c>
      <c r="AV75">
        <f t="shared" si="50"/>
        <v>129.19999999999999</v>
      </c>
      <c r="AW75">
        <v>143.4</v>
      </c>
      <c r="AX75">
        <f t="shared" si="51"/>
        <v>143.4</v>
      </c>
      <c r="AY75">
        <v>155.5</v>
      </c>
      <c r="AZ75">
        <f t="shared" si="52"/>
        <v>155.5</v>
      </c>
      <c r="BA75">
        <v>134.9</v>
      </c>
      <c r="BB75">
        <f t="shared" si="53"/>
        <v>134.9</v>
      </c>
      <c r="BC75">
        <v>142.19999999999999</v>
      </c>
      <c r="BD75">
        <f t="shared" si="54"/>
        <v>142.19999999999999</v>
      </c>
      <c r="BE75">
        <v>141</v>
      </c>
      <c r="BF75">
        <f t="shared" si="55"/>
        <v>141</v>
      </c>
    </row>
    <row r="76" spans="1:58" x14ac:dyDescent="0.3">
      <c r="A76" t="s">
        <v>30</v>
      </c>
      <c r="B76">
        <v>2019</v>
      </c>
      <c r="C76" t="s">
        <v>36</v>
      </c>
      <c r="D76" t="str">
        <f t="shared" si="28"/>
        <v>March-2019</v>
      </c>
      <c r="E76">
        <v>136.9</v>
      </c>
      <c r="F76">
        <f t="shared" si="29"/>
        <v>136.9</v>
      </c>
      <c r="G76">
        <v>154.1</v>
      </c>
      <c r="H76">
        <f t="shared" si="30"/>
        <v>154.1</v>
      </c>
      <c r="I76">
        <v>138.69999999999999</v>
      </c>
      <c r="J76">
        <f t="shared" si="31"/>
        <v>138.69999999999999</v>
      </c>
      <c r="K76">
        <v>142.5</v>
      </c>
      <c r="L76">
        <f t="shared" si="32"/>
        <v>142.5</v>
      </c>
      <c r="M76">
        <v>124.1</v>
      </c>
      <c r="N76">
        <f t="shared" si="33"/>
        <v>124.1</v>
      </c>
      <c r="O76">
        <v>136.1</v>
      </c>
      <c r="P76">
        <f t="shared" si="34"/>
        <v>136.1</v>
      </c>
      <c r="Q76">
        <v>128.19999999999999</v>
      </c>
      <c r="R76">
        <f t="shared" si="35"/>
        <v>128.19999999999999</v>
      </c>
      <c r="S76">
        <v>122.3</v>
      </c>
      <c r="T76">
        <f t="shared" si="36"/>
        <v>122.3</v>
      </c>
      <c r="U76">
        <v>108.3</v>
      </c>
      <c r="V76">
        <f t="shared" si="37"/>
        <v>108.3</v>
      </c>
      <c r="W76">
        <v>138.9</v>
      </c>
      <c r="X76">
        <f t="shared" si="38"/>
        <v>138.9</v>
      </c>
      <c r="Y76">
        <v>137.4</v>
      </c>
      <c r="Z76">
        <f t="shared" si="39"/>
        <v>137.4</v>
      </c>
      <c r="AA76">
        <v>156.4</v>
      </c>
      <c r="AB76">
        <f t="shared" si="40"/>
        <v>156.4</v>
      </c>
      <c r="AC76">
        <v>137.30000000000001</v>
      </c>
      <c r="AD76">
        <f t="shared" si="41"/>
        <v>137.30000000000001</v>
      </c>
      <c r="AE76">
        <v>162.9</v>
      </c>
      <c r="AF76">
        <f t="shared" si="42"/>
        <v>162.9</v>
      </c>
      <c r="AG76">
        <v>150.80000000000001</v>
      </c>
      <c r="AH76">
        <f t="shared" si="43"/>
        <v>150.80000000000001</v>
      </c>
      <c r="AI76">
        <v>146.1</v>
      </c>
      <c r="AJ76">
        <f t="shared" si="44"/>
        <v>146.1</v>
      </c>
      <c r="AK76">
        <v>150.1</v>
      </c>
      <c r="AL76">
        <f t="shared" si="45"/>
        <v>150.1</v>
      </c>
      <c r="AM76">
        <v>149</v>
      </c>
      <c r="AN76">
        <f t="shared" si="46"/>
        <v>149</v>
      </c>
      <c r="AO76">
        <v>146.4</v>
      </c>
      <c r="AP76">
        <f t="shared" si="47"/>
        <v>146.4</v>
      </c>
      <c r="AQ76">
        <v>150</v>
      </c>
      <c r="AR76">
        <f t="shared" si="48"/>
        <v>150</v>
      </c>
      <c r="AS76">
        <v>150.4</v>
      </c>
      <c r="AT76">
        <f t="shared" si="49"/>
        <v>150.4</v>
      </c>
      <c r="AU76">
        <v>129.9</v>
      </c>
      <c r="AV76">
        <f t="shared" si="50"/>
        <v>129.9</v>
      </c>
      <c r="AW76">
        <v>143.80000000000001</v>
      </c>
      <c r="AX76">
        <f t="shared" si="51"/>
        <v>143.80000000000001</v>
      </c>
      <c r="AY76">
        <v>155.5</v>
      </c>
      <c r="AZ76">
        <f t="shared" si="52"/>
        <v>155.5</v>
      </c>
      <c r="BA76">
        <v>134</v>
      </c>
      <c r="BB76">
        <f t="shared" si="53"/>
        <v>134</v>
      </c>
      <c r="BC76">
        <v>142.4</v>
      </c>
      <c r="BD76">
        <f t="shared" si="54"/>
        <v>142.4</v>
      </c>
      <c r="BE76">
        <v>141.19999999999999</v>
      </c>
      <c r="BF76">
        <f t="shared" si="55"/>
        <v>141.19999999999999</v>
      </c>
    </row>
    <row r="77" spans="1:58" x14ac:dyDescent="0.3">
      <c r="A77" t="s">
        <v>30</v>
      </c>
      <c r="B77">
        <v>2019</v>
      </c>
      <c r="C77" t="s">
        <v>38</v>
      </c>
      <c r="D77" t="str">
        <f t="shared" si="28"/>
        <v>May-2019</v>
      </c>
      <c r="E77">
        <v>137.4</v>
      </c>
      <c r="F77">
        <f t="shared" si="29"/>
        <v>137.4</v>
      </c>
      <c r="G77">
        <v>159.5</v>
      </c>
      <c r="H77">
        <f t="shared" si="30"/>
        <v>159.5</v>
      </c>
      <c r="I77">
        <v>134.5</v>
      </c>
      <c r="J77">
        <f t="shared" si="31"/>
        <v>134.5</v>
      </c>
      <c r="K77">
        <v>142.6</v>
      </c>
      <c r="L77">
        <f t="shared" si="32"/>
        <v>142.6</v>
      </c>
      <c r="M77">
        <v>124</v>
      </c>
      <c r="N77">
        <f t="shared" si="33"/>
        <v>124</v>
      </c>
      <c r="O77">
        <v>143.69999999999999</v>
      </c>
      <c r="P77">
        <f t="shared" si="34"/>
        <v>143.69999999999999</v>
      </c>
      <c r="Q77">
        <v>133.4</v>
      </c>
      <c r="R77">
        <f t="shared" si="35"/>
        <v>133.4</v>
      </c>
      <c r="S77">
        <v>125.1</v>
      </c>
      <c r="T77">
        <f t="shared" si="36"/>
        <v>125.1</v>
      </c>
      <c r="U77">
        <v>109.3</v>
      </c>
      <c r="V77">
        <f t="shared" si="37"/>
        <v>109.3</v>
      </c>
      <c r="W77">
        <v>139.30000000000001</v>
      </c>
      <c r="X77">
        <f t="shared" si="38"/>
        <v>139.30000000000001</v>
      </c>
      <c r="Y77">
        <v>137.69999999999999</v>
      </c>
      <c r="Z77">
        <f t="shared" si="39"/>
        <v>137.69999999999999</v>
      </c>
      <c r="AA77">
        <v>156.4</v>
      </c>
      <c r="AB77">
        <f t="shared" si="40"/>
        <v>156.4</v>
      </c>
      <c r="AC77">
        <v>139.19999999999999</v>
      </c>
      <c r="AD77">
        <f t="shared" si="41"/>
        <v>139.19999999999999</v>
      </c>
      <c r="AE77">
        <v>163.30000000000001</v>
      </c>
      <c r="AF77">
        <f t="shared" si="42"/>
        <v>163.30000000000001</v>
      </c>
      <c r="AG77">
        <v>151.30000000000001</v>
      </c>
      <c r="AH77">
        <f t="shared" si="43"/>
        <v>151.30000000000001</v>
      </c>
      <c r="AI77">
        <v>146.6</v>
      </c>
      <c r="AJ77">
        <f t="shared" si="44"/>
        <v>146.6</v>
      </c>
      <c r="AK77">
        <v>150.69999999999999</v>
      </c>
      <c r="AL77">
        <f t="shared" si="45"/>
        <v>150.69999999999999</v>
      </c>
      <c r="AM77">
        <v>150.1</v>
      </c>
      <c r="AN77">
        <f t="shared" si="46"/>
        <v>150.1</v>
      </c>
      <c r="AO77">
        <v>146.9</v>
      </c>
      <c r="AP77">
        <f t="shared" si="47"/>
        <v>146.9</v>
      </c>
      <c r="AQ77">
        <v>149.5</v>
      </c>
      <c r="AR77">
        <f t="shared" si="48"/>
        <v>149.5</v>
      </c>
      <c r="AS77">
        <v>151.30000000000001</v>
      </c>
      <c r="AT77">
        <f t="shared" si="49"/>
        <v>151.30000000000001</v>
      </c>
      <c r="AU77">
        <v>130.19999999999999</v>
      </c>
      <c r="AV77">
        <f t="shared" si="50"/>
        <v>130.19999999999999</v>
      </c>
      <c r="AW77">
        <v>145.9</v>
      </c>
      <c r="AX77">
        <f t="shared" si="51"/>
        <v>145.9</v>
      </c>
      <c r="AY77">
        <v>156.69999999999999</v>
      </c>
      <c r="AZ77">
        <f t="shared" si="52"/>
        <v>156.69999999999999</v>
      </c>
      <c r="BA77">
        <v>133.9</v>
      </c>
      <c r="BB77">
        <f t="shared" si="53"/>
        <v>133.9</v>
      </c>
      <c r="BC77">
        <v>142.9</v>
      </c>
      <c r="BD77">
        <f t="shared" si="54"/>
        <v>142.9</v>
      </c>
      <c r="BE77">
        <v>142.4</v>
      </c>
      <c r="BF77">
        <f t="shared" si="55"/>
        <v>142.4</v>
      </c>
    </row>
    <row r="78" spans="1:58" x14ac:dyDescent="0.3">
      <c r="A78" t="s">
        <v>30</v>
      </c>
      <c r="B78">
        <v>2019</v>
      </c>
      <c r="C78" t="s">
        <v>39</v>
      </c>
      <c r="D78" t="str">
        <f t="shared" si="28"/>
        <v>June-2019</v>
      </c>
      <c r="E78">
        <v>137.80000000000001</v>
      </c>
      <c r="F78">
        <f t="shared" si="29"/>
        <v>137.80000000000001</v>
      </c>
      <c r="G78">
        <v>163.5</v>
      </c>
      <c r="H78">
        <f t="shared" si="30"/>
        <v>163.5</v>
      </c>
      <c r="I78">
        <v>136.19999999999999</v>
      </c>
      <c r="J78">
        <f t="shared" si="31"/>
        <v>136.19999999999999</v>
      </c>
      <c r="K78">
        <v>143.19999999999999</v>
      </c>
      <c r="L78">
        <f t="shared" si="32"/>
        <v>143.19999999999999</v>
      </c>
      <c r="M78">
        <v>124.3</v>
      </c>
      <c r="N78">
        <f t="shared" si="33"/>
        <v>124.3</v>
      </c>
      <c r="O78">
        <v>143.30000000000001</v>
      </c>
      <c r="P78">
        <f t="shared" si="34"/>
        <v>143.30000000000001</v>
      </c>
      <c r="Q78">
        <v>140.6</v>
      </c>
      <c r="R78">
        <f t="shared" si="35"/>
        <v>140.6</v>
      </c>
      <c r="S78">
        <v>128.69999999999999</v>
      </c>
      <c r="T78">
        <f t="shared" si="36"/>
        <v>128.69999999999999</v>
      </c>
      <c r="U78">
        <v>110.6</v>
      </c>
      <c r="V78">
        <f t="shared" si="37"/>
        <v>110.6</v>
      </c>
      <c r="W78">
        <v>140.4</v>
      </c>
      <c r="X78">
        <f t="shared" si="38"/>
        <v>140.4</v>
      </c>
      <c r="Y78">
        <v>138</v>
      </c>
      <c r="Z78">
        <f t="shared" si="39"/>
        <v>138</v>
      </c>
      <c r="AA78">
        <v>156.6</v>
      </c>
      <c r="AB78">
        <f t="shared" si="40"/>
        <v>156.6</v>
      </c>
      <c r="AC78">
        <v>141</v>
      </c>
      <c r="AD78">
        <f t="shared" si="41"/>
        <v>141</v>
      </c>
      <c r="AE78">
        <v>164.2</v>
      </c>
      <c r="AF78">
        <f t="shared" si="42"/>
        <v>164.2</v>
      </c>
      <c r="AG78">
        <v>151.4</v>
      </c>
      <c r="AH78">
        <f t="shared" si="43"/>
        <v>151.4</v>
      </c>
      <c r="AI78">
        <v>146.5</v>
      </c>
      <c r="AJ78">
        <f t="shared" si="44"/>
        <v>146.5</v>
      </c>
      <c r="AK78">
        <v>150.69999999999999</v>
      </c>
      <c r="AL78">
        <f t="shared" si="45"/>
        <v>150.69999999999999</v>
      </c>
      <c r="AM78">
        <v>149.4</v>
      </c>
      <c r="AN78">
        <f t="shared" si="46"/>
        <v>149.4</v>
      </c>
      <c r="AO78">
        <v>147.80000000000001</v>
      </c>
      <c r="AP78">
        <f t="shared" si="47"/>
        <v>147.80000000000001</v>
      </c>
      <c r="AQ78">
        <v>149.6</v>
      </c>
      <c r="AR78">
        <f t="shared" si="48"/>
        <v>149.6</v>
      </c>
      <c r="AS78">
        <v>151.69999999999999</v>
      </c>
      <c r="AT78">
        <f t="shared" si="49"/>
        <v>151.69999999999999</v>
      </c>
      <c r="AU78">
        <v>130.19999999999999</v>
      </c>
      <c r="AV78">
        <f t="shared" si="50"/>
        <v>130.19999999999999</v>
      </c>
      <c r="AW78">
        <v>146.4</v>
      </c>
      <c r="AX78">
        <f t="shared" si="51"/>
        <v>146.4</v>
      </c>
      <c r="AY78">
        <v>157.69999999999999</v>
      </c>
      <c r="AZ78">
        <f t="shared" si="52"/>
        <v>157.69999999999999</v>
      </c>
      <c r="BA78">
        <v>134.80000000000001</v>
      </c>
      <c r="BB78">
        <f t="shared" si="53"/>
        <v>134.80000000000001</v>
      </c>
      <c r="BC78">
        <v>143.30000000000001</v>
      </c>
      <c r="BD78">
        <f t="shared" si="54"/>
        <v>143.30000000000001</v>
      </c>
      <c r="BE78">
        <v>143.6</v>
      </c>
      <c r="BF78">
        <f t="shared" si="55"/>
        <v>143.6</v>
      </c>
    </row>
    <row r="79" spans="1:58" x14ac:dyDescent="0.3">
      <c r="A79" t="s">
        <v>30</v>
      </c>
      <c r="B79">
        <v>2019</v>
      </c>
      <c r="C79" t="s">
        <v>40</v>
      </c>
      <c r="D79" t="str">
        <f t="shared" si="28"/>
        <v>July-2019</v>
      </c>
      <c r="E79">
        <v>138.4</v>
      </c>
      <c r="F79">
        <f t="shared" si="29"/>
        <v>138.4</v>
      </c>
      <c r="G79">
        <v>164</v>
      </c>
      <c r="H79">
        <f t="shared" si="30"/>
        <v>164</v>
      </c>
      <c r="I79">
        <v>138.4</v>
      </c>
      <c r="J79">
        <f t="shared" si="31"/>
        <v>138.4</v>
      </c>
      <c r="K79">
        <v>143.9</v>
      </c>
      <c r="L79">
        <f t="shared" si="32"/>
        <v>143.9</v>
      </c>
      <c r="M79">
        <v>124.4</v>
      </c>
      <c r="N79">
        <f t="shared" si="33"/>
        <v>124.4</v>
      </c>
      <c r="O79">
        <v>146.4</v>
      </c>
      <c r="P79">
        <f t="shared" si="34"/>
        <v>146.4</v>
      </c>
      <c r="Q79">
        <v>150.1</v>
      </c>
      <c r="R79">
        <f t="shared" si="35"/>
        <v>150.1</v>
      </c>
      <c r="S79">
        <v>130.6</v>
      </c>
      <c r="T79">
        <f t="shared" si="36"/>
        <v>130.6</v>
      </c>
      <c r="U79">
        <v>110.8</v>
      </c>
      <c r="V79">
        <f t="shared" si="37"/>
        <v>110.8</v>
      </c>
      <c r="W79">
        <v>141.69999999999999</v>
      </c>
      <c r="X79">
        <f t="shared" si="38"/>
        <v>141.69999999999999</v>
      </c>
      <c r="Y79">
        <v>138.5</v>
      </c>
      <c r="Z79">
        <f t="shared" si="39"/>
        <v>138.5</v>
      </c>
      <c r="AA79">
        <v>156.69999999999999</v>
      </c>
      <c r="AB79">
        <f t="shared" si="40"/>
        <v>156.69999999999999</v>
      </c>
      <c r="AC79">
        <v>143</v>
      </c>
      <c r="AD79">
        <f t="shared" si="41"/>
        <v>143</v>
      </c>
      <c r="AE79">
        <v>164.5</v>
      </c>
      <c r="AF79">
        <f t="shared" si="42"/>
        <v>164.5</v>
      </c>
      <c r="AG79">
        <v>151.6</v>
      </c>
      <c r="AH79">
        <f t="shared" si="43"/>
        <v>151.6</v>
      </c>
      <c r="AI79">
        <v>146.6</v>
      </c>
      <c r="AJ79">
        <f t="shared" si="44"/>
        <v>146.6</v>
      </c>
      <c r="AK79">
        <v>150.9</v>
      </c>
      <c r="AL79">
        <f t="shared" si="45"/>
        <v>150.9</v>
      </c>
      <c r="AM79">
        <v>150.6</v>
      </c>
      <c r="AN79">
        <f t="shared" si="46"/>
        <v>150.6</v>
      </c>
      <c r="AO79">
        <v>146.80000000000001</v>
      </c>
      <c r="AP79">
        <f t="shared" si="47"/>
        <v>146.80000000000001</v>
      </c>
      <c r="AQ79">
        <v>150</v>
      </c>
      <c r="AR79">
        <f t="shared" si="48"/>
        <v>150</v>
      </c>
      <c r="AS79">
        <v>152.19999999999999</v>
      </c>
      <c r="AT79">
        <f t="shared" si="49"/>
        <v>152.19999999999999</v>
      </c>
      <c r="AU79">
        <v>131.19999999999999</v>
      </c>
      <c r="AV79">
        <f t="shared" si="50"/>
        <v>131.19999999999999</v>
      </c>
      <c r="AW79">
        <v>147.5</v>
      </c>
      <c r="AX79">
        <f t="shared" si="51"/>
        <v>147.5</v>
      </c>
      <c r="AY79">
        <v>159.1</v>
      </c>
      <c r="AZ79">
        <f t="shared" si="52"/>
        <v>159.1</v>
      </c>
      <c r="BA79">
        <v>136.1</v>
      </c>
      <c r="BB79">
        <f t="shared" si="53"/>
        <v>136.1</v>
      </c>
      <c r="BC79">
        <v>144.19999999999999</v>
      </c>
      <c r="BD79">
        <f t="shared" si="54"/>
        <v>144.19999999999999</v>
      </c>
      <c r="BE79">
        <v>144.9</v>
      </c>
      <c r="BF79">
        <f t="shared" si="55"/>
        <v>144.9</v>
      </c>
    </row>
    <row r="80" spans="1:58" x14ac:dyDescent="0.3">
      <c r="A80" t="s">
        <v>30</v>
      </c>
      <c r="B80">
        <v>2019</v>
      </c>
      <c r="C80" t="s">
        <v>41</v>
      </c>
      <c r="D80" t="str">
        <f t="shared" si="28"/>
        <v>August-2019</v>
      </c>
      <c r="E80">
        <v>139.19999999999999</v>
      </c>
      <c r="F80">
        <f t="shared" si="29"/>
        <v>139.19999999999999</v>
      </c>
      <c r="G80">
        <v>161.9</v>
      </c>
      <c r="H80">
        <f t="shared" si="30"/>
        <v>161.9</v>
      </c>
      <c r="I80">
        <v>137.1</v>
      </c>
      <c r="J80">
        <f t="shared" si="31"/>
        <v>137.1</v>
      </c>
      <c r="K80">
        <v>144.6</v>
      </c>
      <c r="L80">
        <f t="shared" si="32"/>
        <v>144.6</v>
      </c>
      <c r="M80">
        <v>124.7</v>
      </c>
      <c r="N80">
        <f t="shared" si="33"/>
        <v>124.7</v>
      </c>
      <c r="O80">
        <v>145.5</v>
      </c>
      <c r="P80">
        <f t="shared" si="34"/>
        <v>145.5</v>
      </c>
      <c r="Q80">
        <v>156.19999999999999</v>
      </c>
      <c r="R80">
        <f t="shared" si="35"/>
        <v>156.19999999999999</v>
      </c>
      <c r="S80">
        <v>131.5</v>
      </c>
      <c r="T80">
        <f t="shared" si="36"/>
        <v>131.5</v>
      </c>
      <c r="U80">
        <v>111.7</v>
      </c>
      <c r="V80">
        <f t="shared" si="37"/>
        <v>111.7</v>
      </c>
      <c r="W80">
        <v>142.69999999999999</v>
      </c>
      <c r="X80">
        <f t="shared" si="38"/>
        <v>142.69999999999999</v>
      </c>
      <c r="Y80">
        <v>138.5</v>
      </c>
      <c r="Z80">
        <f t="shared" si="39"/>
        <v>138.5</v>
      </c>
      <c r="AA80">
        <v>156.9</v>
      </c>
      <c r="AB80">
        <f t="shared" si="40"/>
        <v>156.9</v>
      </c>
      <c r="AC80">
        <v>144</v>
      </c>
      <c r="AD80">
        <f t="shared" si="41"/>
        <v>144</v>
      </c>
      <c r="AE80">
        <v>165.1</v>
      </c>
      <c r="AF80">
        <f t="shared" si="42"/>
        <v>165.1</v>
      </c>
      <c r="AG80">
        <v>151.80000000000001</v>
      </c>
      <c r="AH80">
        <f t="shared" si="43"/>
        <v>151.80000000000001</v>
      </c>
      <c r="AI80">
        <v>146.6</v>
      </c>
      <c r="AJ80">
        <f t="shared" si="44"/>
        <v>146.6</v>
      </c>
      <c r="AK80">
        <v>151.1</v>
      </c>
      <c r="AL80">
        <f t="shared" si="45"/>
        <v>151.1</v>
      </c>
      <c r="AM80">
        <v>151.6</v>
      </c>
      <c r="AN80">
        <f t="shared" si="46"/>
        <v>151.6</v>
      </c>
      <c r="AO80">
        <v>146.4</v>
      </c>
      <c r="AP80">
        <f t="shared" si="47"/>
        <v>146.4</v>
      </c>
      <c r="AQ80">
        <v>150.19999999999999</v>
      </c>
      <c r="AR80">
        <f t="shared" si="48"/>
        <v>150.19999999999999</v>
      </c>
      <c r="AS80">
        <v>152.69999999999999</v>
      </c>
      <c r="AT80">
        <f t="shared" si="49"/>
        <v>152.69999999999999</v>
      </c>
      <c r="AU80">
        <v>131.4</v>
      </c>
      <c r="AV80">
        <f t="shared" si="50"/>
        <v>131.4</v>
      </c>
      <c r="AW80">
        <v>148</v>
      </c>
      <c r="AX80">
        <f t="shared" si="51"/>
        <v>148</v>
      </c>
      <c r="AY80">
        <v>159.69999999999999</v>
      </c>
      <c r="AZ80">
        <f t="shared" si="52"/>
        <v>159.69999999999999</v>
      </c>
      <c r="BA80">
        <v>138.80000000000001</v>
      </c>
      <c r="BB80">
        <f t="shared" si="53"/>
        <v>138.80000000000001</v>
      </c>
      <c r="BC80">
        <v>144.9</v>
      </c>
      <c r="BD80">
        <f t="shared" si="54"/>
        <v>144.9</v>
      </c>
      <c r="BE80">
        <v>145.69999999999999</v>
      </c>
      <c r="BF80">
        <f t="shared" si="55"/>
        <v>145.69999999999999</v>
      </c>
    </row>
    <row r="81" spans="1:58" x14ac:dyDescent="0.3">
      <c r="A81" t="s">
        <v>30</v>
      </c>
      <c r="B81">
        <v>2019</v>
      </c>
      <c r="C81" t="s">
        <v>42</v>
      </c>
      <c r="D81" t="str">
        <f t="shared" si="28"/>
        <v>September-2019</v>
      </c>
      <c r="E81">
        <v>140.1</v>
      </c>
      <c r="F81">
        <f t="shared" si="29"/>
        <v>140.1</v>
      </c>
      <c r="G81">
        <v>161.9</v>
      </c>
      <c r="H81">
        <f t="shared" si="30"/>
        <v>161.9</v>
      </c>
      <c r="I81">
        <v>138.30000000000001</v>
      </c>
      <c r="J81">
        <f t="shared" si="31"/>
        <v>138.30000000000001</v>
      </c>
      <c r="K81">
        <v>145.69999999999999</v>
      </c>
      <c r="L81">
        <f t="shared" si="32"/>
        <v>145.69999999999999</v>
      </c>
      <c r="M81">
        <v>125.1</v>
      </c>
      <c r="N81">
        <f t="shared" si="33"/>
        <v>125.1</v>
      </c>
      <c r="O81">
        <v>143.80000000000001</v>
      </c>
      <c r="P81">
        <f t="shared" si="34"/>
        <v>143.80000000000001</v>
      </c>
      <c r="Q81">
        <v>163.4</v>
      </c>
      <c r="R81">
        <f t="shared" si="35"/>
        <v>163.4</v>
      </c>
      <c r="S81">
        <v>132.19999999999999</v>
      </c>
      <c r="T81">
        <f t="shared" si="36"/>
        <v>132.19999999999999</v>
      </c>
      <c r="U81">
        <v>112.8</v>
      </c>
      <c r="V81">
        <f t="shared" si="37"/>
        <v>112.8</v>
      </c>
      <c r="W81">
        <v>144.19999999999999</v>
      </c>
      <c r="X81">
        <f t="shared" si="38"/>
        <v>144.19999999999999</v>
      </c>
      <c r="Y81">
        <v>138.5</v>
      </c>
      <c r="Z81">
        <f t="shared" si="39"/>
        <v>138.5</v>
      </c>
      <c r="AA81">
        <v>157.19999999999999</v>
      </c>
      <c r="AB81">
        <f t="shared" si="40"/>
        <v>157.19999999999999</v>
      </c>
      <c r="AC81">
        <v>145.5</v>
      </c>
      <c r="AD81">
        <f t="shared" si="41"/>
        <v>145.5</v>
      </c>
      <c r="AE81">
        <v>165.7</v>
      </c>
      <c r="AF81">
        <f t="shared" si="42"/>
        <v>165.7</v>
      </c>
      <c r="AG81">
        <v>151.69999999999999</v>
      </c>
      <c r="AH81">
        <f t="shared" si="43"/>
        <v>151.69999999999999</v>
      </c>
      <c r="AI81">
        <v>146.6</v>
      </c>
      <c r="AJ81">
        <f t="shared" si="44"/>
        <v>146.6</v>
      </c>
      <c r="AK81">
        <v>151</v>
      </c>
      <c r="AL81">
        <f t="shared" si="45"/>
        <v>151</v>
      </c>
      <c r="AM81">
        <v>152.19999999999999</v>
      </c>
      <c r="AN81">
        <f t="shared" si="46"/>
        <v>152.19999999999999</v>
      </c>
      <c r="AO81">
        <v>146.9</v>
      </c>
      <c r="AP81">
        <f t="shared" si="47"/>
        <v>146.9</v>
      </c>
      <c r="AQ81">
        <v>150.30000000000001</v>
      </c>
      <c r="AR81">
        <f t="shared" si="48"/>
        <v>150.30000000000001</v>
      </c>
      <c r="AS81">
        <v>153.4</v>
      </c>
      <c r="AT81">
        <f t="shared" si="49"/>
        <v>153.4</v>
      </c>
      <c r="AU81">
        <v>131.6</v>
      </c>
      <c r="AV81">
        <f t="shared" si="50"/>
        <v>131.6</v>
      </c>
      <c r="AW81">
        <v>148.30000000000001</v>
      </c>
      <c r="AX81">
        <f t="shared" si="51"/>
        <v>148.30000000000001</v>
      </c>
      <c r="AY81">
        <v>160.19999999999999</v>
      </c>
      <c r="AZ81">
        <f t="shared" si="52"/>
        <v>160.19999999999999</v>
      </c>
      <c r="BA81">
        <v>140.19999999999999</v>
      </c>
      <c r="BB81">
        <f t="shared" si="53"/>
        <v>140.19999999999999</v>
      </c>
      <c r="BC81">
        <v>145.4</v>
      </c>
      <c r="BD81">
        <f t="shared" si="54"/>
        <v>145.4</v>
      </c>
      <c r="BE81">
        <v>146.69999999999999</v>
      </c>
      <c r="BF81">
        <f t="shared" si="55"/>
        <v>146.69999999999999</v>
      </c>
    </row>
    <row r="82" spans="1:58" x14ac:dyDescent="0.3">
      <c r="A82" t="s">
        <v>30</v>
      </c>
      <c r="B82">
        <v>2019</v>
      </c>
      <c r="C82" t="s">
        <v>43</v>
      </c>
      <c r="D82" t="str">
        <f t="shared" si="28"/>
        <v>October-2019</v>
      </c>
      <c r="E82">
        <v>141</v>
      </c>
      <c r="F82">
        <f t="shared" si="29"/>
        <v>141</v>
      </c>
      <c r="G82">
        <v>161.6</v>
      </c>
      <c r="H82">
        <f t="shared" si="30"/>
        <v>161.6</v>
      </c>
      <c r="I82">
        <v>141.19999999999999</v>
      </c>
      <c r="J82">
        <f t="shared" si="31"/>
        <v>141.19999999999999</v>
      </c>
      <c r="K82">
        <v>146.5</v>
      </c>
      <c r="L82">
        <f t="shared" si="32"/>
        <v>146.5</v>
      </c>
      <c r="M82">
        <v>125.6</v>
      </c>
      <c r="N82">
        <f t="shared" si="33"/>
        <v>125.6</v>
      </c>
      <c r="O82">
        <v>145.69999999999999</v>
      </c>
      <c r="P82">
        <f t="shared" si="34"/>
        <v>145.69999999999999</v>
      </c>
      <c r="Q82">
        <v>178.8</v>
      </c>
      <c r="R82">
        <f t="shared" si="35"/>
        <v>178.8</v>
      </c>
      <c r="S82">
        <v>133.1</v>
      </c>
      <c r="T82">
        <f t="shared" si="36"/>
        <v>133.1</v>
      </c>
      <c r="U82">
        <v>113.6</v>
      </c>
      <c r="V82">
        <f t="shared" si="37"/>
        <v>113.6</v>
      </c>
      <c r="W82">
        <v>145.5</v>
      </c>
      <c r="X82">
        <f t="shared" si="38"/>
        <v>145.5</v>
      </c>
      <c r="Y82">
        <v>138.6</v>
      </c>
      <c r="Z82">
        <f t="shared" si="39"/>
        <v>138.6</v>
      </c>
      <c r="AA82">
        <v>157.4</v>
      </c>
      <c r="AB82">
        <f t="shared" si="40"/>
        <v>157.4</v>
      </c>
      <c r="AC82">
        <v>148.30000000000001</v>
      </c>
      <c r="AD82">
        <f t="shared" si="41"/>
        <v>148.30000000000001</v>
      </c>
      <c r="AE82">
        <v>166.3</v>
      </c>
      <c r="AF82">
        <f t="shared" si="42"/>
        <v>166.3</v>
      </c>
      <c r="AG82">
        <v>151.69999999999999</v>
      </c>
      <c r="AH82">
        <f t="shared" si="43"/>
        <v>151.69999999999999</v>
      </c>
      <c r="AI82">
        <v>146.69999999999999</v>
      </c>
      <c r="AJ82">
        <f t="shared" si="44"/>
        <v>146.69999999999999</v>
      </c>
      <c r="AK82">
        <v>151</v>
      </c>
      <c r="AL82">
        <f t="shared" si="45"/>
        <v>151</v>
      </c>
      <c r="AM82">
        <v>153</v>
      </c>
      <c r="AN82">
        <f t="shared" si="46"/>
        <v>153</v>
      </c>
      <c r="AO82">
        <v>147.69999999999999</v>
      </c>
      <c r="AP82">
        <f t="shared" si="47"/>
        <v>147.69999999999999</v>
      </c>
      <c r="AQ82">
        <v>150.6</v>
      </c>
      <c r="AR82">
        <f t="shared" si="48"/>
        <v>150.6</v>
      </c>
      <c r="AS82">
        <v>153.69999999999999</v>
      </c>
      <c r="AT82">
        <f t="shared" si="49"/>
        <v>153.69999999999999</v>
      </c>
      <c r="AU82">
        <v>131.69999999999999</v>
      </c>
      <c r="AV82">
        <f t="shared" si="50"/>
        <v>131.69999999999999</v>
      </c>
      <c r="AW82">
        <v>148.69999999999999</v>
      </c>
      <c r="AX82">
        <f t="shared" si="51"/>
        <v>148.69999999999999</v>
      </c>
      <c r="AY82">
        <v>160.69999999999999</v>
      </c>
      <c r="AZ82">
        <f t="shared" si="52"/>
        <v>160.69999999999999</v>
      </c>
      <c r="BA82">
        <v>140.30000000000001</v>
      </c>
      <c r="BB82">
        <f t="shared" si="53"/>
        <v>140.30000000000001</v>
      </c>
      <c r="BC82">
        <v>145.69999999999999</v>
      </c>
      <c r="BD82">
        <f t="shared" si="54"/>
        <v>145.69999999999999</v>
      </c>
      <c r="BE82">
        <v>148.30000000000001</v>
      </c>
      <c r="BF82">
        <f t="shared" si="55"/>
        <v>148.30000000000001</v>
      </c>
    </row>
    <row r="83" spans="1:58" x14ac:dyDescent="0.3">
      <c r="A83" t="s">
        <v>30</v>
      </c>
      <c r="B83">
        <v>2019</v>
      </c>
      <c r="C83" t="s">
        <v>45</v>
      </c>
      <c r="D83" t="str">
        <f t="shared" si="28"/>
        <v>November-2019</v>
      </c>
      <c r="E83">
        <v>141.80000000000001</v>
      </c>
      <c r="F83">
        <f t="shared" si="29"/>
        <v>141.80000000000001</v>
      </c>
      <c r="G83">
        <v>163.69999999999999</v>
      </c>
      <c r="H83">
        <f t="shared" si="30"/>
        <v>163.69999999999999</v>
      </c>
      <c r="I83">
        <v>143.80000000000001</v>
      </c>
      <c r="J83">
        <f t="shared" si="31"/>
        <v>143.80000000000001</v>
      </c>
      <c r="K83">
        <v>147.1</v>
      </c>
      <c r="L83">
        <f t="shared" si="32"/>
        <v>147.1</v>
      </c>
      <c r="M83">
        <v>126</v>
      </c>
      <c r="N83">
        <f t="shared" si="33"/>
        <v>126</v>
      </c>
      <c r="O83">
        <v>146.19999999999999</v>
      </c>
      <c r="P83">
        <f t="shared" si="34"/>
        <v>146.19999999999999</v>
      </c>
      <c r="Q83">
        <v>191.4</v>
      </c>
      <c r="R83">
        <f t="shared" si="35"/>
        <v>191.4</v>
      </c>
      <c r="S83">
        <v>136.19999999999999</v>
      </c>
      <c r="T83">
        <f t="shared" si="36"/>
        <v>136.19999999999999</v>
      </c>
      <c r="U83">
        <v>113.8</v>
      </c>
      <c r="V83">
        <f t="shared" si="37"/>
        <v>113.8</v>
      </c>
      <c r="W83">
        <v>147.30000000000001</v>
      </c>
      <c r="X83">
        <f t="shared" si="38"/>
        <v>147.30000000000001</v>
      </c>
      <c r="Y83">
        <v>138.69999999999999</v>
      </c>
      <c r="Z83">
        <f t="shared" si="39"/>
        <v>138.69999999999999</v>
      </c>
      <c r="AA83">
        <v>157.69999999999999</v>
      </c>
      <c r="AB83">
        <f t="shared" si="40"/>
        <v>157.69999999999999</v>
      </c>
      <c r="AC83">
        <v>150.9</v>
      </c>
      <c r="AD83">
        <f t="shared" si="41"/>
        <v>150.9</v>
      </c>
      <c r="AE83">
        <v>167.2</v>
      </c>
      <c r="AF83">
        <f t="shared" si="42"/>
        <v>167.2</v>
      </c>
      <c r="AG83">
        <v>152.30000000000001</v>
      </c>
      <c r="AH83">
        <f t="shared" si="43"/>
        <v>152.30000000000001</v>
      </c>
      <c r="AI83">
        <v>147</v>
      </c>
      <c r="AJ83">
        <f t="shared" si="44"/>
        <v>147</v>
      </c>
      <c r="AK83">
        <v>151.5</v>
      </c>
      <c r="AL83">
        <f t="shared" si="45"/>
        <v>151.5</v>
      </c>
      <c r="AM83">
        <v>153.5</v>
      </c>
      <c r="AN83">
        <f t="shared" si="46"/>
        <v>153.5</v>
      </c>
      <c r="AO83">
        <v>148.4</v>
      </c>
      <c r="AP83">
        <f t="shared" si="47"/>
        <v>148.4</v>
      </c>
      <c r="AQ83">
        <v>150.9</v>
      </c>
      <c r="AR83">
        <f t="shared" si="48"/>
        <v>150.9</v>
      </c>
      <c r="AS83">
        <v>154.30000000000001</v>
      </c>
      <c r="AT83">
        <f t="shared" si="49"/>
        <v>154.30000000000001</v>
      </c>
      <c r="AU83">
        <v>132.1</v>
      </c>
      <c r="AV83">
        <f t="shared" si="50"/>
        <v>132.1</v>
      </c>
      <c r="AW83">
        <v>149.1</v>
      </c>
      <c r="AX83">
        <f t="shared" si="51"/>
        <v>149.1</v>
      </c>
      <c r="AY83">
        <v>160.80000000000001</v>
      </c>
      <c r="AZ83">
        <f t="shared" si="52"/>
        <v>160.80000000000001</v>
      </c>
      <c r="BA83">
        <v>140.6</v>
      </c>
      <c r="BB83">
        <f t="shared" si="53"/>
        <v>140.6</v>
      </c>
      <c r="BC83">
        <v>146.1</v>
      </c>
      <c r="BD83">
        <f t="shared" si="54"/>
        <v>146.1</v>
      </c>
      <c r="BE83">
        <v>149.9</v>
      </c>
      <c r="BF83">
        <f t="shared" si="55"/>
        <v>149.9</v>
      </c>
    </row>
    <row r="84" spans="1:58" x14ac:dyDescent="0.3">
      <c r="A84" t="s">
        <v>30</v>
      </c>
      <c r="B84">
        <v>2019</v>
      </c>
      <c r="C84" t="s">
        <v>46</v>
      </c>
      <c r="D84" t="str">
        <f t="shared" si="28"/>
        <v>December-2019</v>
      </c>
      <c r="E84">
        <v>142.80000000000001</v>
      </c>
      <c r="F84">
        <f t="shared" si="29"/>
        <v>142.80000000000001</v>
      </c>
      <c r="G84">
        <v>165.3</v>
      </c>
      <c r="H84">
        <f t="shared" si="30"/>
        <v>165.3</v>
      </c>
      <c r="I84">
        <v>149.5</v>
      </c>
      <c r="J84">
        <f t="shared" si="31"/>
        <v>149.5</v>
      </c>
      <c r="K84">
        <v>148.69999999999999</v>
      </c>
      <c r="L84">
        <f t="shared" si="32"/>
        <v>148.69999999999999</v>
      </c>
      <c r="M84">
        <v>127.5</v>
      </c>
      <c r="N84">
        <f t="shared" si="33"/>
        <v>127.5</v>
      </c>
      <c r="O84">
        <v>144.30000000000001</v>
      </c>
      <c r="P84">
        <f t="shared" si="34"/>
        <v>144.30000000000001</v>
      </c>
      <c r="Q84">
        <v>209.5</v>
      </c>
      <c r="R84">
        <f t="shared" si="35"/>
        <v>209.5</v>
      </c>
      <c r="S84">
        <v>138.80000000000001</v>
      </c>
      <c r="T84">
        <f t="shared" si="36"/>
        <v>138.80000000000001</v>
      </c>
      <c r="U84">
        <v>113.6</v>
      </c>
      <c r="V84">
        <f t="shared" si="37"/>
        <v>113.6</v>
      </c>
      <c r="W84">
        <v>149.1</v>
      </c>
      <c r="X84">
        <f t="shared" si="38"/>
        <v>149.1</v>
      </c>
      <c r="Y84">
        <v>139.30000000000001</v>
      </c>
      <c r="Z84">
        <f t="shared" si="39"/>
        <v>139.30000000000001</v>
      </c>
      <c r="AA84">
        <v>158.30000000000001</v>
      </c>
      <c r="AB84">
        <f t="shared" si="40"/>
        <v>158.30000000000001</v>
      </c>
      <c r="AC84">
        <v>154.30000000000001</v>
      </c>
      <c r="AD84">
        <f t="shared" si="41"/>
        <v>154.30000000000001</v>
      </c>
      <c r="AE84">
        <v>167.8</v>
      </c>
      <c r="AF84">
        <f t="shared" si="42"/>
        <v>167.8</v>
      </c>
      <c r="AG84">
        <v>152.6</v>
      </c>
      <c r="AH84">
        <f t="shared" si="43"/>
        <v>152.6</v>
      </c>
      <c r="AI84">
        <v>147.30000000000001</v>
      </c>
      <c r="AJ84">
        <f t="shared" si="44"/>
        <v>147.30000000000001</v>
      </c>
      <c r="AK84">
        <v>151.9</v>
      </c>
      <c r="AL84">
        <f t="shared" si="45"/>
        <v>151.9</v>
      </c>
      <c r="AM84">
        <v>152.80000000000001</v>
      </c>
      <c r="AN84">
        <f t="shared" si="46"/>
        <v>152.80000000000001</v>
      </c>
      <c r="AO84">
        <v>149.9</v>
      </c>
      <c r="AP84">
        <f t="shared" si="47"/>
        <v>149.9</v>
      </c>
      <c r="AQ84">
        <v>151.19999999999999</v>
      </c>
      <c r="AR84">
        <f t="shared" si="48"/>
        <v>151.19999999999999</v>
      </c>
      <c r="AS84">
        <v>154.80000000000001</v>
      </c>
      <c r="AT84">
        <f t="shared" si="49"/>
        <v>154.80000000000001</v>
      </c>
      <c r="AU84">
        <v>135</v>
      </c>
      <c r="AV84">
        <f t="shared" si="50"/>
        <v>135</v>
      </c>
      <c r="AW84">
        <v>149.5</v>
      </c>
      <c r="AX84">
        <f t="shared" si="51"/>
        <v>149.5</v>
      </c>
      <c r="AY84">
        <v>161.1</v>
      </c>
      <c r="AZ84">
        <f t="shared" si="52"/>
        <v>161.1</v>
      </c>
      <c r="BA84">
        <v>140.6</v>
      </c>
      <c r="BB84">
        <f t="shared" si="53"/>
        <v>140.6</v>
      </c>
      <c r="BC84">
        <v>147.1</v>
      </c>
      <c r="BD84">
        <f t="shared" si="54"/>
        <v>147.1</v>
      </c>
      <c r="BE84">
        <v>152.30000000000001</v>
      </c>
      <c r="BF84">
        <f t="shared" si="55"/>
        <v>152.30000000000001</v>
      </c>
    </row>
    <row r="85" spans="1:58" x14ac:dyDescent="0.3">
      <c r="A85" t="s">
        <v>30</v>
      </c>
      <c r="B85">
        <v>2020</v>
      </c>
      <c r="C85" t="s">
        <v>31</v>
      </c>
      <c r="D85" t="str">
        <f t="shared" si="28"/>
        <v>January-2020</v>
      </c>
      <c r="E85">
        <v>143.69999999999999</v>
      </c>
      <c r="F85">
        <f t="shared" si="29"/>
        <v>143.69999999999999</v>
      </c>
      <c r="G85">
        <v>167.3</v>
      </c>
      <c r="H85">
        <f t="shared" si="30"/>
        <v>167.3</v>
      </c>
      <c r="I85">
        <v>153.5</v>
      </c>
      <c r="J85">
        <f t="shared" si="31"/>
        <v>153.5</v>
      </c>
      <c r="K85">
        <v>150.5</v>
      </c>
      <c r="L85">
        <f t="shared" si="32"/>
        <v>150.5</v>
      </c>
      <c r="M85">
        <v>132</v>
      </c>
      <c r="N85">
        <f t="shared" si="33"/>
        <v>132</v>
      </c>
      <c r="O85">
        <v>142.19999999999999</v>
      </c>
      <c r="P85">
        <f t="shared" si="34"/>
        <v>142.19999999999999</v>
      </c>
      <c r="Q85">
        <v>191.5</v>
      </c>
      <c r="R85">
        <f t="shared" si="35"/>
        <v>191.5</v>
      </c>
      <c r="S85">
        <v>141.1</v>
      </c>
      <c r="T85">
        <f t="shared" si="36"/>
        <v>141.1</v>
      </c>
      <c r="U85">
        <v>113.8</v>
      </c>
      <c r="V85">
        <f t="shared" si="37"/>
        <v>113.8</v>
      </c>
      <c r="W85">
        <v>151.6</v>
      </c>
      <c r="X85">
        <f t="shared" si="38"/>
        <v>151.6</v>
      </c>
      <c r="Y85">
        <v>139.69999999999999</v>
      </c>
      <c r="Z85">
        <f t="shared" si="39"/>
        <v>139.69999999999999</v>
      </c>
      <c r="AA85">
        <v>158.69999999999999</v>
      </c>
      <c r="AB85">
        <f t="shared" si="40"/>
        <v>158.69999999999999</v>
      </c>
      <c r="AC85">
        <v>153</v>
      </c>
      <c r="AD85">
        <f t="shared" si="41"/>
        <v>153</v>
      </c>
      <c r="AE85">
        <v>168.6</v>
      </c>
      <c r="AF85">
        <f t="shared" si="42"/>
        <v>168.6</v>
      </c>
      <c r="AG85">
        <v>152.80000000000001</v>
      </c>
      <c r="AH85">
        <f t="shared" si="43"/>
        <v>152.80000000000001</v>
      </c>
      <c r="AI85">
        <v>147.4</v>
      </c>
      <c r="AJ85">
        <f t="shared" si="44"/>
        <v>147.4</v>
      </c>
      <c r="AK85">
        <v>152.1</v>
      </c>
      <c r="AL85">
        <f t="shared" si="45"/>
        <v>152.1</v>
      </c>
      <c r="AM85">
        <v>153.9</v>
      </c>
      <c r="AN85">
        <f t="shared" si="46"/>
        <v>153.9</v>
      </c>
      <c r="AO85">
        <v>150.4</v>
      </c>
      <c r="AP85">
        <f t="shared" si="47"/>
        <v>150.4</v>
      </c>
      <c r="AQ85">
        <v>151.69999999999999</v>
      </c>
      <c r="AR85">
        <f t="shared" si="48"/>
        <v>151.69999999999999</v>
      </c>
      <c r="AS85">
        <v>155.69999999999999</v>
      </c>
      <c r="AT85">
        <f t="shared" si="49"/>
        <v>155.69999999999999</v>
      </c>
      <c r="AU85">
        <v>136.30000000000001</v>
      </c>
      <c r="AV85">
        <f t="shared" si="50"/>
        <v>136.30000000000001</v>
      </c>
      <c r="AW85">
        <v>150.1</v>
      </c>
      <c r="AX85">
        <f t="shared" si="51"/>
        <v>150.1</v>
      </c>
      <c r="AY85">
        <v>161.69999999999999</v>
      </c>
      <c r="AZ85">
        <f t="shared" si="52"/>
        <v>161.69999999999999</v>
      </c>
      <c r="BA85">
        <v>142.5</v>
      </c>
      <c r="BB85">
        <f t="shared" si="53"/>
        <v>142.5</v>
      </c>
      <c r="BC85">
        <v>148.1</v>
      </c>
      <c r="BD85">
        <f t="shared" si="54"/>
        <v>148.1</v>
      </c>
      <c r="BE85">
        <v>151.9</v>
      </c>
      <c r="BF85">
        <f t="shared" si="55"/>
        <v>151.9</v>
      </c>
    </row>
    <row r="86" spans="1:58" x14ac:dyDescent="0.3">
      <c r="A86" t="s">
        <v>30</v>
      </c>
      <c r="B86">
        <v>2020</v>
      </c>
      <c r="C86" t="s">
        <v>35</v>
      </c>
      <c r="D86" t="str">
        <f t="shared" si="28"/>
        <v>February-2020</v>
      </c>
      <c r="E86">
        <v>144.19999999999999</v>
      </c>
      <c r="F86">
        <f t="shared" si="29"/>
        <v>144.19999999999999</v>
      </c>
      <c r="G86">
        <v>167.5</v>
      </c>
      <c r="H86">
        <f t="shared" si="30"/>
        <v>167.5</v>
      </c>
      <c r="I86">
        <v>150.9</v>
      </c>
      <c r="J86">
        <f t="shared" si="31"/>
        <v>150.9</v>
      </c>
      <c r="K86">
        <v>150.9</v>
      </c>
      <c r="L86">
        <f t="shared" si="32"/>
        <v>150.9</v>
      </c>
      <c r="M86">
        <v>133.69999999999999</v>
      </c>
      <c r="N86">
        <f t="shared" si="33"/>
        <v>133.69999999999999</v>
      </c>
      <c r="O86">
        <v>140.69999999999999</v>
      </c>
      <c r="P86">
        <f t="shared" si="34"/>
        <v>140.69999999999999</v>
      </c>
      <c r="Q86">
        <v>165.1</v>
      </c>
      <c r="R86">
        <f t="shared" si="35"/>
        <v>165.1</v>
      </c>
      <c r="S86">
        <v>141.80000000000001</v>
      </c>
      <c r="T86">
        <f t="shared" si="36"/>
        <v>141.80000000000001</v>
      </c>
      <c r="U86">
        <v>113.1</v>
      </c>
      <c r="V86">
        <f t="shared" si="37"/>
        <v>113.1</v>
      </c>
      <c r="W86">
        <v>152.80000000000001</v>
      </c>
      <c r="X86">
        <f t="shared" si="38"/>
        <v>152.80000000000001</v>
      </c>
      <c r="Y86">
        <v>140.1</v>
      </c>
      <c r="Z86">
        <f t="shared" si="39"/>
        <v>140.1</v>
      </c>
      <c r="AA86">
        <v>159.19999999999999</v>
      </c>
      <c r="AB86">
        <f t="shared" si="40"/>
        <v>159.19999999999999</v>
      </c>
      <c r="AC86">
        <v>149.80000000000001</v>
      </c>
      <c r="AD86">
        <f t="shared" si="41"/>
        <v>149.80000000000001</v>
      </c>
      <c r="AE86">
        <v>169.4</v>
      </c>
      <c r="AF86">
        <f t="shared" si="42"/>
        <v>169.4</v>
      </c>
      <c r="AG86">
        <v>153</v>
      </c>
      <c r="AH86">
        <f t="shared" si="43"/>
        <v>153</v>
      </c>
      <c r="AI86">
        <v>147.5</v>
      </c>
      <c r="AJ86">
        <f t="shared" si="44"/>
        <v>147.5</v>
      </c>
      <c r="AK86">
        <v>152.30000000000001</v>
      </c>
      <c r="AL86">
        <f t="shared" si="45"/>
        <v>152.30000000000001</v>
      </c>
      <c r="AM86">
        <v>154.80000000000001</v>
      </c>
      <c r="AN86">
        <f t="shared" si="46"/>
        <v>154.80000000000001</v>
      </c>
      <c r="AO86">
        <v>152.30000000000001</v>
      </c>
      <c r="AP86">
        <f t="shared" si="47"/>
        <v>152.30000000000001</v>
      </c>
      <c r="AQ86">
        <v>151.80000000000001</v>
      </c>
      <c r="AR86">
        <f t="shared" si="48"/>
        <v>151.80000000000001</v>
      </c>
      <c r="AS86">
        <v>156.19999999999999</v>
      </c>
      <c r="AT86">
        <f t="shared" si="49"/>
        <v>156.19999999999999</v>
      </c>
      <c r="AU86">
        <v>136</v>
      </c>
      <c r="AV86">
        <f t="shared" si="50"/>
        <v>136</v>
      </c>
      <c r="AW86">
        <v>150.4</v>
      </c>
      <c r="AX86">
        <f t="shared" si="51"/>
        <v>150.4</v>
      </c>
      <c r="AY86">
        <v>161.9</v>
      </c>
      <c r="AZ86">
        <f t="shared" si="52"/>
        <v>161.9</v>
      </c>
      <c r="BA86">
        <v>143.4</v>
      </c>
      <c r="BB86">
        <f t="shared" si="53"/>
        <v>143.4</v>
      </c>
      <c r="BC86">
        <v>148.4</v>
      </c>
      <c r="BD86">
        <f t="shared" si="54"/>
        <v>148.4</v>
      </c>
      <c r="BE86">
        <v>150.4</v>
      </c>
      <c r="BF86">
        <f t="shared" si="55"/>
        <v>150.4</v>
      </c>
    </row>
    <row r="87" spans="1:58" x14ac:dyDescent="0.3">
      <c r="A87" t="s">
        <v>30</v>
      </c>
      <c r="B87">
        <v>2020</v>
      </c>
      <c r="C87" t="s">
        <v>36</v>
      </c>
      <c r="D87" t="str">
        <f t="shared" si="28"/>
        <v>March-2020</v>
      </c>
      <c r="E87">
        <v>144.4</v>
      </c>
      <c r="F87">
        <f t="shared" si="29"/>
        <v>144.4</v>
      </c>
      <c r="G87">
        <v>166.8</v>
      </c>
      <c r="H87">
        <f t="shared" si="30"/>
        <v>166.8</v>
      </c>
      <c r="I87">
        <v>147.6</v>
      </c>
      <c r="J87">
        <f t="shared" si="31"/>
        <v>147.6</v>
      </c>
      <c r="K87">
        <v>151.69999999999999</v>
      </c>
      <c r="L87">
        <f t="shared" si="32"/>
        <v>151.69999999999999</v>
      </c>
      <c r="M87">
        <v>133.30000000000001</v>
      </c>
      <c r="N87">
        <f t="shared" si="33"/>
        <v>133.30000000000001</v>
      </c>
      <c r="O87">
        <v>141.80000000000001</v>
      </c>
      <c r="P87">
        <f t="shared" si="34"/>
        <v>141.80000000000001</v>
      </c>
      <c r="Q87">
        <v>152.30000000000001</v>
      </c>
      <c r="R87">
        <f t="shared" si="35"/>
        <v>152.30000000000001</v>
      </c>
      <c r="S87">
        <v>141.80000000000001</v>
      </c>
      <c r="T87">
        <f t="shared" si="36"/>
        <v>141.80000000000001</v>
      </c>
      <c r="U87">
        <v>112.6</v>
      </c>
      <c r="V87">
        <f t="shared" si="37"/>
        <v>112.6</v>
      </c>
      <c r="W87">
        <v>154</v>
      </c>
      <c r="X87">
        <f t="shared" si="38"/>
        <v>154</v>
      </c>
      <c r="Y87">
        <v>140.1</v>
      </c>
      <c r="Z87">
        <f t="shared" si="39"/>
        <v>140.1</v>
      </c>
      <c r="AA87">
        <v>160</v>
      </c>
      <c r="AB87">
        <f t="shared" si="40"/>
        <v>160</v>
      </c>
      <c r="AC87">
        <v>148.19999999999999</v>
      </c>
      <c r="AD87">
        <f t="shared" si="41"/>
        <v>148.19999999999999</v>
      </c>
      <c r="AE87">
        <v>170.5</v>
      </c>
      <c r="AF87">
        <f t="shared" si="42"/>
        <v>170.5</v>
      </c>
      <c r="AG87">
        <v>153.4</v>
      </c>
      <c r="AH87">
        <f t="shared" si="43"/>
        <v>153.4</v>
      </c>
      <c r="AI87">
        <v>147.6</v>
      </c>
      <c r="AJ87">
        <f t="shared" si="44"/>
        <v>147.6</v>
      </c>
      <c r="AK87">
        <v>152.5</v>
      </c>
      <c r="AL87">
        <f t="shared" si="45"/>
        <v>152.5</v>
      </c>
      <c r="AM87">
        <v>154.5</v>
      </c>
      <c r="AN87">
        <f t="shared" si="46"/>
        <v>154.5</v>
      </c>
      <c r="AO87">
        <v>153.4</v>
      </c>
      <c r="AP87">
        <f t="shared" si="47"/>
        <v>153.4</v>
      </c>
      <c r="AQ87">
        <v>151.5</v>
      </c>
      <c r="AR87">
        <f t="shared" si="48"/>
        <v>151.5</v>
      </c>
      <c r="AS87">
        <v>156.69999999999999</v>
      </c>
      <c r="AT87">
        <f t="shared" si="49"/>
        <v>156.69999999999999</v>
      </c>
      <c r="AU87">
        <v>135.80000000000001</v>
      </c>
      <c r="AV87">
        <f t="shared" si="50"/>
        <v>135.80000000000001</v>
      </c>
      <c r="AW87">
        <v>151.19999999999999</v>
      </c>
      <c r="AX87">
        <f t="shared" si="51"/>
        <v>151.19999999999999</v>
      </c>
      <c r="AY87">
        <v>161.19999999999999</v>
      </c>
      <c r="AZ87">
        <f t="shared" si="52"/>
        <v>161.19999999999999</v>
      </c>
      <c r="BA87">
        <v>145.1</v>
      </c>
      <c r="BB87">
        <f t="shared" si="53"/>
        <v>145.1</v>
      </c>
      <c r="BC87">
        <v>148.6</v>
      </c>
      <c r="BD87">
        <f t="shared" si="54"/>
        <v>148.6</v>
      </c>
      <c r="BE87">
        <v>149.80000000000001</v>
      </c>
      <c r="BF87">
        <f t="shared" si="55"/>
        <v>149.80000000000001</v>
      </c>
    </row>
    <row r="88" spans="1:58" x14ac:dyDescent="0.3">
      <c r="A88" t="s">
        <v>30</v>
      </c>
      <c r="B88">
        <v>2020</v>
      </c>
      <c r="C88" t="s">
        <v>37</v>
      </c>
      <c r="D88" t="str">
        <f t="shared" si="28"/>
        <v>April-2020</v>
      </c>
      <c r="E88">
        <v>147.19999999999999</v>
      </c>
      <c r="F88">
        <f t="shared" si="29"/>
        <v>147.19999999999999</v>
      </c>
      <c r="H88">
        <f t="shared" si="30"/>
        <v>166.8</v>
      </c>
      <c r="I88">
        <v>146.9</v>
      </c>
      <c r="J88">
        <f t="shared" si="31"/>
        <v>146.9</v>
      </c>
      <c r="K88">
        <v>155.6</v>
      </c>
      <c r="L88">
        <f t="shared" si="32"/>
        <v>155.6</v>
      </c>
      <c r="M88">
        <v>137.1</v>
      </c>
      <c r="N88">
        <f t="shared" si="33"/>
        <v>137.1</v>
      </c>
      <c r="O88">
        <v>147.30000000000001</v>
      </c>
      <c r="P88">
        <f t="shared" si="34"/>
        <v>147.30000000000001</v>
      </c>
      <c r="Q88">
        <v>162.69999999999999</v>
      </c>
      <c r="R88">
        <f t="shared" si="35"/>
        <v>162.69999999999999</v>
      </c>
      <c r="S88">
        <v>150.19999999999999</v>
      </c>
      <c r="T88">
        <f t="shared" si="36"/>
        <v>150.19999999999999</v>
      </c>
      <c r="U88">
        <v>119.8</v>
      </c>
      <c r="V88">
        <f t="shared" si="37"/>
        <v>119.8</v>
      </c>
      <c r="W88">
        <v>158.69999999999999</v>
      </c>
      <c r="X88">
        <f t="shared" si="38"/>
        <v>158.69999999999999</v>
      </c>
      <c r="Y88">
        <v>139.19999999999999</v>
      </c>
      <c r="Z88">
        <f t="shared" si="39"/>
        <v>139.19999999999999</v>
      </c>
      <c r="AB88">
        <f t="shared" si="40"/>
        <v>160</v>
      </c>
      <c r="AC88">
        <v>150.1</v>
      </c>
      <c r="AD88">
        <f t="shared" si="41"/>
        <v>150.1</v>
      </c>
      <c r="AF88">
        <f t="shared" si="42"/>
        <v>170.5</v>
      </c>
      <c r="AH88">
        <f t="shared" si="43"/>
        <v>153.4</v>
      </c>
      <c r="AJ88">
        <f t="shared" si="44"/>
        <v>147.6</v>
      </c>
      <c r="AL88">
        <f t="shared" si="45"/>
        <v>152.5</v>
      </c>
      <c r="AM88">
        <v>155.6</v>
      </c>
      <c r="AN88">
        <f t="shared" si="46"/>
        <v>155.6</v>
      </c>
      <c r="AO88">
        <v>148.4</v>
      </c>
      <c r="AP88">
        <f t="shared" si="47"/>
        <v>148.4</v>
      </c>
      <c r="AR88">
        <f t="shared" si="48"/>
        <v>151.5</v>
      </c>
      <c r="AS88">
        <v>154.30000000000001</v>
      </c>
      <c r="AT88">
        <f t="shared" si="49"/>
        <v>154.30000000000001</v>
      </c>
      <c r="AV88">
        <f t="shared" si="50"/>
        <v>135.80000000000001</v>
      </c>
      <c r="AX88">
        <f t="shared" si="51"/>
        <v>151.19999999999999</v>
      </c>
      <c r="AZ88">
        <f t="shared" si="52"/>
        <v>161.19999999999999</v>
      </c>
      <c r="BB88">
        <f t="shared" si="53"/>
        <v>145.1</v>
      </c>
      <c r="BD88">
        <f t="shared" si="54"/>
        <v>148.6</v>
      </c>
      <c r="BF88">
        <f t="shared" si="55"/>
        <v>149.80000000000001</v>
      </c>
    </row>
    <row r="89" spans="1:58" x14ac:dyDescent="0.3">
      <c r="A89" t="s">
        <v>30</v>
      </c>
      <c r="B89">
        <v>2020</v>
      </c>
      <c r="C89" t="s">
        <v>38</v>
      </c>
      <c r="D89" t="str">
        <f t="shared" si="28"/>
        <v>May-2020</v>
      </c>
      <c r="F89">
        <f t="shared" si="29"/>
        <v>147.69999999999999</v>
      </c>
      <c r="H89">
        <f t="shared" si="30"/>
        <v>190.3</v>
      </c>
      <c r="J89">
        <f t="shared" si="31"/>
        <v>148.15</v>
      </c>
      <c r="L89">
        <f t="shared" si="32"/>
        <v>154.44999999999999</v>
      </c>
      <c r="N89">
        <f t="shared" si="33"/>
        <v>137.64999999999998</v>
      </c>
      <c r="P89">
        <f t="shared" si="34"/>
        <v>145.25</v>
      </c>
      <c r="R89">
        <f t="shared" si="35"/>
        <v>155.80000000000001</v>
      </c>
      <c r="T89">
        <f t="shared" si="36"/>
        <v>150.25</v>
      </c>
      <c r="V89">
        <f t="shared" si="37"/>
        <v>116.5</v>
      </c>
      <c r="X89">
        <f t="shared" si="38"/>
        <v>159.25</v>
      </c>
      <c r="Z89">
        <f t="shared" si="39"/>
        <v>140.64999999999998</v>
      </c>
      <c r="AB89">
        <f t="shared" si="40"/>
        <v>161.80000000000001</v>
      </c>
      <c r="AD89">
        <f t="shared" si="41"/>
        <v>151.19999999999999</v>
      </c>
      <c r="AF89">
        <f t="shared" si="42"/>
        <v>182.4</v>
      </c>
      <c r="AH89">
        <f t="shared" si="43"/>
        <v>154.69999999999999</v>
      </c>
      <c r="AJ89">
        <f t="shared" si="44"/>
        <v>150</v>
      </c>
      <c r="AL89">
        <f t="shared" si="45"/>
        <v>154.1</v>
      </c>
      <c r="AN89">
        <f t="shared" si="46"/>
        <v>155.14999999999998</v>
      </c>
      <c r="AP89">
        <f t="shared" si="47"/>
        <v>146.65</v>
      </c>
      <c r="AR89">
        <f t="shared" si="48"/>
        <v>151.69999999999999</v>
      </c>
      <c r="AT89">
        <f t="shared" si="49"/>
        <v>156.25</v>
      </c>
      <c r="AV89">
        <f t="shared" si="50"/>
        <v>141.4</v>
      </c>
      <c r="AX89">
        <f t="shared" si="51"/>
        <v>153.19999999999999</v>
      </c>
      <c r="AZ89">
        <f t="shared" si="52"/>
        <v>161.80000000000001</v>
      </c>
      <c r="BB89">
        <f t="shared" si="53"/>
        <v>151.19999999999999</v>
      </c>
      <c r="BD89">
        <f t="shared" si="54"/>
        <v>151.69999999999999</v>
      </c>
      <c r="BF89">
        <f t="shared" si="55"/>
        <v>152.69999999999999</v>
      </c>
    </row>
    <row r="90" spans="1:58" x14ac:dyDescent="0.3">
      <c r="A90" t="s">
        <v>30</v>
      </c>
      <c r="B90">
        <v>2020</v>
      </c>
      <c r="C90" t="s">
        <v>39</v>
      </c>
      <c r="D90" t="str">
        <f t="shared" si="28"/>
        <v>June-2020</v>
      </c>
      <c r="E90">
        <v>148.19999999999999</v>
      </c>
      <c r="F90">
        <f t="shared" si="29"/>
        <v>148.19999999999999</v>
      </c>
      <c r="G90">
        <v>190.3</v>
      </c>
      <c r="H90">
        <f t="shared" si="30"/>
        <v>190.3</v>
      </c>
      <c r="I90">
        <v>149.4</v>
      </c>
      <c r="J90">
        <f t="shared" si="31"/>
        <v>149.4</v>
      </c>
      <c r="K90">
        <v>153.30000000000001</v>
      </c>
      <c r="L90">
        <f t="shared" si="32"/>
        <v>153.30000000000001</v>
      </c>
      <c r="M90">
        <v>138.19999999999999</v>
      </c>
      <c r="N90">
        <f t="shared" si="33"/>
        <v>138.19999999999999</v>
      </c>
      <c r="O90">
        <v>143.19999999999999</v>
      </c>
      <c r="P90">
        <f t="shared" si="34"/>
        <v>143.19999999999999</v>
      </c>
      <c r="Q90">
        <v>148.9</v>
      </c>
      <c r="R90">
        <f t="shared" si="35"/>
        <v>148.9</v>
      </c>
      <c r="S90">
        <v>150.30000000000001</v>
      </c>
      <c r="T90">
        <f t="shared" si="36"/>
        <v>150.30000000000001</v>
      </c>
      <c r="U90">
        <v>113.2</v>
      </c>
      <c r="V90">
        <f t="shared" si="37"/>
        <v>113.2</v>
      </c>
      <c r="W90">
        <v>159.80000000000001</v>
      </c>
      <c r="X90">
        <f t="shared" si="38"/>
        <v>159.80000000000001</v>
      </c>
      <c r="Y90">
        <v>142.1</v>
      </c>
      <c r="Z90">
        <f t="shared" si="39"/>
        <v>142.1</v>
      </c>
      <c r="AA90">
        <v>161.80000000000001</v>
      </c>
      <c r="AB90">
        <f t="shared" si="40"/>
        <v>161.80000000000001</v>
      </c>
      <c r="AC90">
        <v>152.30000000000001</v>
      </c>
      <c r="AD90">
        <f t="shared" si="41"/>
        <v>152.30000000000001</v>
      </c>
      <c r="AE90">
        <v>182.4</v>
      </c>
      <c r="AF90">
        <f t="shared" si="42"/>
        <v>182.4</v>
      </c>
      <c r="AG90">
        <v>154.69999999999999</v>
      </c>
      <c r="AH90">
        <f t="shared" si="43"/>
        <v>154.69999999999999</v>
      </c>
      <c r="AI90">
        <v>150</v>
      </c>
      <c r="AJ90">
        <f t="shared" si="44"/>
        <v>150</v>
      </c>
      <c r="AK90">
        <v>154.1</v>
      </c>
      <c r="AL90">
        <f t="shared" si="45"/>
        <v>154.1</v>
      </c>
      <c r="AM90">
        <v>154.69999999999999</v>
      </c>
      <c r="AN90">
        <f t="shared" si="46"/>
        <v>154.69999999999999</v>
      </c>
      <c r="AO90">
        <v>144.9</v>
      </c>
      <c r="AP90">
        <f t="shared" si="47"/>
        <v>144.9</v>
      </c>
      <c r="AQ90">
        <v>151.69999999999999</v>
      </c>
      <c r="AR90">
        <f t="shared" si="48"/>
        <v>151.69999999999999</v>
      </c>
      <c r="AS90">
        <v>158.19999999999999</v>
      </c>
      <c r="AT90">
        <f t="shared" si="49"/>
        <v>158.19999999999999</v>
      </c>
      <c r="AU90">
        <v>141.4</v>
      </c>
      <c r="AV90">
        <f t="shared" si="50"/>
        <v>141.4</v>
      </c>
      <c r="AW90">
        <v>153.19999999999999</v>
      </c>
      <c r="AX90">
        <f t="shared" si="51"/>
        <v>153.19999999999999</v>
      </c>
      <c r="AY90">
        <v>161.80000000000001</v>
      </c>
      <c r="AZ90">
        <f t="shared" si="52"/>
        <v>161.80000000000001</v>
      </c>
      <c r="BA90">
        <v>151.19999999999999</v>
      </c>
      <c r="BB90">
        <f t="shared" si="53"/>
        <v>151.19999999999999</v>
      </c>
      <c r="BC90">
        <v>151.69999999999999</v>
      </c>
      <c r="BD90">
        <f t="shared" si="54"/>
        <v>151.69999999999999</v>
      </c>
      <c r="BE90">
        <v>152.69999999999999</v>
      </c>
      <c r="BF90">
        <f t="shared" si="55"/>
        <v>152.69999999999999</v>
      </c>
    </row>
    <row r="91" spans="1:58" x14ac:dyDescent="0.3">
      <c r="A91" t="s">
        <v>30</v>
      </c>
      <c r="B91">
        <v>2020</v>
      </c>
      <c r="C91" t="s">
        <v>40</v>
      </c>
      <c r="D91" t="str">
        <f t="shared" si="28"/>
        <v>July-2020</v>
      </c>
      <c r="E91">
        <v>148.19999999999999</v>
      </c>
      <c r="F91">
        <f t="shared" si="29"/>
        <v>148.19999999999999</v>
      </c>
      <c r="G91">
        <v>190.3</v>
      </c>
      <c r="H91">
        <f t="shared" si="30"/>
        <v>190.3</v>
      </c>
      <c r="I91">
        <v>149.4</v>
      </c>
      <c r="J91">
        <f t="shared" si="31"/>
        <v>149.4</v>
      </c>
      <c r="K91">
        <v>153.30000000000001</v>
      </c>
      <c r="L91">
        <f t="shared" si="32"/>
        <v>153.30000000000001</v>
      </c>
      <c r="M91">
        <v>138.19999999999999</v>
      </c>
      <c r="N91">
        <f t="shared" si="33"/>
        <v>138.19999999999999</v>
      </c>
      <c r="O91">
        <v>143.19999999999999</v>
      </c>
      <c r="P91">
        <f t="shared" si="34"/>
        <v>143.19999999999999</v>
      </c>
      <c r="Q91">
        <v>148.9</v>
      </c>
      <c r="R91">
        <f t="shared" si="35"/>
        <v>148.9</v>
      </c>
      <c r="S91">
        <v>150.30000000000001</v>
      </c>
      <c r="T91">
        <f t="shared" si="36"/>
        <v>150.30000000000001</v>
      </c>
      <c r="U91">
        <v>113.2</v>
      </c>
      <c r="V91">
        <f t="shared" si="37"/>
        <v>113.2</v>
      </c>
      <c r="W91">
        <v>159.80000000000001</v>
      </c>
      <c r="X91">
        <f t="shared" si="38"/>
        <v>159.80000000000001</v>
      </c>
      <c r="Y91">
        <v>142.1</v>
      </c>
      <c r="Z91">
        <f t="shared" si="39"/>
        <v>142.1</v>
      </c>
      <c r="AA91">
        <v>161.80000000000001</v>
      </c>
      <c r="AB91">
        <f t="shared" si="40"/>
        <v>161.80000000000001</v>
      </c>
      <c r="AC91">
        <v>152.30000000000001</v>
      </c>
      <c r="AD91">
        <f t="shared" si="41"/>
        <v>152.30000000000001</v>
      </c>
      <c r="AE91">
        <v>182.4</v>
      </c>
      <c r="AF91">
        <f t="shared" si="42"/>
        <v>182.4</v>
      </c>
      <c r="AG91">
        <v>154.69999999999999</v>
      </c>
      <c r="AH91">
        <f t="shared" si="43"/>
        <v>154.69999999999999</v>
      </c>
      <c r="AI91">
        <v>150</v>
      </c>
      <c r="AJ91">
        <f t="shared" si="44"/>
        <v>150</v>
      </c>
      <c r="AK91">
        <v>154.1</v>
      </c>
      <c r="AL91">
        <f t="shared" si="45"/>
        <v>154.1</v>
      </c>
      <c r="AM91">
        <v>154.69999999999999</v>
      </c>
      <c r="AN91">
        <f t="shared" si="46"/>
        <v>154.69999999999999</v>
      </c>
      <c r="AO91">
        <v>144.9</v>
      </c>
      <c r="AP91">
        <f t="shared" si="47"/>
        <v>144.9</v>
      </c>
      <c r="AQ91">
        <v>151.69999999999999</v>
      </c>
      <c r="AR91">
        <f t="shared" si="48"/>
        <v>151.69999999999999</v>
      </c>
      <c r="AS91">
        <v>158.19999999999999</v>
      </c>
      <c r="AT91">
        <f t="shared" si="49"/>
        <v>158.19999999999999</v>
      </c>
      <c r="AU91">
        <v>141.4</v>
      </c>
      <c r="AV91">
        <f t="shared" si="50"/>
        <v>141.4</v>
      </c>
      <c r="AW91">
        <v>153.19999999999999</v>
      </c>
      <c r="AX91">
        <f t="shared" si="51"/>
        <v>153.19999999999999</v>
      </c>
      <c r="AY91">
        <v>161.80000000000001</v>
      </c>
      <c r="AZ91">
        <f t="shared" si="52"/>
        <v>161.80000000000001</v>
      </c>
      <c r="BA91">
        <v>151.19999999999999</v>
      </c>
      <c r="BB91">
        <f t="shared" si="53"/>
        <v>151.19999999999999</v>
      </c>
      <c r="BC91">
        <v>151.69999999999999</v>
      </c>
      <c r="BD91">
        <f t="shared" si="54"/>
        <v>151.69999999999999</v>
      </c>
      <c r="BE91">
        <v>152.69999999999999</v>
      </c>
      <c r="BF91">
        <f t="shared" si="55"/>
        <v>152.69999999999999</v>
      </c>
    </row>
    <row r="92" spans="1:58" x14ac:dyDescent="0.3">
      <c r="A92" t="s">
        <v>30</v>
      </c>
      <c r="B92">
        <v>2020</v>
      </c>
      <c r="C92" t="s">
        <v>41</v>
      </c>
      <c r="D92" t="str">
        <f t="shared" si="28"/>
        <v>August-2020</v>
      </c>
      <c r="E92">
        <v>147.6</v>
      </c>
      <c r="F92">
        <f t="shared" si="29"/>
        <v>147.6</v>
      </c>
      <c r="G92">
        <v>187.2</v>
      </c>
      <c r="H92">
        <f t="shared" si="30"/>
        <v>187.2</v>
      </c>
      <c r="I92">
        <v>148.4</v>
      </c>
      <c r="J92">
        <f t="shared" si="31"/>
        <v>148.4</v>
      </c>
      <c r="K92">
        <v>153.30000000000001</v>
      </c>
      <c r="L92">
        <f t="shared" si="32"/>
        <v>153.30000000000001</v>
      </c>
      <c r="M92">
        <v>139.80000000000001</v>
      </c>
      <c r="N92">
        <f t="shared" si="33"/>
        <v>139.80000000000001</v>
      </c>
      <c r="O92">
        <v>146.9</v>
      </c>
      <c r="P92">
        <f t="shared" si="34"/>
        <v>146.9</v>
      </c>
      <c r="Q92">
        <v>171</v>
      </c>
      <c r="R92">
        <f t="shared" si="35"/>
        <v>171</v>
      </c>
      <c r="S92">
        <v>149.9</v>
      </c>
      <c r="T92">
        <f t="shared" si="36"/>
        <v>149.9</v>
      </c>
      <c r="U92">
        <v>114.2</v>
      </c>
      <c r="V92">
        <f t="shared" si="37"/>
        <v>114.2</v>
      </c>
      <c r="W92">
        <v>160</v>
      </c>
      <c r="X92">
        <f t="shared" si="38"/>
        <v>160</v>
      </c>
      <c r="Y92">
        <v>143.5</v>
      </c>
      <c r="Z92">
        <f t="shared" si="39"/>
        <v>143.5</v>
      </c>
      <c r="AA92">
        <v>161.5</v>
      </c>
      <c r="AB92">
        <f t="shared" si="40"/>
        <v>161.5</v>
      </c>
      <c r="AC92">
        <v>155.30000000000001</v>
      </c>
      <c r="AD92">
        <f t="shared" si="41"/>
        <v>155.30000000000001</v>
      </c>
      <c r="AE92">
        <v>180.9</v>
      </c>
      <c r="AF92">
        <f t="shared" si="42"/>
        <v>180.9</v>
      </c>
      <c r="AG92">
        <v>155.1</v>
      </c>
      <c r="AH92">
        <f t="shared" si="43"/>
        <v>155.1</v>
      </c>
      <c r="AI92">
        <v>149.30000000000001</v>
      </c>
      <c r="AJ92">
        <f t="shared" si="44"/>
        <v>149.30000000000001</v>
      </c>
      <c r="AK92">
        <v>154.30000000000001</v>
      </c>
      <c r="AL92">
        <f t="shared" si="45"/>
        <v>154.30000000000001</v>
      </c>
      <c r="AM92">
        <v>155.5</v>
      </c>
      <c r="AN92">
        <f t="shared" si="46"/>
        <v>155.5</v>
      </c>
      <c r="AO92">
        <v>145.80000000000001</v>
      </c>
      <c r="AP92">
        <f t="shared" si="47"/>
        <v>145.80000000000001</v>
      </c>
      <c r="AQ92">
        <v>151.9</v>
      </c>
      <c r="AR92">
        <f t="shared" si="48"/>
        <v>151.9</v>
      </c>
      <c r="AS92">
        <v>158.80000000000001</v>
      </c>
      <c r="AT92">
        <f t="shared" si="49"/>
        <v>158.80000000000001</v>
      </c>
      <c r="AU92">
        <v>143.6</v>
      </c>
      <c r="AV92">
        <f t="shared" si="50"/>
        <v>143.6</v>
      </c>
      <c r="AW92">
        <v>152.19999999999999</v>
      </c>
      <c r="AX92">
        <f t="shared" si="51"/>
        <v>152.19999999999999</v>
      </c>
      <c r="AY92">
        <v>162.69999999999999</v>
      </c>
      <c r="AZ92">
        <f t="shared" si="52"/>
        <v>162.69999999999999</v>
      </c>
      <c r="BA92">
        <v>153.6</v>
      </c>
      <c r="BB92">
        <f t="shared" si="53"/>
        <v>153.6</v>
      </c>
      <c r="BC92">
        <v>153</v>
      </c>
      <c r="BD92">
        <f t="shared" si="54"/>
        <v>153</v>
      </c>
      <c r="BE92">
        <v>154.69999999999999</v>
      </c>
      <c r="BF92">
        <f t="shared" si="55"/>
        <v>154.69999999999999</v>
      </c>
    </row>
    <row r="93" spans="1:58" x14ac:dyDescent="0.3">
      <c r="A93" t="s">
        <v>30</v>
      </c>
      <c r="B93">
        <v>2020</v>
      </c>
      <c r="C93" t="s">
        <v>42</v>
      </c>
      <c r="D93" t="str">
        <f t="shared" si="28"/>
        <v>September-2020</v>
      </c>
      <c r="E93">
        <v>146.9</v>
      </c>
      <c r="F93">
        <f t="shared" si="29"/>
        <v>146.9</v>
      </c>
      <c r="G93">
        <v>183.9</v>
      </c>
      <c r="H93">
        <f t="shared" si="30"/>
        <v>183.9</v>
      </c>
      <c r="I93">
        <v>149.5</v>
      </c>
      <c r="J93">
        <f t="shared" si="31"/>
        <v>149.5</v>
      </c>
      <c r="K93">
        <v>153.4</v>
      </c>
      <c r="L93">
        <f t="shared" si="32"/>
        <v>153.4</v>
      </c>
      <c r="M93">
        <v>140.4</v>
      </c>
      <c r="N93">
        <f t="shared" si="33"/>
        <v>140.4</v>
      </c>
      <c r="O93">
        <v>147</v>
      </c>
      <c r="P93">
        <f t="shared" si="34"/>
        <v>147</v>
      </c>
      <c r="Q93">
        <v>178.8</v>
      </c>
      <c r="R93">
        <f t="shared" si="35"/>
        <v>178.8</v>
      </c>
      <c r="S93">
        <v>149.30000000000001</v>
      </c>
      <c r="T93">
        <f t="shared" si="36"/>
        <v>149.30000000000001</v>
      </c>
      <c r="U93">
        <v>115.1</v>
      </c>
      <c r="V93">
        <f t="shared" si="37"/>
        <v>115.1</v>
      </c>
      <c r="W93">
        <v>160</v>
      </c>
      <c r="X93">
        <f t="shared" si="38"/>
        <v>160</v>
      </c>
      <c r="Y93">
        <v>145.4</v>
      </c>
      <c r="Z93">
        <f t="shared" si="39"/>
        <v>145.4</v>
      </c>
      <c r="AA93">
        <v>161.6</v>
      </c>
      <c r="AB93">
        <f t="shared" si="40"/>
        <v>161.6</v>
      </c>
      <c r="AC93">
        <v>156.1</v>
      </c>
      <c r="AD93">
        <f t="shared" si="41"/>
        <v>156.1</v>
      </c>
      <c r="AE93">
        <v>182.9</v>
      </c>
      <c r="AF93">
        <f t="shared" si="42"/>
        <v>182.9</v>
      </c>
      <c r="AG93">
        <v>155.4</v>
      </c>
      <c r="AH93">
        <f t="shared" si="43"/>
        <v>155.4</v>
      </c>
      <c r="AI93">
        <v>149.9</v>
      </c>
      <c r="AJ93">
        <f t="shared" si="44"/>
        <v>149.9</v>
      </c>
      <c r="AK93">
        <v>154.6</v>
      </c>
      <c r="AL93">
        <f t="shared" si="45"/>
        <v>154.6</v>
      </c>
      <c r="AM93">
        <v>156.30000000000001</v>
      </c>
      <c r="AN93">
        <f t="shared" si="46"/>
        <v>156.30000000000001</v>
      </c>
      <c r="AO93">
        <v>146.4</v>
      </c>
      <c r="AP93">
        <f t="shared" si="47"/>
        <v>146.4</v>
      </c>
      <c r="AQ93">
        <v>151.6</v>
      </c>
      <c r="AR93">
        <f t="shared" si="48"/>
        <v>151.6</v>
      </c>
      <c r="AS93">
        <v>159.1</v>
      </c>
      <c r="AT93">
        <f t="shared" si="49"/>
        <v>159.1</v>
      </c>
      <c r="AU93">
        <v>144.6</v>
      </c>
      <c r="AV93">
        <f t="shared" si="50"/>
        <v>144.6</v>
      </c>
      <c r="AW93">
        <v>152.80000000000001</v>
      </c>
      <c r="AX93">
        <f t="shared" si="51"/>
        <v>152.80000000000001</v>
      </c>
      <c r="AY93">
        <v>161.1</v>
      </c>
      <c r="AZ93">
        <f t="shared" si="52"/>
        <v>161.1</v>
      </c>
      <c r="BA93">
        <v>157.4</v>
      </c>
      <c r="BB93">
        <f t="shared" si="53"/>
        <v>157.4</v>
      </c>
      <c r="BC93">
        <v>153.69999999999999</v>
      </c>
      <c r="BD93">
        <f t="shared" si="54"/>
        <v>153.69999999999999</v>
      </c>
      <c r="BE93">
        <v>155.4</v>
      </c>
      <c r="BF93">
        <f t="shared" si="55"/>
        <v>155.4</v>
      </c>
    </row>
    <row r="94" spans="1:58" x14ac:dyDescent="0.3">
      <c r="A94" t="s">
        <v>30</v>
      </c>
      <c r="B94">
        <v>2020</v>
      </c>
      <c r="C94" t="s">
        <v>43</v>
      </c>
      <c r="D94" t="str">
        <f t="shared" si="28"/>
        <v>October-2020</v>
      </c>
      <c r="E94">
        <v>146</v>
      </c>
      <c r="F94">
        <f t="shared" si="29"/>
        <v>146</v>
      </c>
      <c r="G94">
        <v>186.3</v>
      </c>
      <c r="H94">
        <f t="shared" si="30"/>
        <v>186.3</v>
      </c>
      <c r="I94">
        <v>159.19999999999999</v>
      </c>
      <c r="J94">
        <f t="shared" si="31"/>
        <v>159.19999999999999</v>
      </c>
      <c r="K94">
        <v>153.6</v>
      </c>
      <c r="L94">
        <f t="shared" si="32"/>
        <v>153.6</v>
      </c>
      <c r="M94">
        <v>142.6</v>
      </c>
      <c r="N94">
        <f t="shared" si="33"/>
        <v>142.6</v>
      </c>
      <c r="O94">
        <v>147.19999999999999</v>
      </c>
      <c r="P94">
        <f t="shared" si="34"/>
        <v>147.19999999999999</v>
      </c>
      <c r="Q94">
        <v>200.6</v>
      </c>
      <c r="R94">
        <f t="shared" si="35"/>
        <v>200.6</v>
      </c>
      <c r="S94">
        <v>150.30000000000001</v>
      </c>
      <c r="T94">
        <f t="shared" si="36"/>
        <v>150.30000000000001</v>
      </c>
      <c r="U94">
        <v>115.3</v>
      </c>
      <c r="V94">
        <f t="shared" si="37"/>
        <v>115.3</v>
      </c>
      <c r="W94">
        <v>160.9</v>
      </c>
      <c r="X94">
        <f t="shared" si="38"/>
        <v>160.9</v>
      </c>
      <c r="Y94">
        <v>147.4</v>
      </c>
      <c r="Z94">
        <f t="shared" si="39"/>
        <v>147.4</v>
      </c>
      <c r="AA94">
        <v>161.9</v>
      </c>
      <c r="AB94">
        <f t="shared" si="40"/>
        <v>161.9</v>
      </c>
      <c r="AC94">
        <v>159.6</v>
      </c>
      <c r="AD94">
        <f t="shared" si="41"/>
        <v>159.6</v>
      </c>
      <c r="AE94">
        <v>182.7</v>
      </c>
      <c r="AF94">
        <f t="shared" si="42"/>
        <v>182.7</v>
      </c>
      <c r="AG94">
        <v>155.69999999999999</v>
      </c>
      <c r="AH94">
        <f t="shared" si="43"/>
        <v>155.69999999999999</v>
      </c>
      <c r="AI94">
        <v>150.6</v>
      </c>
      <c r="AJ94">
        <f t="shared" si="44"/>
        <v>150.6</v>
      </c>
      <c r="AK94">
        <v>155</v>
      </c>
      <c r="AL94">
        <f t="shared" si="45"/>
        <v>155</v>
      </c>
      <c r="AM94">
        <v>156.5</v>
      </c>
      <c r="AN94">
        <f t="shared" si="46"/>
        <v>156.5</v>
      </c>
      <c r="AO94">
        <v>146.80000000000001</v>
      </c>
      <c r="AP94">
        <f t="shared" si="47"/>
        <v>146.80000000000001</v>
      </c>
      <c r="AQ94">
        <v>152</v>
      </c>
      <c r="AR94">
        <f t="shared" si="48"/>
        <v>152</v>
      </c>
      <c r="AS94">
        <v>159.5</v>
      </c>
      <c r="AT94">
        <f t="shared" si="49"/>
        <v>159.5</v>
      </c>
      <c r="AU94">
        <v>146.4</v>
      </c>
      <c r="AV94">
        <f t="shared" si="50"/>
        <v>146.4</v>
      </c>
      <c r="AW94">
        <v>152.4</v>
      </c>
      <c r="AX94">
        <f t="shared" si="51"/>
        <v>152.4</v>
      </c>
      <c r="AY94">
        <v>162.5</v>
      </c>
      <c r="AZ94">
        <f t="shared" si="52"/>
        <v>162.5</v>
      </c>
      <c r="BA94">
        <v>156.19999999999999</v>
      </c>
      <c r="BB94">
        <f t="shared" si="53"/>
        <v>156.19999999999999</v>
      </c>
      <c r="BC94">
        <v>154.30000000000001</v>
      </c>
      <c r="BD94">
        <f t="shared" si="54"/>
        <v>154.30000000000001</v>
      </c>
      <c r="BE94">
        <v>157.5</v>
      </c>
      <c r="BF94">
        <f t="shared" si="55"/>
        <v>157.5</v>
      </c>
    </row>
    <row r="95" spans="1:58" x14ac:dyDescent="0.3">
      <c r="A95" t="s">
        <v>30</v>
      </c>
      <c r="B95">
        <v>2020</v>
      </c>
      <c r="C95" t="s">
        <v>45</v>
      </c>
      <c r="D95" t="str">
        <f t="shared" si="28"/>
        <v>November-2020</v>
      </c>
      <c r="E95">
        <v>145.4</v>
      </c>
      <c r="F95">
        <f t="shared" si="29"/>
        <v>145.4</v>
      </c>
      <c r="G95">
        <v>188.6</v>
      </c>
      <c r="H95">
        <f t="shared" si="30"/>
        <v>188.6</v>
      </c>
      <c r="I95">
        <v>171.6</v>
      </c>
      <c r="J95">
        <f t="shared" si="31"/>
        <v>171.6</v>
      </c>
      <c r="K95">
        <v>153.80000000000001</v>
      </c>
      <c r="L95">
        <f t="shared" si="32"/>
        <v>153.80000000000001</v>
      </c>
      <c r="M95">
        <v>145.4</v>
      </c>
      <c r="N95">
        <f t="shared" si="33"/>
        <v>145.4</v>
      </c>
      <c r="O95">
        <v>146.5</v>
      </c>
      <c r="P95">
        <f t="shared" si="34"/>
        <v>146.5</v>
      </c>
      <c r="Q95">
        <v>222.2</v>
      </c>
      <c r="R95">
        <f t="shared" si="35"/>
        <v>222.2</v>
      </c>
      <c r="S95">
        <v>155.9</v>
      </c>
      <c r="T95">
        <f t="shared" si="36"/>
        <v>155.9</v>
      </c>
      <c r="U95">
        <v>114.9</v>
      </c>
      <c r="V95">
        <f t="shared" si="37"/>
        <v>114.9</v>
      </c>
      <c r="W95">
        <v>162</v>
      </c>
      <c r="X95">
        <f t="shared" si="38"/>
        <v>162</v>
      </c>
      <c r="Y95">
        <v>150</v>
      </c>
      <c r="Z95">
        <f t="shared" si="39"/>
        <v>150</v>
      </c>
      <c r="AA95">
        <v>162.69999999999999</v>
      </c>
      <c r="AB95">
        <f t="shared" si="40"/>
        <v>162.69999999999999</v>
      </c>
      <c r="AC95">
        <v>163.4</v>
      </c>
      <c r="AD95">
        <f t="shared" si="41"/>
        <v>163.4</v>
      </c>
      <c r="AE95">
        <v>183.4</v>
      </c>
      <c r="AF95">
        <f t="shared" si="42"/>
        <v>183.4</v>
      </c>
      <c r="AG95">
        <v>156.30000000000001</v>
      </c>
      <c r="AH95">
        <f t="shared" si="43"/>
        <v>156.30000000000001</v>
      </c>
      <c r="AI95">
        <v>151</v>
      </c>
      <c r="AJ95">
        <f t="shared" si="44"/>
        <v>151</v>
      </c>
      <c r="AK95">
        <v>155.5</v>
      </c>
      <c r="AL95">
        <f t="shared" si="45"/>
        <v>155.5</v>
      </c>
      <c r="AM95">
        <v>158</v>
      </c>
      <c r="AN95">
        <f t="shared" si="46"/>
        <v>158</v>
      </c>
      <c r="AO95">
        <v>147.5</v>
      </c>
      <c r="AP95">
        <f t="shared" si="47"/>
        <v>147.5</v>
      </c>
      <c r="AQ95">
        <v>152.80000000000001</v>
      </c>
      <c r="AR95">
        <f t="shared" si="48"/>
        <v>152.80000000000001</v>
      </c>
      <c r="AS95">
        <v>160.4</v>
      </c>
      <c r="AT95">
        <f t="shared" si="49"/>
        <v>160.4</v>
      </c>
      <c r="AU95">
        <v>146.1</v>
      </c>
      <c r="AV95">
        <f t="shared" si="50"/>
        <v>146.1</v>
      </c>
      <c r="AW95">
        <v>153.6</v>
      </c>
      <c r="AX95">
        <f t="shared" si="51"/>
        <v>153.6</v>
      </c>
      <c r="AY95">
        <v>161.6</v>
      </c>
      <c r="AZ95">
        <f t="shared" si="52"/>
        <v>161.6</v>
      </c>
      <c r="BA95">
        <v>156.19999999999999</v>
      </c>
      <c r="BB95">
        <f t="shared" si="53"/>
        <v>156.19999999999999</v>
      </c>
      <c r="BC95">
        <v>154.5</v>
      </c>
      <c r="BD95">
        <f t="shared" si="54"/>
        <v>154.5</v>
      </c>
      <c r="BE95">
        <v>159.80000000000001</v>
      </c>
      <c r="BF95">
        <f t="shared" si="55"/>
        <v>159.80000000000001</v>
      </c>
    </row>
    <row r="96" spans="1:58" x14ac:dyDescent="0.3">
      <c r="A96" t="s">
        <v>30</v>
      </c>
      <c r="B96">
        <v>2020</v>
      </c>
      <c r="C96" t="s">
        <v>46</v>
      </c>
      <c r="D96" t="str">
        <f t="shared" si="28"/>
        <v>December-2020</v>
      </c>
      <c r="E96">
        <v>144.6</v>
      </c>
      <c r="F96">
        <f t="shared" si="29"/>
        <v>144.6</v>
      </c>
      <c r="G96">
        <v>188.5</v>
      </c>
      <c r="H96">
        <f t="shared" si="30"/>
        <v>188.5</v>
      </c>
      <c r="I96">
        <v>173.4</v>
      </c>
      <c r="J96">
        <f t="shared" si="31"/>
        <v>173.4</v>
      </c>
      <c r="K96">
        <v>154</v>
      </c>
      <c r="L96">
        <f t="shared" si="32"/>
        <v>154</v>
      </c>
      <c r="M96">
        <v>150</v>
      </c>
      <c r="N96">
        <f t="shared" si="33"/>
        <v>150</v>
      </c>
      <c r="O96">
        <v>145.9</v>
      </c>
      <c r="P96">
        <f t="shared" si="34"/>
        <v>145.9</v>
      </c>
      <c r="Q96">
        <v>225.2</v>
      </c>
      <c r="R96">
        <f t="shared" si="35"/>
        <v>225.2</v>
      </c>
      <c r="S96">
        <v>159.5</v>
      </c>
      <c r="T96">
        <f t="shared" si="36"/>
        <v>159.5</v>
      </c>
      <c r="U96">
        <v>114.4</v>
      </c>
      <c r="V96">
        <f t="shared" si="37"/>
        <v>114.4</v>
      </c>
      <c r="W96">
        <v>163.5</v>
      </c>
      <c r="X96">
        <f t="shared" si="38"/>
        <v>163.5</v>
      </c>
      <c r="Y96">
        <v>153.4</v>
      </c>
      <c r="Z96">
        <f t="shared" si="39"/>
        <v>153.4</v>
      </c>
      <c r="AA96">
        <v>163.6</v>
      </c>
      <c r="AB96">
        <f t="shared" si="40"/>
        <v>163.6</v>
      </c>
      <c r="AC96">
        <v>164.5</v>
      </c>
      <c r="AD96">
        <f t="shared" si="41"/>
        <v>164.5</v>
      </c>
      <c r="AE96">
        <v>183.6</v>
      </c>
      <c r="AF96">
        <f t="shared" si="42"/>
        <v>183.6</v>
      </c>
      <c r="AG96">
        <v>157</v>
      </c>
      <c r="AH96">
        <f t="shared" si="43"/>
        <v>157</v>
      </c>
      <c r="AI96">
        <v>151.6</v>
      </c>
      <c r="AJ96">
        <f t="shared" si="44"/>
        <v>151.6</v>
      </c>
      <c r="AK96">
        <v>156.30000000000001</v>
      </c>
      <c r="AL96">
        <f t="shared" si="45"/>
        <v>156.30000000000001</v>
      </c>
      <c r="AM96">
        <v>158.4</v>
      </c>
      <c r="AN96">
        <f t="shared" si="46"/>
        <v>158.4</v>
      </c>
      <c r="AO96">
        <v>148.69999999999999</v>
      </c>
      <c r="AP96">
        <f t="shared" si="47"/>
        <v>148.69999999999999</v>
      </c>
      <c r="AQ96">
        <v>153.4</v>
      </c>
      <c r="AR96">
        <f t="shared" si="48"/>
        <v>153.4</v>
      </c>
      <c r="AS96">
        <v>161.6</v>
      </c>
      <c r="AT96">
        <f t="shared" si="49"/>
        <v>161.6</v>
      </c>
      <c r="AU96">
        <v>146.4</v>
      </c>
      <c r="AV96">
        <f t="shared" si="50"/>
        <v>146.4</v>
      </c>
      <c r="AW96">
        <v>153.9</v>
      </c>
      <c r="AX96">
        <f t="shared" si="51"/>
        <v>153.9</v>
      </c>
      <c r="AY96">
        <v>162.9</v>
      </c>
      <c r="AZ96">
        <f t="shared" si="52"/>
        <v>162.9</v>
      </c>
      <c r="BA96">
        <v>156.6</v>
      </c>
      <c r="BB96">
        <f t="shared" si="53"/>
        <v>156.6</v>
      </c>
      <c r="BC96">
        <v>155.19999999999999</v>
      </c>
      <c r="BD96">
        <f t="shared" si="54"/>
        <v>155.19999999999999</v>
      </c>
      <c r="BE96">
        <v>160.69999999999999</v>
      </c>
      <c r="BF96">
        <f t="shared" si="55"/>
        <v>160.69999999999999</v>
      </c>
    </row>
    <row r="97" spans="1:58" x14ac:dyDescent="0.3">
      <c r="A97" t="s">
        <v>30</v>
      </c>
      <c r="B97">
        <v>2021</v>
      </c>
      <c r="C97" t="s">
        <v>31</v>
      </c>
      <c r="D97" t="str">
        <f t="shared" si="28"/>
        <v>January-2021</v>
      </c>
      <c r="E97">
        <v>143.4</v>
      </c>
      <c r="F97">
        <f t="shared" si="29"/>
        <v>143.4</v>
      </c>
      <c r="G97">
        <v>187.5</v>
      </c>
      <c r="H97">
        <f t="shared" si="30"/>
        <v>187.5</v>
      </c>
      <c r="I97">
        <v>173.4</v>
      </c>
      <c r="J97">
        <f t="shared" si="31"/>
        <v>173.4</v>
      </c>
      <c r="K97">
        <v>154</v>
      </c>
      <c r="L97">
        <f t="shared" si="32"/>
        <v>154</v>
      </c>
      <c r="M97">
        <v>154.80000000000001</v>
      </c>
      <c r="N97">
        <f t="shared" si="33"/>
        <v>154.80000000000001</v>
      </c>
      <c r="O97">
        <v>147</v>
      </c>
      <c r="P97">
        <f t="shared" si="34"/>
        <v>147</v>
      </c>
      <c r="Q97">
        <v>187.8</v>
      </c>
      <c r="R97">
        <f t="shared" si="35"/>
        <v>187.8</v>
      </c>
      <c r="S97">
        <v>159.5</v>
      </c>
      <c r="T97">
        <f t="shared" si="36"/>
        <v>159.5</v>
      </c>
      <c r="U97">
        <v>113.8</v>
      </c>
      <c r="V97">
        <f t="shared" si="37"/>
        <v>113.8</v>
      </c>
      <c r="W97">
        <v>164.5</v>
      </c>
      <c r="X97">
        <f t="shared" si="38"/>
        <v>164.5</v>
      </c>
      <c r="Y97">
        <v>156.1</v>
      </c>
      <c r="Z97">
        <f t="shared" si="39"/>
        <v>156.1</v>
      </c>
      <c r="AA97">
        <v>164.3</v>
      </c>
      <c r="AB97">
        <f t="shared" si="40"/>
        <v>164.3</v>
      </c>
      <c r="AC97">
        <v>159.6</v>
      </c>
      <c r="AD97">
        <f t="shared" si="41"/>
        <v>159.6</v>
      </c>
      <c r="AE97">
        <v>184.6</v>
      </c>
      <c r="AF97">
        <f t="shared" si="42"/>
        <v>184.6</v>
      </c>
      <c r="AG97">
        <v>157.5</v>
      </c>
      <c r="AH97">
        <f t="shared" si="43"/>
        <v>157.5</v>
      </c>
      <c r="AI97">
        <v>152.4</v>
      </c>
      <c r="AJ97">
        <f t="shared" si="44"/>
        <v>152.4</v>
      </c>
      <c r="AK97">
        <v>156.80000000000001</v>
      </c>
      <c r="AL97">
        <f t="shared" si="45"/>
        <v>156.80000000000001</v>
      </c>
      <c r="AM97">
        <v>157.69999999999999</v>
      </c>
      <c r="AN97">
        <f t="shared" si="46"/>
        <v>157.69999999999999</v>
      </c>
      <c r="AO97">
        <v>150.9</v>
      </c>
      <c r="AP97">
        <f t="shared" si="47"/>
        <v>150.9</v>
      </c>
      <c r="AQ97">
        <v>153.9</v>
      </c>
      <c r="AR97">
        <f t="shared" si="48"/>
        <v>153.9</v>
      </c>
      <c r="AS97">
        <v>162.5</v>
      </c>
      <c r="AT97">
        <f t="shared" si="49"/>
        <v>162.5</v>
      </c>
      <c r="AU97">
        <v>147.5</v>
      </c>
      <c r="AV97">
        <f t="shared" si="50"/>
        <v>147.5</v>
      </c>
      <c r="AW97">
        <v>155.1</v>
      </c>
      <c r="AX97">
        <f t="shared" si="51"/>
        <v>155.1</v>
      </c>
      <c r="AY97">
        <v>163.5</v>
      </c>
      <c r="AZ97">
        <f t="shared" si="52"/>
        <v>163.5</v>
      </c>
      <c r="BA97">
        <v>156.19999999999999</v>
      </c>
      <c r="BB97">
        <f t="shared" si="53"/>
        <v>156.19999999999999</v>
      </c>
      <c r="BC97">
        <v>155.9</v>
      </c>
      <c r="BD97">
        <f t="shared" si="54"/>
        <v>155.9</v>
      </c>
      <c r="BE97">
        <v>158.5</v>
      </c>
      <c r="BF97">
        <f t="shared" si="55"/>
        <v>158.5</v>
      </c>
    </row>
    <row r="98" spans="1:58" x14ac:dyDescent="0.3">
      <c r="A98" t="s">
        <v>30</v>
      </c>
      <c r="B98">
        <v>2021</v>
      </c>
      <c r="C98" t="s">
        <v>35</v>
      </c>
      <c r="D98" t="str">
        <f t="shared" si="28"/>
        <v>February-2021</v>
      </c>
      <c r="E98">
        <v>142.80000000000001</v>
      </c>
      <c r="F98">
        <f t="shared" si="29"/>
        <v>142.80000000000001</v>
      </c>
      <c r="G98">
        <v>184</v>
      </c>
      <c r="H98">
        <f t="shared" si="30"/>
        <v>184</v>
      </c>
      <c r="I98">
        <v>168</v>
      </c>
      <c r="J98">
        <f t="shared" si="31"/>
        <v>168</v>
      </c>
      <c r="K98">
        <v>154.4</v>
      </c>
      <c r="L98">
        <f t="shared" si="32"/>
        <v>154.4</v>
      </c>
      <c r="M98">
        <v>163</v>
      </c>
      <c r="N98">
        <f t="shared" si="33"/>
        <v>163</v>
      </c>
      <c r="O98">
        <v>147.80000000000001</v>
      </c>
      <c r="P98">
        <f t="shared" si="34"/>
        <v>147.80000000000001</v>
      </c>
      <c r="Q98">
        <v>149.69999999999999</v>
      </c>
      <c r="R98">
        <f t="shared" si="35"/>
        <v>149.69999999999999</v>
      </c>
      <c r="S98">
        <v>158.30000000000001</v>
      </c>
      <c r="T98">
        <f t="shared" si="36"/>
        <v>158.30000000000001</v>
      </c>
      <c r="U98">
        <v>111.8</v>
      </c>
      <c r="V98">
        <f t="shared" si="37"/>
        <v>111.8</v>
      </c>
      <c r="W98">
        <v>165</v>
      </c>
      <c r="X98">
        <f t="shared" si="38"/>
        <v>165</v>
      </c>
      <c r="Y98">
        <v>160</v>
      </c>
      <c r="Z98">
        <f t="shared" si="39"/>
        <v>160</v>
      </c>
      <c r="AA98">
        <v>165.8</v>
      </c>
      <c r="AB98">
        <f t="shared" si="40"/>
        <v>165.8</v>
      </c>
      <c r="AC98">
        <v>154.69999999999999</v>
      </c>
      <c r="AD98">
        <f t="shared" si="41"/>
        <v>154.69999999999999</v>
      </c>
      <c r="AE98">
        <v>186.5</v>
      </c>
      <c r="AF98">
        <f t="shared" si="42"/>
        <v>186.5</v>
      </c>
      <c r="AG98">
        <v>159.1</v>
      </c>
      <c r="AH98">
        <f t="shared" si="43"/>
        <v>159.1</v>
      </c>
      <c r="AI98">
        <v>153.9</v>
      </c>
      <c r="AJ98">
        <f t="shared" si="44"/>
        <v>153.9</v>
      </c>
      <c r="AK98">
        <v>158.4</v>
      </c>
      <c r="AL98">
        <f t="shared" si="45"/>
        <v>158.4</v>
      </c>
      <c r="AM98">
        <v>159.80000000000001</v>
      </c>
      <c r="AN98">
        <f t="shared" si="46"/>
        <v>159.80000000000001</v>
      </c>
      <c r="AO98">
        <v>154.4</v>
      </c>
      <c r="AP98">
        <f t="shared" si="47"/>
        <v>154.4</v>
      </c>
      <c r="AQ98">
        <v>154.80000000000001</v>
      </c>
      <c r="AR98">
        <f t="shared" si="48"/>
        <v>154.80000000000001</v>
      </c>
      <c r="AS98">
        <v>164.3</v>
      </c>
      <c r="AT98">
        <f t="shared" si="49"/>
        <v>164.3</v>
      </c>
      <c r="AU98">
        <v>150.19999999999999</v>
      </c>
      <c r="AV98">
        <f t="shared" si="50"/>
        <v>150.19999999999999</v>
      </c>
      <c r="AW98">
        <v>157</v>
      </c>
      <c r="AX98">
        <f t="shared" si="51"/>
        <v>157</v>
      </c>
      <c r="AY98">
        <v>163.6</v>
      </c>
      <c r="AZ98">
        <f t="shared" si="52"/>
        <v>163.6</v>
      </c>
      <c r="BA98">
        <v>155.19999999999999</v>
      </c>
      <c r="BB98">
        <f t="shared" si="53"/>
        <v>155.19999999999999</v>
      </c>
      <c r="BC98">
        <v>157.19999999999999</v>
      </c>
      <c r="BD98">
        <f t="shared" si="54"/>
        <v>157.19999999999999</v>
      </c>
      <c r="BE98">
        <v>156.69999999999999</v>
      </c>
      <c r="BF98">
        <f t="shared" si="55"/>
        <v>156.69999999999999</v>
      </c>
    </row>
    <row r="99" spans="1:58" x14ac:dyDescent="0.3">
      <c r="A99" t="s">
        <v>30</v>
      </c>
      <c r="B99">
        <v>2021</v>
      </c>
      <c r="C99" t="s">
        <v>36</v>
      </c>
      <c r="D99" t="str">
        <f t="shared" si="28"/>
        <v>March-2021</v>
      </c>
      <c r="E99">
        <v>142.5</v>
      </c>
      <c r="F99">
        <f t="shared" si="29"/>
        <v>142.5</v>
      </c>
      <c r="G99">
        <v>189.4</v>
      </c>
      <c r="H99">
        <f t="shared" si="30"/>
        <v>189.4</v>
      </c>
      <c r="I99">
        <v>163.19999999999999</v>
      </c>
      <c r="J99">
        <f t="shared" si="31"/>
        <v>163.19999999999999</v>
      </c>
      <c r="K99">
        <v>154.5</v>
      </c>
      <c r="L99">
        <f t="shared" si="32"/>
        <v>154.5</v>
      </c>
      <c r="M99">
        <v>168.2</v>
      </c>
      <c r="N99">
        <f t="shared" si="33"/>
        <v>168.2</v>
      </c>
      <c r="O99">
        <v>150.5</v>
      </c>
      <c r="P99">
        <f t="shared" si="34"/>
        <v>150.5</v>
      </c>
      <c r="Q99">
        <v>141</v>
      </c>
      <c r="R99">
        <f t="shared" si="35"/>
        <v>141</v>
      </c>
      <c r="S99">
        <v>159.19999999999999</v>
      </c>
      <c r="T99">
        <f t="shared" si="36"/>
        <v>159.19999999999999</v>
      </c>
      <c r="U99">
        <v>111.7</v>
      </c>
      <c r="V99">
        <f t="shared" si="37"/>
        <v>111.7</v>
      </c>
      <c r="W99">
        <v>164</v>
      </c>
      <c r="X99">
        <f t="shared" si="38"/>
        <v>164</v>
      </c>
      <c r="Y99">
        <v>160.6</v>
      </c>
      <c r="Z99">
        <f t="shared" si="39"/>
        <v>160.6</v>
      </c>
      <c r="AA99">
        <v>166.4</v>
      </c>
      <c r="AB99">
        <f t="shared" si="40"/>
        <v>166.4</v>
      </c>
      <c r="AC99">
        <v>154.5</v>
      </c>
      <c r="AD99">
        <f t="shared" si="41"/>
        <v>154.5</v>
      </c>
      <c r="AE99">
        <v>186.1</v>
      </c>
      <c r="AF99">
        <f t="shared" si="42"/>
        <v>186.1</v>
      </c>
      <c r="AG99">
        <v>159.6</v>
      </c>
      <c r="AH99">
        <f t="shared" si="43"/>
        <v>159.6</v>
      </c>
      <c r="AI99">
        <v>154.4</v>
      </c>
      <c r="AJ99">
        <f t="shared" si="44"/>
        <v>154.4</v>
      </c>
      <c r="AK99">
        <v>158.9</v>
      </c>
      <c r="AL99">
        <f t="shared" si="45"/>
        <v>158.9</v>
      </c>
      <c r="AM99">
        <v>159.9</v>
      </c>
      <c r="AN99">
        <f t="shared" si="46"/>
        <v>159.9</v>
      </c>
      <c r="AO99">
        <v>156</v>
      </c>
      <c r="AP99">
        <f t="shared" si="47"/>
        <v>156</v>
      </c>
      <c r="AQ99">
        <v>154.80000000000001</v>
      </c>
      <c r="AR99">
        <f t="shared" si="48"/>
        <v>154.80000000000001</v>
      </c>
      <c r="AS99">
        <v>164.6</v>
      </c>
      <c r="AT99">
        <f t="shared" si="49"/>
        <v>164.6</v>
      </c>
      <c r="AU99">
        <v>151.30000000000001</v>
      </c>
      <c r="AV99">
        <f t="shared" si="50"/>
        <v>151.30000000000001</v>
      </c>
      <c r="AW99">
        <v>157.80000000000001</v>
      </c>
      <c r="AX99">
        <f t="shared" si="51"/>
        <v>157.80000000000001</v>
      </c>
      <c r="AY99">
        <v>163.80000000000001</v>
      </c>
      <c r="AZ99">
        <f t="shared" si="52"/>
        <v>163.80000000000001</v>
      </c>
      <c r="BA99">
        <v>153.1</v>
      </c>
      <c r="BB99">
        <f t="shared" si="53"/>
        <v>153.1</v>
      </c>
      <c r="BC99">
        <v>157.30000000000001</v>
      </c>
      <c r="BD99">
        <f t="shared" si="54"/>
        <v>157.30000000000001</v>
      </c>
      <c r="BE99">
        <v>156.69999999999999</v>
      </c>
      <c r="BF99">
        <f t="shared" si="55"/>
        <v>156.69999999999999</v>
      </c>
    </row>
    <row r="100" spans="1:58" x14ac:dyDescent="0.3">
      <c r="A100" t="s">
        <v>30</v>
      </c>
      <c r="B100">
        <v>2021</v>
      </c>
      <c r="C100" t="s">
        <v>37</v>
      </c>
      <c r="D100" t="str">
        <f t="shared" si="28"/>
        <v>April-2021</v>
      </c>
      <c r="E100">
        <v>142.69999999999999</v>
      </c>
      <c r="F100">
        <f t="shared" si="29"/>
        <v>142.69999999999999</v>
      </c>
      <c r="G100">
        <v>195.5</v>
      </c>
      <c r="H100">
        <f t="shared" si="30"/>
        <v>195.5</v>
      </c>
      <c r="I100">
        <v>163.4</v>
      </c>
      <c r="J100">
        <f t="shared" si="31"/>
        <v>163.4</v>
      </c>
      <c r="K100">
        <v>155</v>
      </c>
      <c r="L100">
        <f t="shared" si="32"/>
        <v>155</v>
      </c>
      <c r="M100">
        <v>175.2</v>
      </c>
      <c r="N100">
        <f t="shared" si="33"/>
        <v>175.2</v>
      </c>
      <c r="O100">
        <v>160.6</v>
      </c>
      <c r="P100">
        <f t="shared" si="34"/>
        <v>160.6</v>
      </c>
      <c r="Q100">
        <v>135.1</v>
      </c>
      <c r="R100">
        <f t="shared" si="35"/>
        <v>135.1</v>
      </c>
      <c r="S100">
        <v>161.1</v>
      </c>
      <c r="T100">
        <f t="shared" si="36"/>
        <v>161.1</v>
      </c>
      <c r="U100">
        <v>112.2</v>
      </c>
      <c r="V100">
        <f t="shared" si="37"/>
        <v>112.2</v>
      </c>
      <c r="W100">
        <v>164.4</v>
      </c>
      <c r="X100">
        <f t="shared" si="38"/>
        <v>164.4</v>
      </c>
      <c r="Y100">
        <v>161.9</v>
      </c>
      <c r="Z100">
        <f t="shared" si="39"/>
        <v>161.9</v>
      </c>
      <c r="AA100">
        <v>166.8</v>
      </c>
      <c r="AB100">
        <f t="shared" si="40"/>
        <v>166.8</v>
      </c>
      <c r="AC100">
        <v>155.6</v>
      </c>
      <c r="AD100">
        <f t="shared" si="41"/>
        <v>155.6</v>
      </c>
      <c r="AE100">
        <v>186.8</v>
      </c>
      <c r="AF100">
        <f t="shared" si="42"/>
        <v>186.8</v>
      </c>
      <c r="AG100">
        <v>160.69999999999999</v>
      </c>
      <c r="AH100">
        <f t="shared" si="43"/>
        <v>160.69999999999999</v>
      </c>
      <c r="AI100">
        <v>155.1</v>
      </c>
      <c r="AJ100">
        <f t="shared" si="44"/>
        <v>155.1</v>
      </c>
      <c r="AK100">
        <v>159.9</v>
      </c>
      <c r="AL100">
        <f t="shared" si="45"/>
        <v>159.9</v>
      </c>
      <c r="AM100">
        <v>161.4</v>
      </c>
      <c r="AN100">
        <f t="shared" si="46"/>
        <v>161.4</v>
      </c>
      <c r="AO100">
        <v>156</v>
      </c>
      <c r="AP100">
        <f t="shared" si="47"/>
        <v>156</v>
      </c>
      <c r="AQ100">
        <v>155.5</v>
      </c>
      <c r="AR100">
        <f t="shared" si="48"/>
        <v>155.5</v>
      </c>
      <c r="AS100">
        <v>165.3</v>
      </c>
      <c r="AT100">
        <f t="shared" si="49"/>
        <v>165.3</v>
      </c>
      <c r="AU100">
        <v>151.69999999999999</v>
      </c>
      <c r="AV100">
        <f t="shared" si="50"/>
        <v>151.69999999999999</v>
      </c>
      <c r="AW100">
        <v>158.6</v>
      </c>
      <c r="AX100">
        <f t="shared" si="51"/>
        <v>158.6</v>
      </c>
      <c r="AY100">
        <v>164.1</v>
      </c>
      <c r="AZ100">
        <f t="shared" si="52"/>
        <v>164.1</v>
      </c>
      <c r="BA100">
        <v>154.6</v>
      </c>
      <c r="BB100">
        <f t="shared" si="53"/>
        <v>154.6</v>
      </c>
      <c r="BC100">
        <v>158</v>
      </c>
      <c r="BD100">
        <f t="shared" si="54"/>
        <v>158</v>
      </c>
      <c r="BE100">
        <v>157.6</v>
      </c>
      <c r="BF100">
        <f t="shared" si="55"/>
        <v>157.6</v>
      </c>
    </row>
    <row r="101" spans="1:58" x14ac:dyDescent="0.3">
      <c r="A101" t="s">
        <v>30</v>
      </c>
      <c r="B101">
        <v>2021</v>
      </c>
      <c r="C101" t="s">
        <v>38</v>
      </c>
      <c r="D101" t="str">
        <f t="shared" si="28"/>
        <v>May-2021</v>
      </c>
      <c r="E101">
        <v>145.1</v>
      </c>
      <c r="F101">
        <f t="shared" si="29"/>
        <v>145.1</v>
      </c>
      <c r="G101">
        <v>198.5</v>
      </c>
      <c r="H101">
        <f t="shared" si="30"/>
        <v>198.5</v>
      </c>
      <c r="I101">
        <v>168.6</v>
      </c>
      <c r="J101">
        <f t="shared" si="31"/>
        <v>168.6</v>
      </c>
      <c r="K101">
        <v>155.80000000000001</v>
      </c>
      <c r="L101">
        <f t="shared" si="32"/>
        <v>155.80000000000001</v>
      </c>
      <c r="M101">
        <v>184.4</v>
      </c>
      <c r="N101">
        <f t="shared" si="33"/>
        <v>184.4</v>
      </c>
      <c r="O101">
        <v>162.30000000000001</v>
      </c>
      <c r="P101">
        <f t="shared" si="34"/>
        <v>162.30000000000001</v>
      </c>
      <c r="Q101">
        <v>138.4</v>
      </c>
      <c r="R101">
        <f t="shared" si="35"/>
        <v>138.4</v>
      </c>
      <c r="S101">
        <v>165.1</v>
      </c>
      <c r="T101">
        <f t="shared" si="36"/>
        <v>165.1</v>
      </c>
      <c r="U101">
        <v>114.3</v>
      </c>
      <c r="V101">
        <f t="shared" si="37"/>
        <v>114.3</v>
      </c>
      <c r="W101">
        <v>169.7</v>
      </c>
      <c r="X101">
        <f t="shared" si="38"/>
        <v>169.7</v>
      </c>
      <c r="Y101">
        <v>164.6</v>
      </c>
      <c r="Z101">
        <f t="shared" si="39"/>
        <v>164.6</v>
      </c>
      <c r="AA101">
        <v>169.8</v>
      </c>
      <c r="AB101">
        <f t="shared" si="40"/>
        <v>169.8</v>
      </c>
      <c r="AC101">
        <v>158.69999999999999</v>
      </c>
      <c r="AD101">
        <f t="shared" si="41"/>
        <v>158.69999999999999</v>
      </c>
      <c r="AE101">
        <v>189.6</v>
      </c>
      <c r="AF101">
        <f t="shared" si="42"/>
        <v>189.6</v>
      </c>
      <c r="AG101">
        <v>165.3</v>
      </c>
      <c r="AH101">
        <f t="shared" si="43"/>
        <v>165.3</v>
      </c>
      <c r="AI101">
        <v>160.6</v>
      </c>
      <c r="AJ101">
        <f t="shared" si="44"/>
        <v>160.6</v>
      </c>
      <c r="AK101">
        <v>164.5</v>
      </c>
      <c r="AL101">
        <f t="shared" si="45"/>
        <v>164.5</v>
      </c>
      <c r="AM101">
        <v>161.6</v>
      </c>
      <c r="AN101">
        <f t="shared" si="46"/>
        <v>161.6</v>
      </c>
      <c r="AO101">
        <v>161.69999999999999</v>
      </c>
      <c r="AP101">
        <f t="shared" si="47"/>
        <v>161.69999999999999</v>
      </c>
      <c r="AQ101">
        <v>158.80000000000001</v>
      </c>
      <c r="AR101">
        <f t="shared" si="48"/>
        <v>158.80000000000001</v>
      </c>
      <c r="AS101">
        <v>169.1</v>
      </c>
      <c r="AT101">
        <f t="shared" si="49"/>
        <v>169.1</v>
      </c>
      <c r="AU101">
        <v>153.19999999999999</v>
      </c>
      <c r="AV101">
        <f t="shared" si="50"/>
        <v>153.19999999999999</v>
      </c>
      <c r="AW101">
        <v>160</v>
      </c>
      <c r="AX101">
        <f t="shared" si="51"/>
        <v>160</v>
      </c>
      <c r="AY101">
        <v>167.6</v>
      </c>
      <c r="AZ101">
        <f t="shared" si="52"/>
        <v>167.6</v>
      </c>
      <c r="BA101">
        <v>159.30000000000001</v>
      </c>
      <c r="BB101">
        <f t="shared" si="53"/>
        <v>159.30000000000001</v>
      </c>
      <c r="BC101">
        <v>161.1</v>
      </c>
      <c r="BD101">
        <f t="shared" si="54"/>
        <v>161.1</v>
      </c>
      <c r="BE101">
        <v>161.1</v>
      </c>
      <c r="BF101">
        <f t="shared" si="55"/>
        <v>161.1</v>
      </c>
    </row>
    <row r="102" spans="1:58" x14ac:dyDescent="0.3">
      <c r="A102" t="s">
        <v>30</v>
      </c>
      <c r="B102">
        <v>2021</v>
      </c>
      <c r="C102" t="s">
        <v>39</v>
      </c>
      <c r="D102" t="str">
        <f t="shared" si="28"/>
        <v>June-2021</v>
      </c>
      <c r="E102">
        <v>145.6</v>
      </c>
      <c r="F102">
        <f t="shared" si="29"/>
        <v>145.6</v>
      </c>
      <c r="G102">
        <v>200.1</v>
      </c>
      <c r="H102">
        <f t="shared" si="30"/>
        <v>200.1</v>
      </c>
      <c r="I102">
        <v>179.3</v>
      </c>
      <c r="J102">
        <f t="shared" si="31"/>
        <v>179.3</v>
      </c>
      <c r="K102">
        <v>156.1</v>
      </c>
      <c r="L102">
        <f t="shared" si="32"/>
        <v>156.1</v>
      </c>
      <c r="M102">
        <v>190.4</v>
      </c>
      <c r="N102">
        <f t="shared" si="33"/>
        <v>190.4</v>
      </c>
      <c r="O102">
        <v>158.6</v>
      </c>
      <c r="P102">
        <f t="shared" si="34"/>
        <v>158.6</v>
      </c>
      <c r="Q102">
        <v>144.69999999999999</v>
      </c>
      <c r="R102">
        <f t="shared" si="35"/>
        <v>144.69999999999999</v>
      </c>
      <c r="S102">
        <v>165.5</v>
      </c>
      <c r="T102">
        <f t="shared" si="36"/>
        <v>165.5</v>
      </c>
      <c r="U102">
        <v>114.6</v>
      </c>
      <c r="V102">
        <f t="shared" si="37"/>
        <v>114.6</v>
      </c>
      <c r="W102">
        <v>170</v>
      </c>
      <c r="X102">
        <f t="shared" si="38"/>
        <v>170</v>
      </c>
      <c r="Y102">
        <v>165.5</v>
      </c>
      <c r="Z102">
        <f t="shared" si="39"/>
        <v>165.5</v>
      </c>
      <c r="AA102">
        <v>171.7</v>
      </c>
      <c r="AB102">
        <f t="shared" si="40"/>
        <v>171.7</v>
      </c>
      <c r="AC102">
        <v>160.5</v>
      </c>
      <c r="AD102">
        <f t="shared" si="41"/>
        <v>160.5</v>
      </c>
      <c r="AE102">
        <v>189.1</v>
      </c>
      <c r="AF102">
        <f t="shared" si="42"/>
        <v>189.1</v>
      </c>
      <c r="AG102">
        <v>165.3</v>
      </c>
      <c r="AH102">
        <f t="shared" si="43"/>
        <v>165.3</v>
      </c>
      <c r="AI102">
        <v>159.9</v>
      </c>
      <c r="AJ102">
        <f t="shared" si="44"/>
        <v>159.9</v>
      </c>
      <c r="AK102">
        <v>164.6</v>
      </c>
      <c r="AL102">
        <f t="shared" si="45"/>
        <v>164.6</v>
      </c>
      <c r="AM102">
        <v>160.5</v>
      </c>
      <c r="AN102">
        <f t="shared" si="46"/>
        <v>160.5</v>
      </c>
      <c r="AO102">
        <v>162.1</v>
      </c>
      <c r="AP102">
        <f t="shared" si="47"/>
        <v>162.1</v>
      </c>
      <c r="AQ102">
        <v>159.19999999999999</v>
      </c>
      <c r="AR102">
        <f t="shared" si="48"/>
        <v>159.19999999999999</v>
      </c>
      <c r="AS102">
        <v>169.7</v>
      </c>
      <c r="AT102">
        <f t="shared" si="49"/>
        <v>169.7</v>
      </c>
      <c r="AU102">
        <v>154.19999999999999</v>
      </c>
      <c r="AV102">
        <f t="shared" si="50"/>
        <v>154.19999999999999</v>
      </c>
      <c r="AW102">
        <v>160.4</v>
      </c>
      <c r="AX102">
        <f t="shared" si="51"/>
        <v>160.4</v>
      </c>
      <c r="AY102">
        <v>166.8</v>
      </c>
      <c r="AZ102">
        <f t="shared" si="52"/>
        <v>166.8</v>
      </c>
      <c r="BA102">
        <v>159.4</v>
      </c>
      <c r="BB102">
        <f t="shared" si="53"/>
        <v>159.4</v>
      </c>
      <c r="BC102">
        <v>161.5</v>
      </c>
      <c r="BD102">
        <f t="shared" si="54"/>
        <v>161.5</v>
      </c>
      <c r="BE102">
        <v>162.1</v>
      </c>
      <c r="BF102">
        <f t="shared" si="55"/>
        <v>162.1</v>
      </c>
    </row>
    <row r="103" spans="1:58" x14ac:dyDescent="0.3">
      <c r="A103" t="s">
        <v>30</v>
      </c>
      <c r="B103">
        <v>2021</v>
      </c>
      <c r="C103" t="s">
        <v>40</v>
      </c>
      <c r="D103" t="str">
        <f t="shared" si="28"/>
        <v>July-2021</v>
      </c>
      <c r="E103">
        <v>145.1</v>
      </c>
      <c r="F103">
        <f t="shared" si="29"/>
        <v>145.1</v>
      </c>
      <c r="G103">
        <v>204.5</v>
      </c>
      <c r="H103">
        <f t="shared" si="30"/>
        <v>204.5</v>
      </c>
      <c r="I103">
        <v>180.4</v>
      </c>
      <c r="J103">
        <f t="shared" si="31"/>
        <v>180.4</v>
      </c>
      <c r="K103">
        <v>157.1</v>
      </c>
      <c r="L103">
        <f t="shared" si="32"/>
        <v>157.1</v>
      </c>
      <c r="M103">
        <v>188.7</v>
      </c>
      <c r="N103">
        <f t="shared" si="33"/>
        <v>188.7</v>
      </c>
      <c r="O103">
        <v>157.69999999999999</v>
      </c>
      <c r="P103">
        <f t="shared" si="34"/>
        <v>157.69999999999999</v>
      </c>
      <c r="Q103">
        <v>152.80000000000001</v>
      </c>
      <c r="R103">
        <f t="shared" si="35"/>
        <v>152.80000000000001</v>
      </c>
      <c r="S103">
        <v>163.6</v>
      </c>
      <c r="T103">
        <f t="shared" si="36"/>
        <v>163.6</v>
      </c>
      <c r="U103">
        <v>113.9</v>
      </c>
      <c r="V103">
        <f t="shared" si="37"/>
        <v>113.9</v>
      </c>
      <c r="W103">
        <v>169.7</v>
      </c>
      <c r="X103">
        <f t="shared" si="38"/>
        <v>169.7</v>
      </c>
      <c r="Y103">
        <v>166.2</v>
      </c>
      <c r="Z103">
        <f t="shared" si="39"/>
        <v>166.2</v>
      </c>
      <c r="AA103">
        <v>171</v>
      </c>
      <c r="AB103">
        <f t="shared" si="40"/>
        <v>171</v>
      </c>
      <c r="AC103">
        <v>161.69999999999999</v>
      </c>
      <c r="AD103">
        <f t="shared" si="41"/>
        <v>161.69999999999999</v>
      </c>
      <c r="AE103">
        <v>189.7</v>
      </c>
      <c r="AF103">
        <f t="shared" si="42"/>
        <v>189.7</v>
      </c>
      <c r="AG103">
        <v>166</v>
      </c>
      <c r="AH103">
        <f t="shared" si="43"/>
        <v>166</v>
      </c>
      <c r="AI103">
        <v>161.1</v>
      </c>
      <c r="AJ103">
        <f t="shared" si="44"/>
        <v>161.1</v>
      </c>
      <c r="AK103">
        <v>165.3</v>
      </c>
      <c r="AL103">
        <f t="shared" si="45"/>
        <v>165.3</v>
      </c>
      <c r="AM103">
        <v>161.5</v>
      </c>
      <c r="AN103">
        <f t="shared" si="46"/>
        <v>161.5</v>
      </c>
      <c r="AO103">
        <v>162.5</v>
      </c>
      <c r="AP103">
        <f t="shared" si="47"/>
        <v>162.5</v>
      </c>
      <c r="AQ103">
        <v>160.30000000000001</v>
      </c>
      <c r="AR103">
        <f t="shared" si="48"/>
        <v>160.30000000000001</v>
      </c>
      <c r="AS103">
        <v>170.4</v>
      </c>
      <c r="AT103">
        <f t="shared" si="49"/>
        <v>170.4</v>
      </c>
      <c r="AU103">
        <v>157.1</v>
      </c>
      <c r="AV103">
        <f t="shared" si="50"/>
        <v>157.1</v>
      </c>
      <c r="AW103">
        <v>160.69999999999999</v>
      </c>
      <c r="AX103">
        <f t="shared" si="51"/>
        <v>160.69999999999999</v>
      </c>
      <c r="AY103">
        <v>167.2</v>
      </c>
      <c r="AZ103">
        <f t="shared" si="52"/>
        <v>167.2</v>
      </c>
      <c r="BA103">
        <v>160.4</v>
      </c>
      <c r="BB103">
        <f t="shared" si="53"/>
        <v>160.4</v>
      </c>
      <c r="BC103">
        <v>162.80000000000001</v>
      </c>
      <c r="BD103">
        <f t="shared" si="54"/>
        <v>162.80000000000001</v>
      </c>
      <c r="BE103">
        <v>163.19999999999999</v>
      </c>
      <c r="BF103">
        <f t="shared" si="55"/>
        <v>163.19999999999999</v>
      </c>
    </row>
    <row r="104" spans="1:58" x14ac:dyDescent="0.3">
      <c r="A104" t="s">
        <v>30</v>
      </c>
      <c r="B104">
        <v>2021</v>
      </c>
      <c r="C104" t="s">
        <v>41</v>
      </c>
      <c r="D104" t="str">
        <f t="shared" si="28"/>
        <v>August-2021</v>
      </c>
      <c r="E104">
        <v>144.9</v>
      </c>
      <c r="F104">
        <f t="shared" si="29"/>
        <v>144.9</v>
      </c>
      <c r="G104">
        <v>202.3</v>
      </c>
      <c r="H104">
        <f t="shared" si="30"/>
        <v>202.3</v>
      </c>
      <c r="I104">
        <v>176.5</v>
      </c>
      <c r="J104">
        <f t="shared" si="31"/>
        <v>176.5</v>
      </c>
      <c r="K104">
        <v>157.5</v>
      </c>
      <c r="L104">
        <f t="shared" si="32"/>
        <v>157.5</v>
      </c>
      <c r="M104">
        <v>190.9</v>
      </c>
      <c r="N104">
        <f t="shared" si="33"/>
        <v>190.9</v>
      </c>
      <c r="O104">
        <v>155.69999999999999</v>
      </c>
      <c r="P104">
        <f t="shared" si="34"/>
        <v>155.69999999999999</v>
      </c>
      <c r="Q104">
        <v>153.9</v>
      </c>
      <c r="R104">
        <f t="shared" si="35"/>
        <v>153.9</v>
      </c>
      <c r="S104">
        <v>162.80000000000001</v>
      </c>
      <c r="T104">
        <f t="shared" si="36"/>
        <v>162.80000000000001</v>
      </c>
      <c r="U104">
        <v>115.2</v>
      </c>
      <c r="V104">
        <f t="shared" si="37"/>
        <v>115.2</v>
      </c>
      <c r="W104">
        <v>169.8</v>
      </c>
      <c r="X104">
        <f t="shared" si="38"/>
        <v>169.8</v>
      </c>
      <c r="Y104">
        <v>167.6</v>
      </c>
      <c r="Z104">
        <f t="shared" si="39"/>
        <v>167.6</v>
      </c>
      <c r="AA104">
        <v>171.9</v>
      </c>
      <c r="AB104">
        <f t="shared" si="40"/>
        <v>171.9</v>
      </c>
      <c r="AC104">
        <v>161.80000000000001</v>
      </c>
      <c r="AD104">
        <f t="shared" si="41"/>
        <v>161.80000000000001</v>
      </c>
      <c r="AE104">
        <v>190.2</v>
      </c>
      <c r="AF104">
        <f t="shared" si="42"/>
        <v>190.2</v>
      </c>
      <c r="AG104">
        <v>167</v>
      </c>
      <c r="AH104">
        <f t="shared" si="43"/>
        <v>167</v>
      </c>
      <c r="AI104">
        <v>162.6</v>
      </c>
      <c r="AJ104">
        <f t="shared" si="44"/>
        <v>162.6</v>
      </c>
      <c r="AK104">
        <v>166.3</v>
      </c>
      <c r="AL104">
        <f t="shared" si="45"/>
        <v>166.3</v>
      </c>
      <c r="AM104">
        <v>162.1</v>
      </c>
      <c r="AN104">
        <f t="shared" si="46"/>
        <v>162.1</v>
      </c>
      <c r="AO104">
        <v>163.1</v>
      </c>
      <c r="AP104">
        <f t="shared" si="47"/>
        <v>163.1</v>
      </c>
      <c r="AQ104">
        <v>160.9</v>
      </c>
      <c r="AR104">
        <f t="shared" si="48"/>
        <v>160.9</v>
      </c>
      <c r="AS104">
        <v>171.1</v>
      </c>
      <c r="AT104">
        <f t="shared" si="49"/>
        <v>171.1</v>
      </c>
      <c r="AU104">
        <v>157.69999999999999</v>
      </c>
      <c r="AV104">
        <f t="shared" si="50"/>
        <v>157.69999999999999</v>
      </c>
      <c r="AW104">
        <v>161.1</v>
      </c>
      <c r="AX104">
        <f t="shared" si="51"/>
        <v>161.1</v>
      </c>
      <c r="AY104">
        <v>167.5</v>
      </c>
      <c r="AZ104">
        <f t="shared" si="52"/>
        <v>167.5</v>
      </c>
      <c r="BA104">
        <v>160.30000000000001</v>
      </c>
      <c r="BB104">
        <f t="shared" si="53"/>
        <v>160.30000000000001</v>
      </c>
      <c r="BC104">
        <v>163.30000000000001</v>
      </c>
      <c r="BD104">
        <f t="shared" si="54"/>
        <v>163.30000000000001</v>
      </c>
      <c r="BE104">
        <v>163.6</v>
      </c>
      <c r="BF104">
        <f t="shared" si="55"/>
        <v>163.6</v>
      </c>
    </row>
    <row r="105" spans="1:58" x14ac:dyDescent="0.3">
      <c r="A105" t="s">
        <v>30</v>
      </c>
      <c r="B105">
        <v>2021</v>
      </c>
      <c r="C105" t="s">
        <v>42</v>
      </c>
      <c r="D105" t="str">
        <f t="shared" si="28"/>
        <v>September-2021</v>
      </c>
      <c r="E105">
        <v>145.4</v>
      </c>
      <c r="F105">
        <f t="shared" si="29"/>
        <v>145.4</v>
      </c>
      <c r="G105">
        <v>202.1</v>
      </c>
      <c r="H105">
        <f t="shared" si="30"/>
        <v>202.1</v>
      </c>
      <c r="I105">
        <v>172</v>
      </c>
      <c r="J105">
        <f t="shared" si="31"/>
        <v>172</v>
      </c>
      <c r="K105">
        <v>158</v>
      </c>
      <c r="L105">
        <f t="shared" si="32"/>
        <v>158</v>
      </c>
      <c r="M105">
        <v>195.5</v>
      </c>
      <c r="N105">
        <f t="shared" si="33"/>
        <v>195.5</v>
      </c>
      <c r="O105">
        <v>152.69999999999999</v>
      </c>
      <c r="P105">
        <f t="shared" si="34"/>
        <v>152.69999999999999</v>
      </c>
      <c r="Q105">
        <v>151.4</v>
      </c>
      <c r="R105">
        <f t="shared" si="35"/>
        <v>151.4</v>
      </c>
      <c r="S105">
        <v>163.9</v>
      </c>
      <c r="T105">
        <f t="shared" si="36"/>
        <v>163.9</v>
      </c>
      <c r="U105">
        <v>119.3</v>
      </c>
      <c r="V105">
        <f t="shared" si="37"/>
        <v>119.3</v>
      </c>
      <c r="W105">
        <v>170.1</v>
      </c>
      <c r="X105">
        <f t="shared" si="38"/>
        <v>170.1</v>
      </c>
      <c r="Y105">
        <v>168.3</v>
      </c>
      <c r="Z105">
        <f t="shared" si="39"/>
        <v>168.3</v>
      </c>
      <c r="AA105">
        <v>172.8</v>
      </c>
      <c r="AB105">
        <f t="shared" si="40"/>
        <v>172.8</v>
      </c>
      <c r="AC105">
        <v>162.1</v>
      </c>
      <c r="AD105">
        <f t="shared" si="41"/>
        <v>162.1</v>
      </c>
      <c r="AE105">
        <v>190.5</v>
      </c>
      <c r="AF105">
        <f t="shared" si="42"/>
        <v>190.5</v>
      </c>
      <c r="AG105">
        <v>167.7</v>
      </c>
      <c r="AH105">
        <f t="shared" si="43"/>
        <v>167.7</v>
      </c>
      <c r="AI105">
        <v>163.6</v>
      </c>
      <c r="AJ105">
        <f t="shared" si="44"/>
        <v>163.6</v>
      </c>
      <c r="AK105">
        <v>167.1</v>
      </c>
      <c r="AL105">
        <f t="shared" si="45"/>
        <v>167.1</v>
      </c>
      <c r="AM105">
        <v>162.1</v>
      </c>
      <c r="AN105">
        <f t="shared" si="46"/>
        <v>162.1</v>
      </c>
      <c r="AO105">
        <v>163.69999999999999</v>
      </c>
      <c r="AP105">
        <f t="shared" si="47"/>
        <v>163.69999999999999</v>
      </c>
      <c r="AQ105">
        <v>161.30000000000001</v>
      </c>
      <c r="AR105">
        <f t="shared" si="48"/>
        <v>161.30000000000001</v>
      </c>
      <c r="AS105">
        <v>171.9</v>
      </c>
      <c r="AT105">
        <f t="shared" si="49"/>
        <v>171.9</v>
      </c>
      <c r="AU105">
        <v>157.80000000000001</v>
      </c>
      <c r="AV105">
        <f t="shared" si="50"/>
        <v>157.80000000000001</v>
      </c>
      <c r="AW105">
        <v>162.69999999999999</v>
      </c>
      <c r="AX105">
        <f t="shared" si="51"/>
        <v>162.69999999999999</v>
      </c>
      <c r="AY105">
        <v>168.5</v>
      </c>
      <c r="AZ105">
        <f t="shared" si="52"/>
        <v>168.5</v>
      </c>
      <c r="BA105">
        <v>160.19999999999999</v>
      </c>
      <c r="BB105">
        <f t="shared" si="53"/>
        <v>160.19999999999999</v>
      </c>
      <c r="BC105">
        <v>163.80000000000001</v>
      </c>
      <c r="BD105">
        <f t="shared" si="54"/>
        <v>163.80000000000001</v>
      </c>
      <c r="BE105">
        <v>164</v>
      </c>
      <c r="BF105">
        <f t="shared" si="55"/>
        <v>164</v>
      </c>
    </row>
    <row r="106" spans="1:58" x14ac:dyDescent="0.3">
      <c r="A106" t="s">
        <v>30</v>
      </c>
      <c r="B106">
        <v>2021</v>
      </c>
      <c r="C106" t="s">
        <v>43</v>
      </c>
      <c r="D106" t="str">
        <f t="shared" si="28"/>
        <v>October-2021</v>
      </c>
      <c r="E106">
        <v>146.1</v>
      </c>
      <c r="F106">
        <f t="shared" si="29"/>
        <v>146.1</v>
      </c>
      <c r="G106">
        <v>202.5</v>
      </c>
      <c r="H106">
        <f t="shared" si="30"/>
        <v>202.5</v>
      </c>
      <c r="I106">
        <v>170.1</v>
      </c>
      <c r="J106">
        <f t="shared" si="31"/>
        <v>170.1</v>
      </c>
      <c r="K106">
        <v>158.4</v>
      </c>
      <c r="L106">
        <f t="shared" si="32"/>
        <v>158.4</v>
      </c>
      <c r="M106">
        <v>198.8</v>
      </c>
      <c r="N106">
        <f t="shared" si="33"/>
        <v>198.8</v>
      </c>
      <c r="O106">
        <v>152.6</v>
      </c>
      <c r="P106">
        <f t="shared" si="34"/>
        <v>152.6</v>
      </c>
      <c r="Q106">
        <v>170.4</v>
      </c>
      <c r="R106">
        <f t="shared" si="35"/>
        <v>170.4</v>
      </c>
      <c r="S106">
        <v>165.2</v>
      </c>
      <c r="T106">
        <f t="shared" si="36"/>
        <v>165.2</v>
      </c>
      <c r="U106">
        <v>121.6</v>
      </c>
      <c r="V106">
        <f t="shared" si="37"/>
        <v>121.6</v>
      </c>
      <c r="W106">
        <v>170.6</v>
      </c>
      <c r="X106">
        <f t="shared" si="38"/>
        <v>170.6</v>
      </c>
      <c r="Y106">
        <v>168.8</v>
      </c>
      <c r="Z106">
        <f t="shared" si="39"/>
        <v>168.8</v>
      </c>
      <c r="AA106">
        <v>173.6</v>
      </c>
      <c r="AB106">
        <f t="shared" si="40"/>
        <v>173.6</v>
      </c>
      <c r="AC106">
        <v>165.5</v>
      </c>
      <c r="AD106">
        <f t="shared" si="41"/>
        <v>165.5</v>
      </c>
      <c r="AE106">
        <v>191.2</v>
      </c>
      <c r="AF106">
        <f t="shared" si="42"/>
        <v>191.2</v>
      </c>
      <c r="AG106">
        <v>168.9</v>
      </c>
      <c r="AH106">
        <f t="shared" si="43"/>
        <v>168.9</v>
      </c>
      <c r="AI106">
        <v>164.8</v>
      </c>
      <c r="AJ106">
        <f t="shared" si="44"/>
        <v>164.8</v>
      </c>
      <c r="AK106">
        <v>168.3</v>
      </c>
      <c r="AL106">
        <f t="shared" si="45"/>
        <v>168.3</v>
      </c>
      <c r="AM106">
        <v>163.6</v>
      </c>
      <c r="AN106">
        <f t="shared" si="46"/>
        <v>163.6</v>
      </c>
      <c r="AO106">
        <v>165.5</v>
      </c>
      <c r="AP106">
        <f t="shared" si="47"/>
        <v>165.5</v>
      </c>
      <c r="AQ106">
        <v>162</v>
      </c>
      <c r="AR106">
        <f t="shared" si="48"/>
        <v>162</v>
      </c>
      <c r="AS106">
        <v>172.5</v>
      </c>
      <c r="AT106">
        <f t="shared" si="49"/>
        <v>172.5</v>
      </c>
      <c r="AU106">
        <v>159.5</v>
      </c>
      <c r="AV106">
        <f t="shared" si="50"/>
        <v>159.5</v>
      </c>
      <c r="AW106">
        <v>163.19999999999999</v>
      </c>
      <c r="AX106">
        <f t="shared" si="51"/>
        <v>163.19999999999999</v>
      </c>
      <c r="AY106">
        <v>169</v>
      </c>
      <c r="AZ106">
        <f t="shared" si="52"/>
        <v>169</v>
      </c>
      <c r="BA106">
        <v>161.1</v>
      </c>
      <c r="BB106">
        <f t="shared" si="53"/>
        <v>161.1</v>
      </c>
      <c r="BC106">
        <v>164.7</v>
      </c>
      <c r="BD106">
        <f t="shared" si="54"/>
        <v>164.7</v>
      </c>
      <c r="BE106">
        <v>166.3</v>
      </c>
      <c r="BF106">
        <f t="shared" si="55"/>
        <v>166.3</v>
      </c>
    </row>
    <row r="107" spans="1:58" x14ac:dyDescent="0.3">
      <c r="A107" t="s">
        <v>30</v>
      </c>
      <c r="B107">
        <v>2021</v>
      </c>
      <c r="C107" t="s">
        <v>45</v>
      </c>
      <c r="D107" t="str">
        <f t="shared" si="28"/>
        <v>November-2021</v>
      </c>
      <c r="E107">
        <v>146.9</v>
      </c>
      <c r="F107">
        <f t="shared" si="29"/>
        <v>146.9</v>
      </c>
      <c r="G107">
        <v>199.8</v>
      </c>
      <c r="H107">
        <f t="shared" si="30"/>
        <v>199.8</v>
      </c>
      <c r="I107">
        <v>171.5</v>
      </c>
      <c r="J107">
        <f t="shared" si="31"/>
        <v>171.5</v>
      </c>
      <c r="K107">
        <v>159.1</v>
      </c>
      <c r="L107">
        <f t="shared" si="32"/>
        <v>159.1</v>
      </c>
      <c r="M107">
        <v>198.4</v>
      </c>
      <c r="N107">
        <f t="shared" si="33"/>
        <v>198.4</v>
      </c>
      <c r="O107">
        <v>153.19999999999999</v>
      </c>
      <c r="P107">
        <f t="shared" si="34"/>
        <v>153.19999999999999</v>
      </c>
      <c r="Q107">
        <v>183.9</v>
      </c>
      <c r="R107">
        <f t="shared" si="35"/>
        <v>183.9</v>
      </c>
      <c r="S107">
        <v>165.4</v>
      </c>
      <c r="T107">
        <f t="shared" si="36"/>
        <v>165.4</v>
      </c>
      <c r="U107">
        <v>122.1</v>
      </c>
      <c r="V107">
        <f t="shared" si="37"/>
        <v>122.1</v>
      </c>
      <c r="W107">
        <v>170.8</v>
      </c>
      <c r="X107">
        <f t="shared" si="38"/>
        <v>170.8</v>
      </c>
      <c r="Y107">
        <v>169.1</v>
      </c>
      <c r="Z107">
        <f t="shared" si="39"/>
        <v>169.1</v>
      </c>
      <c r="AA107">
        <v>174.3</v>
      </c>
      <c r="AB107">
        <f t="shared" si="40"/>
        <v>174.3</v>
      </c>
      <c r="AC107">
        <v>167.5</v>
      </c>
      <c r="AD107">
        <f t="shared" si="41"/>
        <v>167.5</v>
      </c>
      <c r="AE107">
        <v>191.4</v>
      </c>
      <c r="AF107">
        <f t="shared" si="42"/>
        <v>191.4</v>
      </c>
      <c r="AG107">
        <v>170.4</v>
      </c>
      <c r="AH107">
        <f t="shared" si="43"/>
        <v>170.4</v>
      </c>
      <c r="AI107">
        <v>166</v>
      </c>
      <c r="AJ107">
        <f t="shared" si="44"/>
        <v>166</v>
      </c>
      <c r="AK107">
        <v>169.8</v>
      </c>
      <c r="AL107">
        <f t="shared" si="45"/>
        <v>169.8</v>
      </c>
      <c r="AM107">
        <v>164.2</v>
      </c>
      <c r="AN107">
        <f t="shared" si="46"/>
        <v>164.2</v>
      </c>
      <c r="AO107">
        <v>165.3</v>
      </c>
      <c r="AP107">
        <f t="shared" si="47"/>
        <v>165.3</v>
      </c>
      <c r="AQ107">
        <v>162.9</v>
      </c>
      <c r="AR107">
        <f t="shared" si="48"/>
        <v>162.9</v>
      </c>
      <c r="AS107">
        <v>173.4</v>
      </c>
      <c r="AT107">
        <f t="shared" si="49"/>
        <v>173.4</v>
      </c>
      <c r="AU107">
        <v>158.9</v>
      </c>
      <c r="AV107">
        <f t="shared" si="50"/>
        <v>158.9</v>
      </c>
      <c r="AW107">
        <v>163.80000000000001</v>
      </c>
      <c r="AX107">
        <f t="shared" si="51"/>
        <v>163.80000000000001</v>
      </c>
      <c r="AY107">
        <v>169.3</v>
      </c>
      <c r="AZ107">
        <f t="shared" si="52"/>
        <v>169.3</v>
      </c>
      <c r="BA107">
        <v>162.4</v>
      </c>
      <c r="BB107">
        <f t="shared" si="53"/>
        <v>162.4</v>
      </c>
      <c r="BC107">
        <v>165.2</v>
      </c>
      <c r="BD107">
        <f t="shared" si="54"/>
        <v>165.2</v>
      </c>
      <c r="BE107">
        <v>167.6</v>
      </c>
      <c r="BF107">
        <f t="shared" si="55"/>
        <v>167.6</v>
      </c>
    </row>
    <row r="108" spans="1:58" x14ac:dyDescent="0.3">
      <c r="A108" t="s">
        <v>30</v>
      </c>
      <c r="B108">
        <v>2021</v>
      </c>
      <c r="C108" t="s">
        <v>46</v>
      </c>
      <c r="D108" t="str">
        <f t="shared" si="28"/>
        <v>December-2021</v>
      </c>
      <c r="E108">
        <v>147.4</v>
      </c>
      <c r="F108">
        <f t="shared" si="29"/>
        <v>147.4</v>
      </c>
      <c r="G108">
        <v>197</v>
      </c>
      <c r="H108">
        <f t="shared" si="30"/>
        <v>197</v>
      </c>
      <c r="I108">
        <v>176.5</v>
      </c>
      <c r="J108">
        <f t="shared" si="31"/>
        <v>176.5</v>
      </c>
      <c r="K108">
        <v>159.80000000000001</v>
      </c>
      <c r="L108">
        <f t="shared" si="32"/>
        <v>159.80000000000001</v>
      </c>
      <c r="M108">
        <v>195.8</v>
      </c>
      <c r="N108">
        <f t="shared" si="33"/>
        <v>195.8</v>
      </c>
      <c r="O108">
        <v>152</v>
      </c>
      <c r="P108">
        <f t="shared" si="34"/>
        <v>152</v>
      </c>
      <c r="Q108">
        <v>172.3</v>
      </c>
      <c r="R108">
        <f t="shared" si="35"/>
        <v>172.3</v>
      </c>
      <c r="S108">
        <v>164.5</v>
      </c>
      <c r="T108">
        <f t="shared" si="36"/>
        <v>164.5</v>
      </c>
      <c r="U108">
        <v>120.6</v>
      </c>
      <c r="V108">
        <f t="shared" si="37"/>
        <v>120.6</v>
      </c>
      <c r="W108">
        <v>171.7</v>
      </c>
      <c r="X108">
        <f t="shared" si="38"/>
        <v>171.7</v>
      </c>
      <c r="Y108">
        <v>169.7</v>
      </c>
      <c r="Z108">
        <f t="shared" si="39"/>
        <v>169.7</v>
      </c>
      <c r="AA108">
        <v>175.1</v>
      </c>
      <c r="AB108">
        <f t="shared" si="40"/>
        <v>175.1</v>
      </c>
      <c r="AC108">
        <v>165.8</v>
      </c>
      <c r="AD108">
        <f t="shared" si="41"/>
        <v>165.8</v>
      </c>
      <c r="AE108">
        <v>190.8</v>
      </c>
      <c r="AF108">
        <f t="shared" si="42"/>
        <v>190.8</v>
      </c>
      <c r="AG108">
        <v>171.8</v>
      </c>
      <c r="AH108">
        <f t="shared" si="43"/>
        <v>171.8</v>
      </c>
      <c r="AI108">
        <v>167.3</v>
      </c>
      <c r="AJ108">
        <f t="shared" si="44"/>
        <v>167.3</v>
      </c>
      <c r="AK108">
        <v>171.2</v>
      </c>
      <c r="AL108">
        <f t="shared" si="45"/>
        <v>171.2</v>
      </c>
      <c r="AM108">
        <v>163.4</v>
      </c>
      <c r="AN108">
        <f t="shared" si="46"/>
        <v>163.4</v>
      </c>
      <c r="AO108">
        <v>165.6</v>
      </c>
      <c r="AP108">
        <f t="shared" si="47"/>
        <v>165.6</v>
      </c>
      <c r="AQ108">
        <v>163.9</v>
      </c>
      <c r="AR108">
        <f t="shared" si="48"/>
        <v>163.9</v>
      </c>
      <c r="AS108">
        <v>174</v>
      </c>
      <c r="AT108">
        <f t="shared" si="49"/>
        <v>174</v>
      </c>
      <c r="AU108">
        <v>160.1</v>
      </c>
      <c r="AV108">
        <f t="shared" si="50"/>
        <v>160.1</v>
      </c>
      <c r="AW108">
        <v>164.5</v>
      </c>
      <c r="AX108">
        <f t="shared" si="51"/>
        <v>164.5</v>
      </c>
      <c r="AY108">
        <v>169.7</v>
      </c>
      <c r="AZ108">
        <f t="shared" si="52"/>
        <v>169.7</v>
      </c>
      <c r="BA108">
        <v>162.80000000000001</v>
      </c>
      <c r="BB108">
        <f t="shared" si="53"/>
        <v>162.80000000000001</v>
      </c>
      <c r="BC108">
        <v>166</v>
      </c>
      <c r="BD108">
        <f t="shared" si="54"/>
        <v>166</v>
      </c>
      <c r="BE108">
        <v>167</v>
      </c>
      <c r="BF108">
        <f t="shared" si="55"/>
        <v>167</v>
      </c>
    </row>
    <row r="109" spans="1:58" x14ac:dyDescent="0.3">
      <c r="A109" t="s">
        <v>30</v>
      </c>
      <c r="B109">
        <v>2022</v>
      </c>
      <c r="C109" t="s">
        <v>31</v>
      </c>
      <c r="D109" t="str">
        <f t="shared" si="28"/>
        <v>January-2022</v>
      </c>
      <c r="E109">
        <v>148.30000000000001</v>
      </c>
      <c r="F109">
        <f t="shared" si="29"/>
        <v>148.30000000000001</v>
      </c>
      <c r="G109">
        <v>196.9</v>
      </c>
      <c r="H109">
        <f t="shared" si="30"/>
        <v>196.9</v>
      </c>
      <c r="I109">
        <v>178</v>
      </c>
      <c r="J109">
        <f t="shared" si="31"/>
        <v>178</v>
      </c>
      <c r="K109">
        <v>160.5</v>
      </c>
      <c r="L109">
        <f t="shared" si="32"/>
        <v>160.5</v>
      </c>
      <c r="M109">
        <v>192.6</v>
      </c>
      <c r="N109">
        <f t="shared" si="33"/>
        <v>192.6</v>
      </c>
      <c r="O109">
        <v>151.19999999999999</v>
      </c>
      <c r="P109">
        <f t="shared" si="34"/>
        <v>151.19999999999999</v>
      </c>
      <c r="Q109">
        <v>159.19999999999999</v>
      </c>
      <c r="R109">
        <f t="shared" si="35"/>
        <v>159.19999999999999</v>
      </c>
      <c r="S109">
        <v>164</v>
      </c>
      <c r="T109">
        <f t="shared" si="36"/>
        <v>164</v>
      </c>
      <c r="U109">
        <v>119.3</v>
      </c>
      <c r="V109">
        <f t="shared" si="37"/>
        <v>119.3</v>
      </c>
      <c r="W109">
        <v>173.3</v>
      </c>
      <c r="X109">
        <f t="shared" si="38"/>
        <v>173.3</v>
      </c>
      <c r="Y109">
        <v>169.8</v>
      </c>
      <c r="Z109">
        <f t="shared" si="39"/>
        <v>169.8</v>
      </c>
      <c r="AA109">
        <v>175.8</v>
      </c>
      <c r="AB109">
        <f t="shared" si="40"/>
        <v>175.8</v>
      </c>
      <c r="AC109">
        <v>164.1</v>
      </c>
      <c r="AD109">
        <f t="shared" si="41"/>
        <v>164.1</v>
      </c>
      <c r="AE109">
        <v>190.7</v>
      </c>
      <c r="AF109">
        <f t="shared" si="42"/>
        <v>190.7</v>
      </c>
      <c r="AG109">
        <v>173.2</v>
      </c>
      <c r="AH109">
        <f t="shared" si="43"/>
        <v>173.2</v>
      </c>
      <c r="AI109">
        <v>169.3</v>
      </c>
      <c r="AJ109">
        <f t="shared" si="44"/>
        <v>169.3</v>
      </c>
      <c r="AK109">
        <v>172.7</v>
      </c>
      <c r="AL109">
        <f t="shared" si="45"/>
        <v>172.7</v>
      </c>
      <c r="AM109">
        <v>164.5</v>
      </c>
      <c r="AN109">
        <f t="shared" si="46"/>
        <v>164.5</v>
      </c>
      <c r="AO109">
        <v>165.8</v>
      </c>
      <c r="AP109">
        <f t="shared" si="47"/>
        <v>165.8</v>
      </c>
      <c r="AQ109">
        <v>164.9</v>
      </c>
      <c r="AR109">
        <f t="shared" si="48"/>
        <v>164.9</v>
      </c>
      <c r="AS109">
        <v>174.7</v>
      </c>
      <c r="AT109">
        <f t="shared" si="49"/>
        <v>174.7</v>
      </c>
      <c r="AU109">
        <v>160.80000000000001</v>
      </c>
      <c r="AV109">
        <f t="shared" si="50"/>
        <v>160.80000000000001</v>
      </c>
      <c r="AW109">
        <v>164.9</v>
      </c>
      <c r="AX109">
        <f t="shared" si="51"/>
        <v>164.9</v>
      </c>
      <c r="AY109">
        <v>169.9</v>
      </c>
      <c r="AZ109">
        <f t="shared" si="52"/>
        <v>169.9</v>
      </c>
      <c r="BA109">
        <v>163.19999999999999</v>
      </c>
      <c r="BB109">
        <f t="shared" si="53"/>
        <v>163.19999999999999</v>
      </c>
      <c r="BC109">
        <v>166.6</v>
      </c>
      <c r="BD109">
        <f t="shared" si="54"/>
        <v>166.6</v>
      </c>
      <c r="BE109">
        <v>166.4</v>
      </c>
      <c r="BF109">
        <f t="shared" si="55"/>
        <v>166.4</v>
      </c>
    </row>
    <row r="110" spans="1:58" x14ac:dyDescent="0.3">
      <c r="A110" t="s">
        <v>30</v>
      </c>
      <c r="B110">
        <v>2022</v>
      </c>
      <c r="C110" t="s">
        <v>35</v>
      </c>
      <c r="D110" t="str">
        <f t="shared" si="28"/>
        <v>February-2022</v>
      </c>
      <c r="E110">
        <v>148.80000000000001</v>
      </c>
      <c r="F110">
        <f t="shared" si="29"/>
        <v>148.80000000000001</v>
      </c>
      <c r="G110">
        <v>198.1</v>
      </c>
      <c r="H110">
        <f t="shared" si="30"/>
        <v>198.1</v>
      </c>
      <c r="I110">
        <v>175.5</v>
      </c>
      <c r="J110">
        <f t="shared" si="31"/>
        <v>175.5</v>
      </c>
      <c r="K110">
        <v>160.69999999999999</v>
      </c>
      <c r="L110">
        <f t="shared" si="32"/>
        <v>160.69999999999999</v>
      </c>
      <c r="M110">
        <v>192.6</v>
      </c>
      <c r="N110">
        <f t="shared" si="33"/>
        <v>192.6</v>
      </c>
      <c r="O110">
        <v>151.4</v>
      </c>
      <c r="P110">
        <f t="shared" si="34"/>
        <v>151.4</v>
      </c>
      <c r="Q110">
        <v>155.19999999999999</v>
      </c>
      <c r="R110">
        <f t="shared" si="35"/>
        <v>155.19999999999999</v>
      </c>
      <c r="S110">
        <v>163.9</v>
      </c>
      <c r="T110">
        <f t="shared" si="36"/>
        <v>163.9</v>
      </c>
      <c r="U110">
        <v>118.1</v>
      </c>
      <c r="V110">
        <f t="shared" si="37"/>
        <v>118.1</v>
      </c>
      <c r="W110">
        <v>175.4</v>
      </c>
      <c r="X110">
        <f t="shared" si="38"/>
        <v>175.4</v>
      </c>
      <c r="Y110">
        <v>170.5</v>
      </c>
      <c r="Z110">
        <f t="shared" si="39"/>
        <v>170.5</v>
      </c>
      <c r="AA110">
        <v>176.3</v>
      </c>
      <c r="AB110">
        <f t="shared" si="40"/>
        <v>176.3</v>
      </c>
      <c r="AC110">
        <v>163.9</v>
      </c>
      <c r="AD110">
        <f t="shared" si="41"/>
        <v>163.9</v>
      </c>
      <c r="AE110">
        <v>191.5</v>
      </c>
      <c r="AF110">
        <f t="shared" si="42"/>
        <v>191.5</v>
      </c>
      <c r="AG110">
        <v>174.1</v>
      </c>
      <c r="AH110">
        <f t="shared" si="43"/>
        <v>174.1</v>
      </c>
      <c r="AI110">
        <v>171</v>
      </c>
      <c r="AJ110">
        <f t="shared" si="44"/>
        <v>171</v>
      </c>
      <c r="AK110">
        <v>173.7</v>
      </c>
      <c r="AL110">
        <f t="shared" si="45"/>
        <v>173.7</v>
      </c>
      <c r="AM110">
        <v>165.5</v>
      </c>
      <c r="AN110">
        <f t="shared" si="46"/>
        <v>165.5</v>
      </c>
      <c r="AO110">
        <v>167.4</v>
      </c>
      <c r="AP110">
        <f t="shared" si="47"/>
        <v>167.4</v>
      </c>
      <c r="AQ110">
        <v>165.7</v>
      </c>
      <c r="AR110">
        <f t="shared" si="48"/>
        <v>165.7</v>
      </c>
      <c r="AS110">
        <v>175.3</v>
      </c>
      <c r="AT110">
        <f t="shared" si="49"/>
        <v>175.3</v>
      </c>
      <c r="AU110">
        <v>161.19999999999999</v>
      </c>
      <c r="AV110">
        <f t="shared" si="50"/>
        <v>161.19999999999999</v>
      </c>
      <c r="AW110">
        <v>165.5</v>
      </c>
      <c r="AX110">
        <f t="shared" si="51"/>
        <v>165.5</v>
      </c>
      <c r="AY110">
        <v>170.3</v>
      </c>
      <c r="AZ110">
        <f t="shared" si="52"/>
        <v>170.3</v>
      </c>
      <c r="BA110">
        <v>164.5</v>
      </c>
      <c r="BB110">
        <f t="shared" si="53"/>
        <v>164.5</v>
      </c>
      <c r="BC110">
        <v>167.3</v>
      </c>
      <c r="BD110">
        <f t="shared" si="54"/>
        <v>167.3</v>
      </c>
      <c r="BE110">
        <v>166.7</v>
      </c>
      <c r="BF110">
        <f t="shared" si="55"/>
        <v>166.7</v>
      </c>
    </row>
    <row r="111" spans="1:58" x14ac:dyDescent="0.3">
      <c r="A111" t="s">
        <v>30</v>
      </c>
      <c r="B111">
        <v>2022</v>
      </c>
      <c r="C111" t="s">
        <v>36</v>
      </c>
      <c r="D111" t="str">
        <f t="shared" si="28"/>
        <v>March-2022</v>
      </c>
      <c r="E111">
        <v>150.19999999999999</v>
      </c>
      <c r="F111">
        <f t="shared" si="29"/>
        <v>150.19999999999999</v>
      </c>
      <c r="G111">
        <v>208</v>
      </c>
      <c r="H111">
        <f t="shared" si="30"/>
        <v>208</v>
      </c>
      <c r="I111">
        <v>167.9</v>
      </c>
      <c r="J111">
        <f t="shared" si="31"/>
        <v>167.9</v>
      </c>
      <c r="K111">
        <v>162</v>
      </c>
      <c r="L111">
        <f t="shared" si="32"/>
        <v>162</v>
      </c>
      <c r="M111">
        <v>203.1</v>
      </c>
      <c r="N111">
        <f t="shared" si="33"/>
        <v>203.1</v>
      </c>
      <c r="O111">
        <v>155.9</v>
      </c>
      <c r="P111">
        <f t="shared" si="34"/>
        <v>155.9</v>
      </c>
      <c r="Q111">
        <v>155.80000000000001</v>
      </c>
      <c r="R111">
        <f t="shared" si="35"/>
        <v>155.80000000000001</v>
      </c>
      <c r="S111">
        <v>164.2</v>
      </c>
      <c r="T111">
        <f t="shared" si="36"/>
        <v>164.2</v>
      </c>
      <c r="U111">
        <v>118.1</v>
      </c>
      <c r="V111">
        <f t="shared" si="37"/>
        <v>118.1</v>
      </c>
      <c r="W111">
        <v>178.7</v>
      </c>
      <c r="X111">
        <f t="shared" si="38"/>
        <v>178.7</v>
      </c>
      <c r="Y111">
        <v>171.2</v>
      </c>
      <c r="Z111">
        <f t="shared" si="39"/>
        <v>171.2</v>
      </c>
      <c r="AA111">
        <v>177.4</v>
      </c>
      <c r="AB111">
        <f t="shared" si="40"/>
        <v>177.4</v>
      </c>
      <c r="AC111">
        <v>166.6</v>
      </c>
      <c r="AD111">
        <f t="shared" si="41"/>
        <v>166.6</v>
      </c>
      <c r="AE111">
        <v>192.3</v>
      </c>
      <c r="AF111">
        <f t="shared" si="42"/>
        <v>192.3</v>
      </c>
      <c r="AG111">
        <v>175.4</v>
      </c>
      <c r="AH111">
        <f t="shared" si="43"/>
        <v>175.4</v>
      </c>
      <c r="AI111">
        <v>173.2</v>
      </c>
      <c r="AJ111">
        <f t="shared" si="44"/>
        <v>173.2</v>
      </c>
      <c r="AK111">
        <v>175.1</v>
      </c>
      <c r="AL111">
        <f t="shared" si="45"/>
        <v>175.1</v>
      </c>
      <c r="AM111">
        <v>165.3</v>
      </c>
      <c r="AN111">
        <f t="shared" si="46"/>
        <v>165.3</v>
      </c>
      <c r="AO111">
        <v>168.9</v>
      </c>
      <c r="AP111">
        <f t="shared" si="47"/>
        <v>168.9</v>
      </c>
      <c r="AQ111">
        <v>166.5</v>
      </c>
      <c r="AR111">
        <f t="shared" si="48"/>
        <v>166.5</v>
      </c>
      <c r="AS111">
        <v>176</v>
      </c>
      <c r="AT111">
        <f t="shared" si="49"/>
        <v>176</v>
      </c>
      <c r="AU111">
        <v>162</v>
      </c>
      <c r="AV111">
        <f t="shared" si="50"/>
        <v>162</v>
      </c>
      <c r="AW111">
        <v>166.6</v>
      </c>
      <c r="AX111">
        <f t="shared" si="51"/>
        <v>166.6</v>
      </c>
      <c r="AY111">
        <v>170.6</v>
      </c>
      <c r="AZ111">
        <f t="shared" si="52"/>
        <v>170.6</v>
      </c>
      <c r="BA111">
        <v>167.4</v>
      </c>
      <c r="BB111">
        <f t="shared" si="53"/>
        <v>167.4</v>
      </c>
      <c r="BC111">
        <v>168.3</v>
      </c>
      <c r="BD111">
        <f t="shared" si="54"/>
        <v>168.3</v>
      </c>
      <c r="BE111">
        <v>168.7</v>
      </c>
      <c r="BF111">
        <f t="shared" si="55"/>
        <v>168.7</v>
      </c>
    </row>
    <row r="112" spans="1:58" x14ac:dyDescent="0.3">
      <c r="A112" t="s">
        <v>30</v>
      </c>
      <c r="B112">
        <v>2022</v>
      </c>
      <c r="C112" t="s">
        <v>37</v>
      </c>
      <c r="D112" t="str">
        <f t="shared" si="28"/>
        <v>April-2022</v>
      </c>
      <c r="E112">
        <v>151.80000000000001</v>
      </c>
      <c r="F112">
        <f t="shared" si="29"/>
        <v>151.80000000000001</v>
      </c>
      <c r="G112">
        <v>209.7</v>
      </c>
      <c r="H112">
        <f t="shared" si="30"/>
        <v>209.7</v>
      </c>
      <c r="I112">
        <v>164.5</v>
      </c>
      <c r="J112">
        <f t="shared" si="31"/>
        <v>164.5</v>
      </c>
      <c r="K112">
        <v>163.80000000000001</v>
      </c>
      <c r="L112">
        <f t="shared" si="32"/>
        <v>163.80000000000001</v>
      </c>
      <c r="M112">
        <v>207.4</v>
      </c>
      <c r="N112">
        <f t="shared" si="33"/>
        <v>207.4</v>
      </c>
      <c r="O112">
        <v>169.7</v>
      </c>
      <c r="P112">
        <f t="shared" si="34"/>
        <v>169.7</v>
      </c>
      <c r="Q112">
        <v>153.6</v>
      </c>
      <c r="R112">
        <f t="shared" si="35"/>
        <v>153.6</v>
      </c>
      <c r="S112">
        <v>165.1</v>
      </c>
      <c r="T112">
        <f t="shared" si="36"/>
        <v>165.1</v>
      </c>
      <c r="U112">
        <v>118.2</v>
      </c>
      <c r="V112">
        <f t="shared" si="37"/>
        <v>118.2</v>
      </c>
      <c r="W112">
        <v>182.9</v>
      </c>
      <c r="X112">
        <f t="shared" si="38"/>
        <v>182.9</v>
      </c>
      <c r="Y112">
        <v>172.4</v>
      </c>
      <c r="Z112">
        <f t="shared" si="39"/>
        <v>172.4</v>
      </c>
      <c r="AA112">
        <v>178.9</v>
      </c>
      <c r="AB112">
        <f t="shared" si="40"/>
        <v>178.9</v>
      </c>
      <c r="AC112">
        <v>168.6</v>
      </c>
      <c r="AD112">
        <f t="shared" si="41"/>
        <v>168.6</v>
      </c>
      <c r="AE112">
        <v>192.8</v>
      </c>
      <c r="AF112">
        <f t="shared" si="42"/>
        <v>192.8</v>
      </c>
      <c r="AG112">
        <v>177.5</v>
      </c>
      <c r="AH112">
        <f t="shared" si="43"/>
        <v>177.5</v>
      </c>
      <c r="AI112">
        <v>175.1</v>
      </c>
      <c r="AJ112">
        <f t="shared" si="44"/>
        <v>175.1</v>
      </c>
      <c r="AK112">
        <v>177.1</v>
      </c>
      <c r="AL112">
        <f t="shared" si="45"/>
        <v>177.1</v>
      </c>
      <c r="AM112">
        <v>167</v>
      </c>
      <c r="AN112">
        <f t="shared" si="46"/>
        <v>167</v>
      </c>
      <c r="AO112">
        <v>173.3</v>
      </c>
      <c r="AP112">
        <f t="shared" si="47"/>
        <v>173.3</v>
      </c>
      <c r="AQ112">
        <v>167.7</v>
      </c>
      <c r="AR112">
        <f t="shared" si="48"/>
        <v>167.7</v>
      </c>
      <c r="AS112">
        <v>177</v>
      </c>
      <c r="AT112">
        <f t="shared" si="49"/>
        <v>177</v>
      </c>
      <c r="AU112">
        <v>166.2</v>
      </c>
      <c r="AV112">
        <f t="shared" si="50"/>
        <v>166.2</v>
      </c>
      <c r="AW112">
        <v>167.2</v>
      </c>
      <c r="AX112">
        <f t="shared" si="51"/>
        <v>167.2</v>
      </c>
      <c r="AY112">
        <v>170.9</v>
      </c>
      <c r="AZ112">
        <f t="shared" si="52"/>
        <v>170.9</v>
      </c>
      <c r="BA112">
        <v>169</v>
      </c>
      <c r="BB112">
        <f t="shared" si="53"/>
        <v>169</v>
      </c>
      <c r="BC112">
        <v>170.2</v>
      </c>
      <c r="BD112">
        <f t="shared" si="54"/>
        <v>170.2</v>
      </c>
      <c r="BE112">
        <v>170.8</v>
      </c>
      <c r="BF112">
        <f t="shared" si="55"/>
        <v>170.8</v>
      </c>
    </row>
    <row r="113" spans="1:58" x14ac:dyDescent="0.3">
      <c r="A113" t="s">
        <v>30</v>
      </c>
      <c r="B113">
        <v>2022</v>
      </c>
      <c r="C113" t="s">
        <v>38</v>
      </c>
      <c r="D113" t="str">
        <f t="shared" si="28"/>
        <v>May-2022</v>
      </c>
      <c r="E113">
        <v>152.9</v>
      </c>
      <c r="F113">
        <f t="shared" si="29"/>
        <v>152.9</v>
      </c>
      <c r="G113">
        <v>214.7</v>
      </c>
      <c r="H113">
        <f t="shared" si="30"/>
        <v>214.7</v>
      </c>
      <c r="I113">
        <v>161.4</v>
      </c>
      <c r="J113">
        <f t="shared" si="31"/>
        <v>161.4</v>
      </c>
      <c r="K113">
        <v>164.6</v>
      </c>
      <c r="L113">
        <f t="shared" si="32"/>
        <v>164.6</v>
      </c>
      <c r="M113">
        <v>209.9</v>
      </c>
      <c r="N113">
        <f t="shared" si="33"/>
        <v>209.9</v>
      </c>
      <c r="O113">
        <v>168</v>
      </c>
      <c r="P113">
        <f t="shared" si="34"/>
        <v>168</v>
      </c>
      <c r="Q113">
        <v>160.4</v>
      </c>
      <c r="R113">
        <f t="shared" si="35"/>
        <v>160.4</v>
      </c>
      <c r="S113">
        <v>165</v>
      </c>
      <c r="T113">
        <f t="shared" si="36"/>
        <v>165</v>
      </c>
      <c r="U113">
        <v>118.9</v>
      </c>
      <c r="V113">
        <f t="shared" si="37"/>
        <v>118.9</v>
      </c>
      <c r="W113">
        <v>186.6</v>
      </c>
      <c r="X113">
        <f t="shared" si="38"/>
        <v>186.6</v>
      </c>
      <c r="Y113">
        <v>173.2</v>
      </c>
      <c r="Z113">
        <f t="shared" si="39"/>
        <v>173.2</v>
      </c>
      <c r="AA113">
        <v>180.4</v>
      </c>
      <c r="AB113">
        <f t="shared" si="40"/>
        <v>180.4</v>
      </c>
      <c r="AC113">
        <v>170.8</v>
      </c>
      <c r="AD113">
        <f t="shared" si="41"/>
        <v>170.8</v>
      </c>
      <c r="AE113">
        <v>192.9</v>
      </c>
      <c r="AF113">
        <f t="shared" si="42"/>
        <v>192.9</v>
      </c>
      <c r="AG113">
        <v>179.3</v>
      </c>
      <c r="AH113">
        <f t="shared" si="43"/>
        <v>179.3</v>
      </c>
      <c r="AI113">
        <v>177.2</v>
      </c>
      <c r="AJ113">
        <f t="shared" si="44"/>
        <v>177.2</v>
      </c>
      <c r="AK113">
        <v>179</v>
      </c>
      <c r="AL113">
        <f t="shared" si="45"/>
        <v>179</v>
      </c>
      <c r="AM113">
        <v>167.5</v>
      </c>
      <c r="AN113">
        <f t="shared" si="46"/>
        <v>167.5</v>
      </c>
      <c r="AO113">
        <v>175.3</v>
      </c>
      <c r="AP113">
        <f t="shared" si="47"/>
        <v>175.3</v>
      </c>
      <c r="AQ113">
        <v>168.9</v>
      </c>
      <c r="AR113">
        <f t="shared" si="48"/>
        <v>168.9</v>
      </c>
      <c r="AS113">
        <v>177.7</v>
      </c>
      <c r="AT113">
        <f t="shared" si="49"/>
        <v>177.7</v>
      </c>
      <c r="AU113">
        <v>167.1</v>
      </c>
      <c r="AV113">
        <f t="shared" si="50"/>
        <v>167.1</v>
      </c>
      <c r="AW113">
        <v>167.6</v>
      </c>
      <c r="AX113">
        <f t="shared" si="51"/>
        <v>167.6</v>
      </c>
      <c r="AY113">
        <v>171.8</v>
      </c>
      <c r="AZ113">
        <f t="shared" si="52"/>
        <v>171.8</v>
      </c>
      <c r="BA113">
        <v>168.5</v>
      </c>
      <c r="BB113">
        <f t="shared" si="53"/>
        <v>168.5</v>
      </c>
      <c r="BC113">
        <v>170.9</v>
      </c>
      <c r="BD113">
        <f t="shared" si="54"/>
        <v>170.9</v>
      </c>
      <c r="BE113">
        <v>172.5</v>
      </c>
      <c r="BF113">
        <f t="shared" si="55"/>
        <v>172.5</v>
      </c>
    </row>
    <row r="114" spans="1:58" x14ac:dyDescent="0.3">
      <c r="A114" t="s">
        <v>30</v>
      </c>
      <c r="B114">
        <v>2022</v>
      </c>
      <c r="C114" t="s">
        <v>39</v>
      </c>
      <c r="D114" t="str">
        <f t="shared" si="28"/>
        <v>June-2022</v>
      </c>
      <c r="E114">
        <v>153.80000000000001</v>
      </c>
      <c r="F114">
        <f t="shared" si="29"/>
        <v>153.80000000000001</v>
      </c>
      <c r="G114">
        <v>217.2</v>
      </c>
      <c r="H114">
        <f t="shared" si="30"/>
        <v>217.2</v>
      </c>
      <c r="I114">
        <v>169.6</v>
      </c>
      <c r="J114">
        <f t="shared" si="31"/>
        <v>169.6</v>
      </c>
      <c r="K114">
        <v>165.4</v>
      </c>
      <c r="L114">
        <f t="shared" si="32"/>
        <v>165.4</v>
      </c>
      <c r="M114">
        <v>208.1</v>
      </c>
      <c r="N114">
        <f t="shared" si="33"/>
        <v>208.1</v>
      </c>
      <c r="O114">
        <v>165.8</v>
      </c>
      <c r="P114">
        <f t="shared" si="34"/>
        <v>165.8</v>
      </c>
      <c r="Q114">
        <v>167.3</v>
      </c>
      <c r="R114">
        <f t="shared" si="35"/>
        <v>167.3</v>
      </c>
      <c r="S114">
        <v>164.6</v>
      </c>
      <c r="T114">
        <f t="shared" si="36"/>
        <v>164.6</v>
      </c>
      <c r="U114">
        <v>119.1</v>
      </c>
      <c r="V114">
        <f t="shared" si="37"/>
        <v>119.1</v>
      </c>
      <c r="W114">
        <v>188.9</v>
      </c>
      <c r="X114">
        <f t="shared" si="38"/>
        <v>188.9</v>
      </c>
      <c r="Y114">
        <v>174.2</v>
      </c>
      <c r="Z114">
        <f t="shared" si="39"/>
        <v>174.2</v>
      </c>
      <c r="AA114">
        <v>181.9</v>
      </c>
      <c r="AB114">
        <f t="shared" si="40"/>
        <v>181.9</v>
      </c>
      <c r="AC114">
        <v>172.4</v>
      </c>
      <c r="AD114">
        <f t="shared" si="41"/>
        <v>172.4</v>
      </c>
      <c r="AE114">
        <v>192.9</v>
      </c>
      <c r="AF114">
        <f t="shared" si="42"/>
        <v>192.9</v>
      </c>
      <c r="AG114">
        <v>180.7</v>
      </c>
      <c r="AH114">
        <f t="shared" si="43"/>
        <v>180.7</v>
      </c>
      <c r="AI114">
        <v>178.7</v>
      </c>
      <c r="AJ114">
        <f t="shared" si="44"/>
        <v>178.7</v>
      </c>
      <c r="AK114">
        <v>180.4</v>
      </c>
      <c r="AL114">
        <f t="shared" si="45"/>
        <v>180.4</v>
      </c>
      <c r="AM114">
        <v>166.8</v>
      </c>
      <c r="AN114">
        <f t="shared" si="46"/>
        <v>166.8</v>
      </c>
      <c r="AO114">
        <v>176.7</v>
      </c>
      <c r="AP114">
        <f t="shared" si="47"/>
        <v>176.7</v>
      </c>
      <c r="AQ114">
        <v>170.3</v>
      </c>
      <c r="AR114">
        <f t="shared" si="48"/>
        <v>170.3</v>
      </c>
      <c r="AS114">
        <v>178.2</v>
      </c>
      <c r="AT114">
        <f t="shared" si="49"/>
        <v>178.2</v>
      </c>
      <c r="AU114">
        <v>165.5</v>
      </c>
      <c r="AV114">
        <f t="shared" si="50"/>
        <v>165.5</v>
      </c>
      <c r="AW114">
        <v>168</v>
      </c>
      <c r="AX114">
        <f t="shared" si="51"/>
        <v>168</v>
      </c>
      <c r="AY114">
        <v>172.6</v>
      </c>
      <c r="AZ114">
        <f t="shared" si="52"/>
        <v>172.6</v>
      </c>
      <c r="BA114">
        <v>169.5</v>
      </c>
      <c r="BB114">
        <f t="shared" si="53"/>
        <v>169.5</v>
      </c>
      <c r="BC114">
        <v>171</v>
      </c>
      <c r="BD114">
        <f t="shared" si="54"/>
        <v>171</v>
      </c>
      <c r="BE114">
        <v>173.6</v>
      </c>
      <c r="BF114">
        <f t="shared" si="55"/>
        <v>173.6</v>
      </c>
    </row>
    <row r="115" spans="1:58" x14ac:dyDescent="0.3">
      <c r="A115" t="s">
        <v>30</v>
      </c>
      <c r="B115">
        <v>2022</v>
      </c>
      <c r="C115" t="s">
        <v>40</v>
      </c>
      <c r="D115" t="str">
        <f t="shared" si="28"/>
        <v>July-2022</v>
      </c>
      <c r="E115">
        <v>155.19999999999999</v>
      </c>
      <c r="F115">
        <f t="shared" si="29"/>
        <v>155.19999999999999</v>
      </c>
      <c r="G115">
        <v>210.8</v>
      </c>
      <c r="H115">
        <f t="shared" si="30"/>
        <v>210.8</v>
      </c>
      <c r="I115">
        <v>174.3</v>
      </c>
      <c r="J115">
        <f t="shared" si="31"/>
        <v>174.3</v>
      </c>
      <c r="K115">
        <v>166.3</v>
      </c>
      <c r="L115">
        <f t="shared" si="32"/>
        <v>166.3</v>
      </c>
      <c r="M115">
        <v>202.2</v>
      </c>
      <c r="N115">
        <f t="shared" si="33"/>
        <v>202.2</v>
      </c>
      <c r="O115">
        <v>169.6</v>
      </c>
      <c r="P115">
        <f t="shared" si="34"/>
        <v>169.6</v>
      </c>
      <c r="Q115">
        <v>168.6</v>
      </c>
      <c r="R115">
        <f t="shared" si="35"/>
        <v>168.6</v>
      </c>
      <c r="S115">
        <v>164.4</v>
      </c>
      <c r="T115">
        <f t="shared" si="36"/>
        <v>164.4</v>
      </c>
      <c r="U115">
        <v>119.2</v>
      </c>
      <c r="V115">
        <f t="shared" si="37"/>
        <v>119.2</v>
      </c>
      <c r="W115">
        <v>191.8</v>
      </c>
      <c r="X115">
        <f t="shared" si="38"/>
        <v>191.8</v>
      </c>
      <c r="Y115">
        <v>174.5</v>
      </c>
      <c r="Z115">
        <f t="shared" si="39"/>
        <v>174.5</v>
      </c>
      <c r="AA115">
        <v>183.1</v>
      </c>
      <c r="AB115">
        <f t="shared" si="40"/>
        <v>183.1</v>
      </c>
      <c r="AC115">
        <v>172.5</v>
      </c>
      <c r="AD115">
        <f t="shared" si="41"/>
        <v>172.5</v>
      </c>
      <c r="AE115">
        <v>193.2</v>
      </c>
      <c r="AF115">
        <f t="shared" si="42"/>
        <v>193.2</v>
      </c>
      <c r="AG115">
        <v>182</v>
      </c>
      <c r="AH115">
        <f t="shared" si="43"/>
        <v>182</v>
      </c>
      <c r="AI115">
        <v>180.3</v>
      </c>
      <c r="AJ115">
        <f t="shared" si="44"/>
        <v>180.3</v>
      </c>
      <c r="AK115">
        <v>181.7</v>
      </c>
      <c r="AL115">
        <f t="shared" si="45"/>
        <v>181.7</v>
      </c>
      <c r="AM115">
        <v>167.8</v>
      </c>
      <c r="AN115">
        <f t="shared" si="46"/>
        <v>167.8</v>
      </c>
      <c r="AO115">
        <v>179.6</v>
      </c>
      <c r="AP115">
        <f t="shared" si="47"/>
        <v>179.6</v>
      </c>
      <c r="AQ115">
        <v>171.3</v>
      </c>
      <c r="AR115">
        <f t="shared" si="48"/>
        <v>171.3</v>
      </c>
      <c r="AS115">
        <v>178.8</v>
      </c>
      <c r="AT115">
        <f t="shared" si="49"/>
        <v>178.8</v>
      </c>
      <c r="AU115">
        <v>166.3</v>
      </c>
      <c r="AV115">
        <f t="shared" si="50"/>
        <v>166.3</v>
      </c>
      <c r="AW115">
        <v>168.6</v>
      </c>
      <c r="AX115">
        <f t="shared" si="51"/>
        <v>168.6</v>
      </c>
      <c r="AY115">
        <v>174.7</v>
      </c>
      <c r="AZ115">
        <f t="shared" si="52"/>
        <v>174.7</v>
      </c>
      <c r="BA115">
        <v>169.7</v>
      </c>
      <c r="BB115">
        <f t="shared" si="53"/>
        <v>169.7</v>
      </c>
      <c r="BC115">
        <v>171.8</v>
      </c>
      <c r="BD115">
        <f t="shared" si="54"/>
        <v>171.8</v>
      </c>
      <c r="BE115">
        <v>174.3</v>
      </c>
      <c r="BF115">
        <f t="shared" si="55"/>
        <v>174.3</v>
      </c>
    </row>
    <row r="116" spans="1:58" x14ac:dyDescent="0.3">
      <c r="A116" t="s">
        <v>30</v>
      </c>
      <c r="B116">
        <v>2022</v>
      </c>
      <c r="C116" t="s">
        <v>41</v>
      </c>
      <c r="D116" t="str">
        <f t="shared" si="28"/>
        <v>August-2022</v>
      </c>
      <c r="E116">
        <v>159.5</v>
      </c>
      <c r="F116">
        <f t="shared" si="29"/>
        <v>159.5</v>
      </c>
      <c r="G116">
        <v>204.1</v>
      </c>
      <c r="H116">
        <f t="shared" si="30"/>
        <v>204.1</v>
      </c>
      <c r="I116">
        <v>168.3</v>
      </c>
      <c r="J116">
        <f t="shared" si="31"/>
        <v>168.3</v>
      </c>
      <c r="K116">
        <v>167.9</v>
      </c>
      <c r="L116">
        <f t="shared" si="32"/>
        <v>167.9</v>
      </c>
      <c r="M116">
        <v>198.1</v>
      </c>
      <c r="N116">
        <f t="shared" si="33"/>
        <v>198.1</v>
      </c>
      <c r="O116">
        <v>169.2</v>
      </c>
      <c r="P116">
        <f t="shared" si="34"/>
        <v>169.2</v>
      </c>
      <c r="Q116">
        <v>173.1</v>
      </c>
      <c r="R116">
        <f t="shared" si="35"/>
        <v>173.1</v>
      </c>
      <c r="S116">
        <v>167.1</v>
      </c>
      <c r="T116">
        <f t="shared" si="36"/>
        <v>167.1</v>
      </c>
      <c r="U116">
        <v>120.2</v>
      </c>
      <c r="V116">
        <f t="shared" si="37"/>
        <v>120.2</v>
      </c>
      <c r="W116">
        <v>195.6</v>
      </c>
      <c r="X116">
        <f t="shared" si="38"/>
        <v>195.6</v>
      </c>
      <c r="Y116">
        <v>174.8</v>
      </c>
      <c r="Z116">
        <f t="shared" si="39"/>
        <v>174.8</v>
      </c>
      <c r="AA116">
        <v>184</v>
      </c>
      <c r="AB116">
        <f t="shared" si="40"/>
        <v>184</v>
      </c>
      <c r="AC116">
        <v>173.9</v>
      </c>
      <c r="AD116">
        <f t="shared" si="41"/>
        <v>173.9</v>
      </c>
      <c r="AE116">
        <v>193.7</v>
      </c>
      <c r="AF116">
        <f t="shared" si="42"/>
        <v>193.7</v>
      </c>
      <c r="AG116">
        <v>183.2</v>
      </c>
      <c r="AH116">
        <f t="shared" si="43"/>
        <v>183.2</v>
      </c>
      <c r="AI116">
        <v>181.7</v>
      </c>
      <c r="AJ116">
        <f t="shared" si="44"/>
        <v>181.7</v>
      </c>
      <c r="AK116">
        <v>183</v>
      </c>
      <c r="AL116">
        <f t="shared" si="45"/>
        <v>183</v>
      </c>
      <c r="AM116">
        <v>169</v>
      </c>
      <c r="AN116">
        <f t="shared" si="46"/>
        <v>169</v>
      </c>
      <c r="AO116">
        <v>179.1</v>
      </c>
      <c r="AP116">
        <f t="shared" si="47"/>
        <v>179.1</v>
      </c>
      <c r="AQ116">
        <v>172.3</v>
      </c>
      <c r="AR116">
        <f t="shared" si="48"/>
        <v>172.3</v>
      </c>
      <c r="AS116">
        <v>179.4</v>
      </c>
      <c r="AT116">
        <f t="shared" si="49"/>
        <v>179.4</v>
      </c>
      <c r="AU116">
        <v>166.6</v>
      </c>
      <c r="AV116">
        <f t="shared" si="50"/>
        <v>166.6</v>
      </c>
      <c r="AW116">
        <v>169.3</v>
      </c>
      <c r="AX116">
        <f t="shared" si="51"/>
        <v>169.3</v>
      </c>
      <c r="AY116">
        <v>175.7</v>
      </c>
      <c r="AZ116">
        <f t="shared" si="52"/>
        <v>175.7</v>
      </c>
      <c r="BA116">
        <v>171.1</v>
      </c>
      <c r="BB116">
        <f t="shared" si="53"/>
        <v>171.1</v>
      </c>
      <c r="BC116">
        <v>172.6</v>
      </c>
      <c r="BD116">
        <f t="shared" si="54"/>
        <v>172.6</v>
      </c>
      <c r="BE116">
        <v>175.3</v>
      </c>
      <c r="BF116">
        <f t="shared" si="55"/>
        <v>175.3</v>
      </c>
    </row>
    <row r="117" spans="1:58" x14ac:dyDescent="0.3">
      <c r="A117" t="s">
        <v>30</v>
      </c>
      <c r="B117">
        <v>2022</v>
      </c>
      <c r="C117" t="s">
        <v>42</v>
      </c>
      <c r="D117" t="str">
        <f t="shared" si="28"/>
        <v>September-2022</v>
      </c>
      <c r="E117">
        <v>162.9</v>
      </c>
      <c r="F117">
        <f t="shared" si="29"/>
        <v>162.9</v>
      </c>
      <c r="G117">
        <v>206.7</v>
      </c>
      <c r="H117">
        <f t="shared" si="30"/>
        <v>206.7</v>
      </c>
      <c r="I117">
        <v>169</v>
      </c>
      <c r="J117">
        <f t="shared" si="31"/>
        <v>169</v>
      </c>
      <c r="K117">
        <v>169.5</v>
      </c>
      <c r="L117">
        <f t="shared" si="32"/>
        <v>169.5</v>
      </c>
      <c r="M117">
        <v>194.1</v>
      </c>
      <c r="N117">
        <f t="shared" si="33"/>
        <v>194.1</v>
      </c>
      <c r="O117">
        <v>164.1</v>
      </c>
      <c r="P117">
        <f t="shared" si="34"/>
        <v>164.1</v>
      </c>
      <c r="Q117">
        <v>176.9</v>
      </c>
      <c r="R117">
        <f t="shared" si="35"/>
        <v>176.9</v>
      </c>
      <c r="S117">
        <v>169</v>
      </c>
      <c r="T117">
        <f t="shared" si="36"/>
        <v>169</v>
      </c>
      <c r="U117">
        <v>120.8</v>
      </c>
      <c r="V117">
        <f t="shared" si="37"/>
        <v>120.8</v>
      </c>
      <c r="W117">
        <v>199.1</v>
      </c>
      <c r="X117">
        <f t="shared" si="38"/>
        <v>199.1</v>
      </c>
      <c r="Y117">
        <v>175.4</v>
      </c>
      <c r="Z117">
        <f t="shared" si="39"/>
        <v>175.4</v>
      </c>
      <c r="AA117">
        <v>184.8</v>
      </c>
      <c r="AB117">
        <f t="shared" si="40"/>
        <v>184.8</v>
      </c>
      <c r="AC117">
        <v>175.5</v>
      </c>
      <c r="AD117">
        <f t="shared" si="41"/>
        <v>175.5</v>
      </c>
      <c r="AE117">
        <v>194.5</v>
      </c>
      <c r="AF117">
        <f t="shared" si="42"/>
        <v>194.5</v>
      </c>
      <c r="AG117">
        <v>184.7</v>
      </c>
      <c r="AH117">
        <f t="shared" si="43"/>
        <v>184.7</v>
      </c>
      <c r="AI117">
        <v>183.3</v>
      </c>
      <c r="AJ117">
        <f t="shared" si="44"/>
        <v>183.3</v>
      </c>
      <c r="AK117">
        <v>184.5</v>
      </c>
      <c r="AL117">
        <f t="shared" si="45"/>
        <v>184.5</v>
      </c>
      <c r="AM117">
        <v>169.5</v>
      </c>
      <c r="AN117">
        <f t="shared" si="46"/>
        <v>169.5</v>
      </c>
      <c r="AO117">
        <v>179.7</v>
      </c>
      <c r="AP117">
        <f t="shared" si="47"/>
        <v>179.7</v>
      </c>
      <c r="AQ117">
        <v>173.6</v>
      </c>
      <c r="AR117">
        <f t="shared" si="48"/>
        <v>173.6</v>
      </c>
      <c r="AS117">
        <v>180.2</v>
      </c>
      <c r="AT117">
        <f t="shared" si="49"/>
        <v>180.2</v>
      </c>
      <c r="AU117">
        <v>166.9</v>
      </c>
      <c r="AV117">
        <f t="shared" si="50"/>
        <v>166.9</v>
      </c>
      <c r="AW117">
        <v>170</v>
      </c>
      <c r="AX117">
        <f t="shared" si="51"/>
        <v>170</v>
      </c>
      <c r="AY117">
        <v>176.2</v>
      </c>
      <c r="AZ117">
        <f t="shared" si="52"/>
        <v>176.2</v>
      </c>
      <c r="BA117">
        <v>170.8</v>
      </c>
      <c r="BB117">
        <f t="shared" si="53"/>
        <v>170.8</v>
      </c>
      <c r="BC117">
        <v>173.1</v>
      </c>
      <c r="BD117">
        <f t="shared" si="54"/>
        <v>173.1</v>
      </c>
      <c r="BE117">
        <v>176.4</v>
      </c>
      <c r="BF117">
        <f t="shared" si="55"/>
        <v>176.4</v>
      </c>
    </row>
    <row r="118" spans="1:58" x14ac:dyDescent="0.3">
      <c r="A118" t="s">
        <v>30</v>
      </c>
      <c r="B118">
        <v>2022</v>
      </c>
      <c r="C118" t="s">
        <v>43</v>
      </c>
      <c r="D118" t="str">
        <f t="shared" si="28"/>
        <v>October-2022</v>
      </c>
      <c r="E118">
        <v>164.7</v>
      </c>
      <c r="F118">
        <f t="shared" si="29"/>
        <v>164.7</v>
      </c>
      <c r="G118">
        <v>208.8</v>
      </c>
      <c r="H118">
        <f t="shared" si="30"/>
        <v>208.8</v>
      </c>
      <c r="I118">
        <v>170.3</v>
      </c>
      <c r="J118">
        <f t="shared" si="31"/>
        <v>170.3</v>
      </c>
      <c r="K118">
        <v>170.9</v>
      </c>
      <c r="L118">
        <f t="shared" si="32"/>
        <v>170.9</v>
      </c>
      <c r="M118">
        <v>191.6</v>
      </c>
      <c r="N118">
        <f t="shared" si="33"/>
        <v>191.6</v>
      </c>
      <c r="O118">
        <v>162.19999999999999</v>
      </c>
      <c r="P118">
        <f t="shared" si="34"/>
        <v>162.19999999999999</v>
      </c>
      <c r="Q118">
        <v>184.8</v>
      </c>
      <c r="R118">
        <f t="shared" si="35"/>
        <v>184.8</v>
      </c>
      <c r="S118">
        <v>169.7</v>
      </c>
      <c r="T118">
        <f t="shared" si="36"/>
        <v>169.7</v>
      </c>
      <c r="U118">
        <v>121.1</v>
      </c>
      <c r="V118">
        <f t="shared" si="37"/>
        <v>121.1</v>
      </c>
      <c r="W118">
        <v>201.6</v>
      </c>
      <c r="X118">
        <f t="shared" si="38"/>
        <v>201.6</v>
      </c>
      <c r="Y118">
        <v>175.8</v>
      </c>
      <c r="Z118">
        <f t="shared" si="39"/>
        <v>175.8</v>
      </c>
      <c r="AA118">
        <v>185.6</v>
      </c>
      <c r="AB118">
        <f t="shared" si="40"/>
        <v>185.6</v>
      </c>
      <c r="AC118">
        <v>177.4</v>
      </c>
      <c r="AD118">
        <f t="shared" si="41"/>
        <v>177.4</v>
      </c>
      <c r="AE118">
        <v>194.9</v>
      </c>
      <c r="AF118">
        <f t="shared" si="42"/>
        <v>194.9</v>
      </c>
      <c r="AG118">
        <v>186.1</v>
      </c>
      <c r="AH118">
        <f t="shared" si="43"/>
        <v>186.1</v>
      </c>
      <c r="AI118">
        <v>184.4</v>
      </c>
      <c r="AJ118">
        <f t="shared" si="44"/>
        <v>184.4</v>
      </c>
      <c r="AK118">
        <v>185.9</v>
      </c>
      <c r="AL118">
        <f t="shared" si="45"/>
        <v>185.9</v>
      </c>
      <c r="AM118">
        <v>171.2</v>
      </c>
      <c r="AN118">
        <f t="shared" si="46"/>
        <v>171.2</v>
      </c>
      <c r="AO118">
        <v>180.8</v>
      </c>
      <c r="AP118">
        <f t="shared" si="47"/>
        <v>180.8</v>
      </c>
      <c r="AQ118">
        <v>174.4</v>
      </c>
      <c r="AR118">
        <f t="shared" si="48"/>
        <v>174.4</v>
      </c>
      <c r="AS118">
        <v>181.2</v>
      </c>
      <c r="AT118">
        <f t="shared" si="49"/>
        <v>181.2</v>
      </c>
      <c r="AU118">
        <v>167.4</v>
      </c>
      <c r="AV118">
        <f t="shared" si="50"/>
        <v>167.4</v>
      </c>
      <c r="AW118">
        <v>170.6</v>
      </c>
      <c r="AX118">
        <f t="shared" si="51"/>
        <v>170.6</v>
      </c>
      <c r="AY118">
        <v>176.5</v>
      </c>
      <c r="AZ118">
        <f t="shared" si="52"/>
        <v>176.5</v>
      </c>
      <c r="BA118">
        <v>172</v>
      </c>
      <c r="BB118">
        <f t="shared" si="53"/>
        <v>172</v>
      </c>
      <c r="BC118">
        <v>173.9</v>
      </c>
      <c r="BD118">
        <f t="shared" si="54"/>
        <v>173.9</v>
      </c>
      <c r="BE118">
        <v>177.9</v>
      </c>
      <c r="BF118">
        <f t="shared" si="55"/>
        <v>177.9</v>
      </c>
    </row>
    <row r="119" spans="1:58" x14ac:dyDescent="0.3">
      <c r="A119" t="s">
        <v>30</v>
      </c>
      <c r="B119">
        <v>2022</v>
      </c>
      <c r="C119" t="s">
        <v>45</v>
      </c>
      <c r="D119" t="str">
        <f t="shared" si="28"/>
        <v>November-2022</v>
      </c>
      <c r="E119">
        <v>166.9</v>
      </c>
      <c r="F119">
        <f t="shared" si="29"/>
        <v>166.9</v>
      </c>
      <c r="G119">
        <v>207.2</v>
      </c>
      <c r="H119">
        <f t="shared" si="30"/>
        <v>207.2</v>
      </c>
      <c r="I119">
        <v>180.2</v>
      </c>
      <c r="J119">
        <f t="shared" si="31"/>
        <v>180.2</v>
      </c>
      <c r="K119">
        <v>172.3</v>
      </c>
      <c r="L119">
        <f t="shared" si="32"/>
        <v>172.3</v>
      </c>
      <c r="M119">
        <v>194</v>
      </c>
      <c r="N119">
        <f t="shared" si="33"/>
        <v>194</v>
      </c>
      <c r="O119">
        <v>159.1</v>
      </c>
      <c r="P119">
        <f t="shared" si="34"/>
        <v>159.1</v>
      </c>
      <c r="Q119">
        <v>171.6</v>
      </c>
      <c r="R119">
        <f t="shared" si="35"/>
        <v>171.6</v>
      </c>
      <c r="S119">
        <v>170.2</v>
      </c>
      <c r="T119">
        <f t="shared" si="36"/>
        <v>170.2</v>
      </c>
      <c r="U119">
        <v>121.5</v>
      </c>
      <c r="V119">
        <f t="shared" si="37"/>
        <v>121.5</v>
      </c>
      <c r="W119">
        <v>204.8</v>
      </c>
      <c r="X119">
        <f t="shared" si="38"/>
        <v>204.8</v>
      </c>
      <c r="Y119">
        <v>176.4</v>
      </c>
      <c r="Z119">
        <f t="shared" si="39"/>
        <v>176.4</v>
      </c>
      <c r="AA119">
        <v>186.9</v>
      </c>
      <c r="AB119">
        <f t="shared" si="40"/>
        <v>186.9</v>
      </c>
      <c r="AC119">
        <v>176.6</v>
      </c>
      <c r="AD119">
        <f t="shared" si="41"/>
        <v>176.6</v>
      </c>
      <c r="AE119">
        <v>195.5</v>
      </c>
      <c r="AF119">
        <f t="shared" si="42"/>
        <v>195.5</v>
      </c>
      <c r="AG119">
        <v>187.2</v>
      </c>
      <c r="AH119">
        <f t="shared" si="43"/>
        <v>187.2</v>
      </c>
      <c r="AI119">
        <v>185.2</v>
      </c>
      <c r="AJ119">
        <f t="shared" si="44"/>
        <v>185.2</v>
      </c>
      <c r="AK119">
        <v>186.9</v>
      </c>
      <c r="AL119">
        <f t="shared" si="45"/>
        <v>186.9</v>
      </c>
      <c r="AM119">
        <v>171.8</v>
      </c>
      <c r="AN119">
        <f t="shared" si="46"/>
        <v>171.8</v>
      </c>
      <c r="AO119">
        <v>181.9</v>
      </c>
      <c r="AP119">
        <f t="shared" si="47"/>
        <v>181.9</v>
      </c>
      <c r="AQ119">
        <v>175.5</v>
      </c>
      <c r="AR119">
        <f t="shared" si="48"/>
        <v>175.5</v>
      </c>
      <c r="AS119">
        <v>182.3</v>
      </c>
      <c r="AT119">
        <f t="shared" si="49"/>
        <v>182.3</v>
      </c>
      <c r="AU119">
        <v>167.5</v>
      </c>
      <c r="AV119">
        <f t="shared" si="50"/>
        <v>167.5</v>
      </c>
      <c r="AW119">
        <v>170.8</v>
      </c>
      <c r="AX119">
        <f t="shared" si="51"/>
        <v>170.8</v>
      </c>
      <c r="AY119">
        <v>176.9</v>
      </c>
      <c r="AZ119">
        <f t="shared" si="52"/>
        <v>176.9</v>
      </c>
      <c r="BA119">
        <v>173.4</v>
      </c>
      <c r="BB119">
        <f t="shared" si="53"/>
        <v>173.4</v>
      </c>
      <c r="BC119">
        <v>174.6</v>
      </c>
      <c r="BD119">
        <f t="shared" si="54"/>
        <v>174.6</v>
      </c>
      <c r="BE119">
        <v>177.8</v>
      </c>
      <c r="BF119">
        <f t="shared" si="55"/>
        <v>177.8</v>
      </c>
    </row>
    <row r="120" spans="1:58" x14ac:dyDescent="0.3">
      <c r="A120" t="s">
        <v>30</v>
      </c>
      <c r="B120">
        <v>2022</v>
      </c>
      <c r="C120" t="s">
        <v>46</v>
      </c>
      <c r="D120" t="str">
        <f t="shared" si="28"/>
        <v>December-2022</v>
      </c>
      <c r="E120">
        <v>168.8</v>
      </c>
      <c r="F120">
        <f t="shared" si="29"/>
        <v>168.8</v>
      </c>
      <c r="G120">
        <v>206.9</v>
      </c>
      <c r="H120">
        <f t="shared" si="30"/>
        <v>206.9</v>
      </c>
      <c r="I120">
        <v>189.1</v>
      </c>
      <c r="J120">
        <f t="shared" si="31"/>
        <v>189.1</v>
      </c>
      <c r="K120">
        <v>173.4</v>
      </c>
      <c r="L120">
        <f t="shared" si="32"/>
        <v>173.4</v>
      </c>
      <c r="M120">
        <v>193.9</v>
      </c>
      <c r="N120">
        <f t="shared" si="33"/>
        <v>193.9</v>
      </c>
      <c r="O120">
        <v>156.69999999999999</v>
      </c>
      <c r="P120">
        <f t="shared" si="34"/>
        <v>156.69999999999999</v>
      </c>
      <c r="Q120">
        <v>150.19999999999999</v>
      </c>
      <c r="R120">
        <f t="shared" si="35"/>
        <v>150.19999999999999</v>
      </c>
      <c r="S120">
        <v>170.5</v>
      </c>
      <c r="T120">
        <f t="shared" si="36"/>
        <v>170.5</v>
      </c>
      <c r="U120">
        <v>121.2</v>
      </c>
      <c r="V120">
        <f t="shared" si="37"/>
        <v>121.2</v>
      </c>
      <c r="W120">
        <v>207.5</v>
      </c>
      <c r="X120">
        <f t="shared" si="38"/>
        <v>207.5</v>
      </c>
      <c r="Y120">
        <v>176.8</v>
      </c>
      <c r="Z120">
        <f t="shared" si="39"/>
        <v>176.8</v>
      </c>
      <c r="AA120">
        <v>187.7</v>
      </c>
      <c r="AB120">
        <f t="shared" si="40"/>
        <v>187.7</v>
      </c>
      <c r="AC120">
        <v>174.4</v>
      </c>
      <c r="AD120">
        <f t="shared" si="41"/>
        <v>174.4</v>
      </c>
      <c r="AE120">
        <v>195.9</v>
      </c>
      <c r="AF120">
        <f t="shared" si="42"/>
        <v>195.9</v>
      </c>
      <c r="AG120">
        <v>188.1</v>
      </c>
      <c r="AH120">
        <f t="shared" si="43"/>
        <v>188.1</v>
      </c>
      <c r="AI120">
        <v>185.9</v>
      </c>
      <c r="AJ120">
        <f t="shared" si="44"/>
        <v>185.9</v>
      </c>
      <c r="AK120">
        <v>187.8</v>
      </c>
      <c r="AL120">
        <f t="shared" si="45"/>
        <v>187.8</v>
      </c>
      <c r="AM120">
        <v>170.7</v>
      </c>
      <c r="AN120">
        <f t="shared" si="46"/>
        <v>170.7</v>
      </c>
      <c r="AO120">
        <v>182.8</v>
      </c>
      <c r="AP120">
        <f t="shared" si="47"/>
        <v>182.8</v>
      </c>
      <c r="AQ120">
        <v>176.4</v>
      </c>
      <c r="AR120">
        <f t="shared" si="48"/>
        <v>176.4</v>
      </c>
      <c r="AS120">
        <v>183.5</v>
      </c>
      <c r="AT120">
        <f t="shared" si="49"/>
        <v>183.5</v>
      </c>
      <c r="AU120">
        <v>167.8</v>
      </c>
      <c r="AV120">
        <f t="shared" si="50"/>
        <v>167.8</v>
      </c>
      <c r="AW120">
        <v>171.2</v>
      </c>
      <c r="AX120">
        <f t="shared" si="51"/>
        <v>171.2</v>
      </c>
      <c r="AY120">
        <v>177.3</v>
      </c>
      <c r="AZ120">
        <f t="shared" si="52"/>
        <v>177.3</v>
      </c>
      <c r="BA120">
        <v>175.7</v>
      </c>
      <c r="BB120">
        <f t="shared" si="53"/>
        <v>175.7</v>
      </c>
      <c r="BC120">
        <v>175.5</v>
      </c>
      <c r="BD120">
        <f t="shared" si="54"/>
        <v>175.5</v>
      </c>
      <c r="BE120">
        <v>177.1</v>
      </c>
      <c r="BF120">
        <f t="shared" si="55"/>
        <v>177.1</v>
      </c>
    </row>
    <row r="121" spans="1:58" x14ac:dyDescent="0.3">
      <c r="A121" t="s">
        <v>30</v>
      </c>
      <c r="B121">
        <v>2023</v>
      </c>
      <c r="C121" t="s">
        <v>31</v>
      </c>
      <c r="D121" t="str">
        <f t="shared" si="28"/>
        <v>January-2023</v>
      </c>
      <c r="E121">
        <v>174</v>
      </c>
      <c r="F121">
        <f t="shared" si="29"/>
        <v>174</v>
      </c>
      <c r="G121">
        <v>208.3</v>
      </c>
      <c r="H121">
        <f t="shared" si="30"/>
        <v>208.3</v>
      </c>
      <c r="I121">
        <v>192.9</v>
      </c>
      <c r="J121">
        <f t="shared" si="31"/>
        <v>192.9</v>
      </c>
      <c r="K121">
        <v>174.3</v>
      </c>
      <c r="L121">
        <f t="shared" si="32"/>
        <v>174.3</v>
      </c>
      <c r="M121">
        <v>192.6</v>
      </c>
      <c r="N121">
        <f t="shared" si="33"/>
        <v>192.6</v>
      </c>
      <c r="O121">
        <v>156.30000000000001</v>
      </c>
      <c r="P121">
        <f t="shared" si="34"/>
        <v>156.30000000000001</v>
      </c>
      <c r="Q121">
        <v>142.9</v>
      </c>
      <c r="R121">
        <f t="shared" si="35"/>
        <v>142.9</v>
      </c>
      <c r="S121">
        <v>170.7</v>
      </c>
      <c r="T121">
        <f t="shared" si="36"/>
        <v>170.7</v>
      </c>
      <c r="U121">
        <v>120.3</v>
      </c>
      <c r="V121">
        <f t="shared" si="37"/>
        <v>120.3</v>
      </c>
      <c r="W121">
        <v>210.5</v>
      </c>
      <c r="X121">
        <f t="shared" si="38"/>
        <v>210.5</v>
      </c>
      <c r="Y121">
        <v>176.9</v>
      </c>
      <c r="Z121">
        <f t="shared" si="39"/>
        <v>176.9</v>
      </c>
      <c r="AA121">
        <v>188.5</v>
      </c>
      <c r="AB121">
        <f t="shared" si="40"/>
        <v>188.5</v>
      </c>
      <c r="AC121">
        <v>175</v>
      </c>
      <c r="AD121">
        <f t="shared" si="41"/>
        <v>175</v>
      </c>
      <c r="AE121">
        <v>196.9</v>
      </c>
      <c r="AF121">
        <f t="shared" si="42"/>
        <v>196.9</v>
      </c>
      <c r="AG121">
        <v>189</v>
      </c>
      <c r="AH121">
        <f t="shared" si="43"/>
        <v>189</v>
      </c>
      <c r="AI121">
        <v>186.3</v>
      </c>
      <c r="AJ121">
        <f t="shared" si="44"/>
        <v>186.3</v>
      </c>
      <c r="AK121">
        <v>188.6</v>
      </c>
      <c r="AL121">
        <f t="shared" si="45"/>
        <v>188.6</v>
      </c>
      <c r="AM121">
        <v>172.1</v>
      </c>
      <c r="AN121">
        <f t="shared" si="46"/>
        <v>172.1</v>
      </c>
      <c r="AO121">
        <v>183.2</v>
      </c>
      <c r="AP121">
        <f t="shared" si="47"/>
        <v>183.2</v>
      </c>
      <c r="AQ121">
        <v>177.2</v>
      </c>
      <c r="AR121">
        <f t="shared" si="48"/>
        <v>177.2</v>
      </c>
      <c r="AS121">
        <v>184.7</v>
      </c>
      <c r="AT121">
        <f t="shared" si="49"/>
        <v>184.7</v>
      </c>
      <c r="AU121">
        <v>168.2</v>
      </c>
      <c r="AV121">
        <f t="shared" si="50"/>
        <v>168.2</v>
      </c>
      <c r="AW121">
        <v>171.8</v>
      </c>
      <c r="AX121">
        <f t="shared" si="51"/>
        <v>171.8</v>
      </c>
      <c r="AY121">
        <v>177.8</v>
      </c>
      <c r="AZ121">
        <f t="shared" si="52"/>
        <v>177.8</v>
      </c>
      <c r="BA121">
        <v>178.4</v>
      </c>
      <c r="BB121">
        <f t="shared" si="53"/>
        <v>178.4</v>
      </c>
      <c r="BC121">
        <v>176.5</v>
      </c>
      <c r="BD121">
        <f t="shared" si="54"/>
        <v>176.5</v>
      </c>
      <c r="BE121">
        <v>177.8</v>
      </c>
      <c r="BF121">
        <f t="shared" si="55"/>
        <v>177.8</v>
      </c>
    </row>
    <row r="122" spans="1:58" x14ac:dyDescent="0.3">
      <c r="A122" t="s">
        <v>30</v>
      </c>
      <c r="B122">
        <v>2023</v>
      </c>
      <c r="C122" t="s">
        <v>35</v>
      </c>
      <c r="D122" t="str">
        <f t="shared" si="28"/>
        <v>February-2023</v>
      </c>
      <c r="E122">
        <v>174.2</v>
      </c>
      <c r="F122">
        <f t="shared" si="29"/>
        <v>174.2</v>
      </c>
      <c r="G122">
        <v>205.2</v>
      </c>
      <c r="H122">
        <f t="shared" si="30"/>
        <v>205.2</v>
      </c>
      <c r="I122">
        <v>173.9</v>
      </c>
      <c r="J122">
        <f t="shared" si="31"/>
        <v>173.9</v>
      </c>
      <c r="K122">
        <v>177</v>
      </c>
      <c r="L122">
        <f t="shared" si="32"/>
        <v>177</v>
      </c>
      <c r="M122">
        <v>183.4</v>
      </c>
      <c r="N122">
        <f t="shared" si="33"/>
        <v>183.4</v>
      </c>
      <c r="O122">
        <v>167.2</v>
      </c>
      <c r="P122">
        <f t="shared" si="34"/>
        <v>167.2</v>
      </c>
      <c r="Q122">
        <v>140.9</v>
      </c>
      <c r="R122">
        <f t="shared" si="35"/>
        <v>140.9</v>
      </c>
      <c r="S122">
        <v>170.4</v>
      </c>
      <c r="T122">
        <f t="shared" si="36"/>
        <v>170.4</v>
      </c>
      <c r="U122">
        <v>119.1</v>
      </c>
      <c r="V122">
        <f t="shared" si="37"/>
        <v>119.1</v>
      </c>
      <c r="W122">
        <v>212.1</v>
      </c>
      <c r="X122">
        <f t="shared" si="38"/>
        <v>212.1</v>
      </c>
      <c r="Y122">
        <v>177.6</v>
      </c>
      <c r="Z122">
        <f t="shared" si="39"/>
        <v>177.6</v>
      </c>
      <c r="AA122">
        <v>189.9</v>
      </c>
      <c r="AB122">
        <f t="shared" si="40"/>
        <v>189.9</v>
      </c>
      <c r="AC122">
        <v>174.8</v>
      </c>
      <c r="AD122">
        <f t="shared" si="41"/>
        <v>174.8</v>
      </c>
      <c r="AE122">
        <v>198.3</v>
      </c>
      <c r="AF122">
        <f t="shared" si="42"/>
        <v>198.3</v>
      </c>
      <c r="AG122">
        <v>190</v>
      </c>
      <c r="AH122">
        <f t="shared" si="43"/>
        <v>190</v>
      </c>
      <c r="AI122">
        <v>187</v>
      </c>
      <c r="AJ122">
        <f t="shared" si="44"/>
        <v>187</v>
      </c>
      <c r="AK122">
        <v>189.6</v>
      </c>
      <c r="AL122">
        <f t="shared" si="45"/>
        <v>189.6</v>
      </c>
      <c r="AM122">
        <v>173.5</v>
      </c>
      <c r="AN122">
        <f t="shared" si="46"/>
        <v>173.5</v>
      </c>
      <c r="AO122">
        <v>181.6</v>
      </c>
      <c r="AP122">
        <f t="shared" si="47"/>
        <v>181.6</v>
      </c>
      <c r="AQ122">
        <v>178.6</v>
      </c>
      <c r="AR122">
        <f t="shared" si="48"/>
        <v>178.6</v>
      </c>
      <c r="AS122">
        <v>186.6</v>
      </c>
      <c r="AT122">
        <f t="shared" si="49"/>
        <v>186.6</v>
      </c>
      <c r="AU122">
        <v>169</v>
      </c>
      <c r="AV122">
        <f t="shared" si="50"/>
        <v>169</v>
      </c>
      <c r="AW122">
        <v>172.8</v>
      </c>
      <c r="AX122">
        <f t="shared" si="51"/>
        <v>172.8</v>
      </c>
      <c r="AY122">
        <v>178.5</v>
      </c>
      <c r="AZ122">
        <f t="shared" si="52"/>
        <v>178.5</v>
      </c>
      <c r="BA122">
        <v>180.7</v>
      </c>
      <c r="BB122">
        <f t="shared" si="53"/>
        <v>180.7</v>
      </c>
      <c r="BC122">
        <v>177.9</v>
      </c>
      <c r="BD122">
        <f t="shared" si="54"/>
        <v>177.9</v>
      </c>
      <c r="BE122">
        <v>178</v>
      </c>
      <c r="BF122">
        <f t="shared" si="55"/>
        <v>178</v>
      </c>
    </row>
    <row r="123" spans="1:58" x14ac:dyDescent="0.3">
      <c r="A123" t="s">
        <v>30</v>
      </c>
      <c r="B123">
        <v>2023</v>
      </c>
      <c r="C123" t="s">
        <v>36</v>
      </c>
      <c r="D123" t="str">
        <f t="shared" si="28"/>
        <v>March-2023</v>
      </c>
      <c r="E123">
        <v>174.3</v>
      </c>
      <c r="F123">
        <f t="shared" si="29"/>
        <v>174.3</v>
      </c>
      <c r="G123">
        <v>205.2</v>
      </c>
      <c r="H123">
        <f t="shared" si="30"/>
        <v>205.2</v>
      </c>
      <c r="I123">
        <v>173.9</v>
      </c>
      <c r="J123">
        <f t="shared" si="31"/>
        <v>173.9</v>
      </c>
      <c r="K123">
        <v>177</v>
      </c>
      <c r="L123">
        <f t="shared" si="32"/>
        <v>177</v>
      </c>
      <c r="M123">
        <v>183.3</v>
      </c>
      <c r="N123">
        <f t="shared" si="33"/>
        <v>183.3</v>
      </c>
      <c r="O123">
        <v>167.2</v>
      </c>
      <c r="P123">
        <f t="shared" si="34"/>
        <v>167.2</v>
      </c>
      <c r="Q123">
        <v>140.9</v>
      </c>
      <c r="R123">
        <f t="shared" si="35"/>
        <v>140.9</v>
      </c>
      <c r="S123">
        <v>170.5</v>
      </c>
      <c r="T123">
        <f t="shared" si="36"/>
        <v>170.5</v>
      </c>
      <c r="U123">
        <v>119.1</v>
      </c>
      <c r="V123">
        <f t="shared" si="37"/>
        <v>119.1</v>
      </c>
      <c r="W123">
        <v>212.1</v>
      </c>
      <c r="X123">
        <f t="shared" si="38"/>
        <v>212.1</v>
      </c>
      <c r="Y123">
        <v>177.6</v>
      </c>
      <c r="Z123">
        <f t="shared" si="39"/>
        <v>177.6</v>
      </c>
      <c r="AA123">
        <v>189.9</v>
      </c>
      <c r="AB123">
        <f t="shared" si="40"/>
        <v>189.9</v>
      </c>
      <c r="AC123">
        <v>174.8</v>
      </c>
      <c r="AD123">
        <f t="shared" si="41"/>
        <v>174.8</v>
      </c>
      <c r="AE123">
        <v>198.4</v>
      </c>
      <c r="AF123">
        <f t="shared" si="42"/>
        <v>198.4</v>
      </c>
      <c r="AG123">
        <v>190</v>
      </c>
      <c r="AH123">
        <f t="shared" si="43"/>
        <v>190</v>
      </c>
      <c r="AI123">
        <v>187</v>
      </c>
      <c r="AJ123">
        <f t="shared" si="44"/>
        <v>187</v>
      </c>
      <c r="AK123">
        <v>189.6</v>
      </c>
      <c r="AL123">
        <f t="shared" si="45"/>
        <v>189.6</v>
      </c>
      <c r="AM123">
        <v>173.5</v>
      </c>
      <c r="AN123">
        <f t="shared" si="46"/>
        <v>173.5</v>
      </c>
      <c r="AO123">
        <v>181.4</v>
      </c>
      <c r="AP123">
        <f t="shared" si="47"/>
        <v>181.4</v>
      </c>
      <c r="AQ123">
        <v>178.6</v>
      </c>
      <c r="AR123">
        <f t="shared" si="48"/>
        <v>178.6</v>
      </c>
      <c r="AS123">
        <v>186.6</v>
      </c>
      <c r="AT123">
        <f t="shared" si="49"/>
        <v>186.6</v>
      </c>
      <c r="AU123">
        <v>169</v>
      </c>
      <c r="AV123">
        <f t="shared" si="50"/>
        <v>169</v>
      </c>
      <c r="AW123">
        <v>172.8</v>
      </c>
      <c r="AX123">
        <f t="shared" si="51"/>
        <v>172.8</v>
      </c>
      <c r="AY123">
        <v>178.5</v>
      </c>
      <c r="AZ123">
        <f t="shared" si="52"/>
        <v>178.5</v>
      </c>
      <c r="BA123">
        <v>180.7</v>
      </c>
      <c r="BB123">
        <f t="shared" si="53"/>
        <v>180.7</v>
      </c>
      <c r="BC123">
        <v>177.9</v>
      </c>
      <c r="BD123">
        <f t="shared" si="54"/>
        <v>177.9</v>
      </c>
      <c r="BE123">
        <v>178</v>
      </c>
      <c r="BF123">
        <f t="shared" si="55"/>
        <v>178</v>
      </c>
    </row>
    <row r="124" spans="1:58" x14ac:dyDescent="0.3">
      <c r="A124" t="s">
        <v>30</v>
      </c>
      <c r="B124">
        <v>2023</v>
      </c>
      <c r="C124" t="s">
        <v>37</v>
      </c>
      <c r="D124" t="str">
        <f t="shared" si="28"/>
        <v>April-2023</v>
      </c>
      <c r="E124">
        <v>173.3</v>
      </c>
      <c r="F124">
        <f t="shared" si="29"/>
        <v>173.3</v>
      </c>
      <c r="G124">
        <v>206.9</v>
      </c>
      <c r="H124">
        <f t="shared" si="30"/>
        <v>206.9</v>
      </c>
      <c r="I124">
        <v>167.9</v>
      </c>
      <c r="J124">
        <f t="shared" si="31"/>
        <v>167.9</v>
      </c>
      <c r="K124">
        <v>178.2</v>
      </c>
      <c r="L124">
        <f t="shared" si="32"/>
        <v>178.2</v>
      </c>
      <c r="M124">
        <v>178.5</v>
      </c>
      <c r="N124">
        <f t="shared" si="33"/>
        <v>178.5</v>
      </c>
      <c r="O124">
        <v>173.7</v>
      </c>
      <c r="P124">
        <f t="shared" si="34"/>
        <v>173.7</v>
      </c>
      <c r="Q124">
        <v>142.80000000000001</v>
      </c>
      <c r="R124">
        <f t="shared" si="35"/>
        <v>142.80000000000001</v>
      </c>
      <c r="S124">
        <v>172.8</v>
      </c>
      <c r="T124">
        <f t="shared" si="36"/>
        <v>172.8</v>
      </c>
      <c r="U124">
        <v>120.4</v>
      </c>
      <c r="V124">
        <f t="shared" si="37"/>
        <v>120.4</v>
      </c>
      <c r="W124">
        <v>215.5</v>
      </c>
      <c r="X124">
        <f t="shared" si="38"/>
        <v>215.5</v>
      </c>
      <c r="Y124">
        <v>178.2</v>
      </c>
      <c r="Z124">
        <f t="shared" si="39"/>
        <v>178.2</v>
      </c>
      <c r="AA124">
        <v>190.5</v>
      </c>
      <c r="AB124">
        <f t="shared" si="40"/>
        <v>190.5</v>
      </c>
      <c r="AC124">
        <v>175.5</v>
      </c>
      <c r="AD124">
        <f t="shared" si="41"/>
        <v>175.5</v>
      </c>
      <c r="AE124">
        <v>199.5</v>
      </c>
      <c r="AF124">
        <f t="shared" si="42"/>
        <v>199.5</v>
      </c>
      <c r="AG124">
        <v>190.7</v>
      </c>
      <c r="AH124">
        <f t="shared" si="43"/>
        <v>190.7</v>
      </c>
      <c r="AI124">
        <v>187.3</v>
      </c>
      <c r="AJ124">
        <f t="shared" si="44"/>
        <v>187.3</v>
      </c>
      <c r="AK124">
        <v>190.2</v>
      </c>
      <c r="AL124">
        <f t="shared" si="45"/>
        <v>190.2</v>
      </c>
      <c r="AM124">
        <v>175.2</v>
      </c>
      <c r="AN124">
        <f t="shared" si="46"/>
        <v>175.2</v>
      </c>
      <c r="AO124">
        <v>181.5</v>
      </c>
      <c r="AP124">
        <f t="shared" si="47"/>
        <v>181.5</v>
      </c>
      <c r="AQ124">
        <v>179.1</v>
      </c>
      <c r="AR124">
        <f t="shared" si="48"/>
        <v>179.1</v>
      </c>
      <c r="AS124">
        <v>187.2</v>
      </c>
      <c r="AT124">
        <f t="shared" si="49"/>
        <v>187.2</v>
      </c>
      <c r="AU124">
        <v>169.4</v>
      </c>
      <c r="AV124">
        <f t="shared" si="50"/>
        <v>169.4</v>
      </c>
      <c r="AW124">
        <v>173.2</v>
      </c>
      <c r="AX124">
        <f t="shared" si="51"/>
        <v>173.2</v>
      </c>
      <c r="AY124">
        <v>179.4</v>
      </c>
      <c r="AZ124">
        <f t="shared" si="52"/>
        <v>179.4</v>
      </c>
      <c r="BA124">
        <v>183.8</v>
      </c>
      <c r="BB124">
        <f t="shared" si="53"/>
        <v>183.8</v>
      </c>
      <c r="BC124">
        <v>178.9</v>
      </c>
      <c r="BD124">
        <f t="shared" si="54"/>
        <v>178.9</v>
      </c>
      <c r="BE124">
        <v>178.8</v>
      </c>
      <c r="BF124">
        <f t="shared" si="55"/>
        <v>178.8</v>
      </c>
    </row>
    <row r="125" spans="1:58" x14ac:dyDescent="0.3">
      <c r="A125" t="s">
        <v>30</v>
      </c>
      <c r="B125">
        <v>2023</v>
      </c>
      <c r="C125" t="s">
        <v>38</v>
      </c>
      <c r="D125" t="str">
        <f t="shared" si="28"/>
        <v>May-2023</v>
      </c>
      <c r="E125">
        <v>173.2</v>
      </c>
      <c r="F125">
        <f t="shared" si="29"/>
        <v>173.2</v>
      </c>
      <c r="G125">
        <v>211.5</v>
      </c>
      <c r="H125">
        <f t="shared" si="30"/>
        <v>211.5</v>
      </c>
      <c r="I125">
        <v>171</v>
      </c>
      <c r="J125">
        <f t="shared" si="31"/>
        <v>171</v>
      </c>
      <c r="K125">
        <v>179.6</v>
      </c>
      <c r="L125">
        <f t="shared" si="32"/>
        <v>179.6</v>
      </c>
      <c r="M125">
        <v>173.3</v>
      </c>
      <c r="N125">
        <f t="shared" si="33"/>
        <v>173.3</v>
      </c>
      <c r="O125">
        <v>169</v>
      </c>
      <c r="P125">
        <f t="shared" si="34"/>
        <v>169</v>
      </c>
      <c r="Q125">
        <v>148.69999999999999</v>
      </c>
      <c r="R125">
        <f t="shared" si="35"/>
        <v>148.69999999999999</v>
      </c>
      <c r="S125">
        <v>174.9</v>
      </c>
      <c r="T125">
        <f t="shared" si="36"/>
        <v>174.9</v>
      </c>
      <c r="U125">
        <v>121.9</v>
      </c>
      <c r="V125">
        <f t="shared" si="37"/>
        <v>121.9</v>
      </c>
      <c r="W125">
        <v>221</v>
      </c>
      <c r="X125">
        <f t="shared" si="38"/>
        <v>221</v>
      </c>
      <c r="Y125">
        <v>178.7</v>
      </c>
      <c r="Z125">
        <f t="shared" si="39"/>
        <v>178.7</v>
      </c>
      <c r="AA125">
        <v>191.1</v>
      </c>
      <c r="AB125">
        <f t="shared" si="40"/>
        <v>191.1</v>
      </c>
      <c r="AC125">
        <v>176.8</v>
      </c>
      <c r="AD125">
        <f t="shared" si="41"/>
        <v>176.8</v>
      </c>
      <c r="AE125">
        <v>199.9</v>
      </c>
      <c r="AF125">
        <f t="shared" si="42"/>
        <v>199.9</v>
      </c>
      <c r="AG125">
        <v>191.2</v>
      </c>
      <c r="AH125">
        <f t="shared" si="43"/>
        <v>191.2</v>
      </c>
      <c r="AI125">
        <v>187.9</v>
      </c>
      <c r="AJ125">
        <f t="shared" si="44"/>
        <v>187.9</v>
      </c>
      <c r="AK125">
        <v>190.8</v>
      </c>
      <c r="AL125">
        <f t="shared" si="45"/>
        <v>190.8</v>
      </c>
      <c r="AM125">
        <v>175.6</v>
      </c>
      <c r="AN125">
        <f t="shared" si="46"/>
        <v>175.6</v>
      </c>
      <c r="AO125">
        <v>182.5</v>
      </c>
      <c r="AP125">
        <f t="shared" si="47"/>
        <v>182.5</v>
      </c>
      <c r="AQ125">
        <v>179.8</v>
      </c>
      <c r="AR125">
        <f t="shared" si="48"/>
        <v>179.8</v>
      </c>
      <c r="AS125">
        <v>187.8</v>
      </c>
      <c r="AT125">
        <f t="shared" si="49"/>
        <v>187.8</v>
      </c>
      <c r="AU125">
        <v>169.7</v>
      </c>
      <c r="AV125">
        <f t="shared" si="50"/>
        <v>169.7</v>
      </c>
      <c r="AW125">
        <v>173.8</v>
      </c>
      <c r="AX125">
        <f t="shared" si="51"/>
        <v>173.8</v>
      </c>
      <c r="AY125">
        <v>180.3</v>
      </c>
      <c r="AZ125">
        <f t="shared" si="52"/>
        <v>180.3</v>
      </c>
      <c r="BA125">
        <v>184.9</v>
      </c>
      <c r="BB125">
        <f t="shared" si="53"/>
        <v>184.9</v>
      </c>
      <c r="BC125">
        <v>179.5</v>
      </c>
      <c r="BD125">
        <f t="shared" si="54"/>
        <v>179.5</v>
      </c>
      <c r="BE125">
        <v>179.8</v>
      </c>
      <c r="BF125">
        <f t="shared" si="55"/>
        <v>179.8</v>
      </c>
    </row>
    <row r="126" spans="1:58" x14ac:dyDescent="0.3">
      <c r="A126" t="s">
        <v>34</v>
      </c>
      <c r="B126">
        <v>2013</v>
      </c>
      <c r="C126" t="s">
        <v>31</v>
      </c>
      <c r="D126" t="str">
        <f t="shared" si="28"/>
        <v>January-2013</v>
      </c>
      <c r="E126">
        <v>108.4</v>
      </c>
      <c r="F126">
        <f t="shared" si="29"/>
        <v>108.4</v>
      </c>
      <c r="G126">
        <v>107.3</v>
      </c>
      <c r="H126">
        <f t="shared" si="30"/>
        <v>107.3</v>
      </c>
      <c r="I126">
        <v>110</v>
      </c>
      <c r="J126">
        <f t="shared" si="31"/>
        <v>110</v>
      </c>
      <c r="K126">
        <v>104.4</v>
      </c>
      <c r="L126">
        <f t="shared" si="32"/>
        <v>104.4</v>
      </c>
      <c r="M126">
        <v>105.1</v>
      </c>
      <c r="N126">
        <f t="shared" si="33"/>
        <v>105.1</v>
      </c>
      <c r="O126">
        <v>103.2</v>
      </c>
      <c r="P126">
        <f t="shared" si="34"/>
        <v>103.2</v>
      </c>
      <c r="Q126">
        <v>102.2</v>
      </c>
      <c r="R126">
        <f t="shared" si="35"/>
        <v>102.2</v>
      </c>
      <c r="S126">
        <v>106</v>
      </c>
      <c r="T126">
        <f t="shared" si="36"/>
        <v>106</v>
      </c>
      <c r="U126">
        <v>106.2</v>
      </c>
      <c r="V126">
        <f t="shared" si="37"/>
        <v>106.2</v>
      </c>
      <c r="W126">
        <v>102.7</v>
      </c>
      <c r="X126">
        <f t="shared" si="38"/>
        <v>102.7</v>
      </c>
      <c r="Y126">
        <v>104.9</v>
      </c>
      <c r="Z126">
        <f t="shared" si="39"/>
        <v>104.9</v>
      </c>
      <c r="AA126">
        <v>107.3</v>
      </c>
      <c r="AB126">
        <f t="shared" si="40"/>
        <v>107.3</v>
      </c>
      <c r="AC126">
        <v>105.6</v>
      </c>
      <c r="AD126">
        <f t="shared" si="41"/>
        <v>105.6</v>
      </c>
      <c r="AE126">
        <v>105.1</v>
      </c>
      <c r="AF126">
        <f t="shared" si="42"/>
        <v>105.1</v>
      </c>
      <c r="AG126">
        <v>106.3</v>
      </c>
      <c r="AH126">
        <f t="shared" si="43"/>
        <v>106.3</v>
      </c>
      <c r="AI126">
        <v>105.5</v>
      </c>
      <c r="AJ126">
        <f t="shared" si="44"/>
        <v>105.5</v>
      </c>
      <c r="AK126">
        <v>106.2</v>
      </c>
      <c r="AL126">
        <f t="shared" si="45"/>
        <v>106.2</v>
      </c>
      <c r="AM126">
        <v>100.3</v>
      </c>
      <c r="AN126">
        <f t="shared" si="46"/>
        <v>100.3</v>
      </c>
      <c r="AO126">
        <v>105.5</v>
      </c>
      <c r="AP126">
        <f t="shared" si="47"/>
        <v>105.5</v>
      </c>
      <c r="AQ126">
        <v>104.8</v>
      </c>
      <c r="AR126">
        <f t="shared" si="48"/>
        <v>104.8</v>
      </c>
      <c r="AS126">
        <v>104</v>
      </c>
      <c r="AT126">
        <f t="shared" si="49"/>
        <v>104</v>
      </c>
      <c r="AU126">
        <v>103.2</v>
      </c>
      <c r="AV126">
        <f t="shared" si="50"/>
        <v>103.2</v>
      </c>
      <c r="AW126">
        <v>103.1</v>
      </c>
      <c r="AX126">
        <f t="shared" si="51"/>
        <v>103.1</v>
      </c>
      <c r="AY126">
        <v>103.6</v>
      </c>
      <c r="AZ126">
        <f t="shared" si="52"/>
        <v>103.6</v>
      </c>
      <c r="BA126">
        <v>104.5</v>
      </c>
      <c r="BB126">
        <f t="shared" si="53"/>
        <v>104.5</v>
      </c>
      <c r="BC126">
        <v>103.9</v>
      </c>
      <c r="BD126">
        <f t="shared" si="54"/>
        <v>103.9</v>
      </c>
      <c r="BE126">
        <v>104.6</v>
      </c>
      <c r="BF126">
        <f t="shared" si="55"/>
        <v>104.6</v>
      </c>
    </row>
    <row r="127" spans="1:58" x14ac:dyDescent="0.3">
      <c r="A127" t="s">
        <v>34</v>
      </c>
      <c r="B127">
        <v>2013</v>
      </c>
      <c r="C127" t="s">
        <v>35</v>
      </c>
      <c r="D127" t="str">
        <f t="shared" si="28"/>
        <v>February-2013</v>
      </c>
      <c r="E127">
        <v>110.4</v>
      </c>
      <c r="F127">
        <f t="shared" si="29"/>
        <v>110.4</v>
      </c>
      <c r="G127">
        <v>110.2</v>
      </c>
      <c r="H127">
        <f t="shared" si="30"/>
        <v>110.2</v>
      </c>
      <c r="I127">
        <v>112.8</v>
      </c>
      <c r="J127">
        <f t="shared" si="31"/>
        <v>112.8</v>
      </c>
      <c r="K127">
        <v>104.9</v>
      </c>
      <c r="L127">
        <f t="shared" si="32"/>
        <v>104.9</v>
      </c>
      <c r="M127">
        <v>105.5</v>
      </c>
      <c r="N127">
        <f t="shared" si="33"/>
        <v>105.5</v>
      </c>
      <c r="O127">
        <v>103.6</v>
      </c>
      <c r="P127">
        <f t="shared" si="34"/>
        <v>103.6</v>
      </c>
      <c r="Q127">
        <v>103.2</v>
      </c>
      <c r="R127">
        <f t="shared" si="35"/>
        <v>103.2</v>
      </c>
      <c r="S127">
        <v>105.3</v>
      </c>
      <c r="T127">
        <f t="shared" si="36"/>
        <v>105.3</v>
      </c>
      <c r="U127">
        <v>105.1</v>
      </c>
      <c r="V127">
        <f t="shared" si="37"/>
        <v>105.1</v>
      </c>
      <c r="W127">
        <v>102.8</v>
      </c>
      <c r="X127">
        <f t="shared" si="38"/>
        <v>102.8</v>
      </c>
      <c r="Y127">
        <v>105.5</v>
      </c>
      <c r="Z127">
        <f t="shared" si="39"/>
        <v>105.5</v>
      </c>
      <c r="AA127">
        <v>108.3</v>
      </c>
      <c r="AB127">
        <f t="shared" si="40"/>
        <v>108.3</v>
      </c>
      <c r="AC127">
        <v>106.6</v>
      </c>
      <c r="AD127">
        <f t="shared" si="41"/>
        <v>106.6</v>
      </c>
      <c r="AE127">
        <v>105.7</v>
      </c>
      <c r="AF127">
        <f t="shared" si="42"/>
        <v>105.7</v>
      </c>
      <c r="AG127">
        <v>106.9</v>
      </c>
      <c r="AH127">
        <f t="shared" si="43"/>
        <v>106.9</v>
      </c>
      <c r="AI127">
        <v>106</v>
      </c>
      <c r="AJ127">
        <f t="shared" si="44"/>
        <v>106</v>
      </c>
      <c r="AK127">
        <v>106.8</v>
      </c>
      <c r="AL127">
        <f t="shared" si="45"/>
        <v>106.8</v>
      </c>
      <c r="AM127">
        <v>100.4</v>
      </c>
      <c r="AN127">
        <f t="shared" si="46"/>
        <v>100.4</v>
      </c>
      <c r="AO127">
        <v>106</v>
      </c>
      <c r="AP127">
        <f t="shared" si="47"/>
        <v>106</v>
      </c>
      <c r="AQ127">
        <v>105.2</v>
      </c>
      <c r="AR127">
        <f t="shared" si="48"/>
        <v>105.2</v>
      </c>
      <c r="AS127">
        <v>104.5</v>
      </c>
      <c r="AT127">
        <f t="shared" si="49"/>
        <v>104.5</v>
      </c>
      <c r="AU127">
        <v>104.2</v>
      </c>
      <c r="AV127">
        <f t="shared" si="50"/>
        <v>104.2</v>
      </c>
      <c r="AW127">
        <v>103.6</v>
      </c>
      <c r="AX127">
        <f t="shared" si="51"/>
        <v>103.6</v>
      </c>
      <c r="AY127">
        <v>103.9</v>
      </c>
      <c r="AZ127">
        <f t="shared" si="52"/>
        <v>103.9</v>
      </c>
      <c r="BA127">
        <v>104.5</v>
      </c>
      <c r="BB127">
        <f t="shared" si="53"/>
        <v>104.5</v>
      </c>
      <c r="BC127">
        <v>104.4</v>
      </c>
      <c r="BD127">
        <f t="shared" si="54"/>
        <v>104.4</v>
      </c>
      <c r="BE127">
        <v>105.3</v>
      </c>
      <c r="BF127">
        <f t="shared" si="55"/>
        <v>105.3</v>
      </c>
    </row>
    <row r="128" spans="1:58" x14ac:dyDescent="0.3">
      <c r="A128" t="s">
        <v>34</v>
      </c>
      <c r="B128">
        <v>2013</v>
      </c>
      <c r="C128" t="s">
        <v>36</v>
      </c>
      <c r="D128" t="str">
        <f t="shared" si="28"/>
        <v>March-2013</v>
      </c>
      <c r="E128">
        <v>111.4</v>
      </c>
      <c r="F128">
        <f t="shared" si="29"/>
        <v>111.4</v>
      </c>
      <c r="G128">
        <v>109.7</v>
      </c>
      <c r="H128">
        <f t="shared" si="30"/>
        <v>109.7</v>
      </c>
      <c r="I128">
        <v>111.2</v>
      </c>
      <c r="J128">
        <f t="shared" si="31"/>
        <v>111.2</v>
      </c>
      <c r="K128">
        <v>105.1</v>
      </c>
      <c r="L128">
        <f t="shared" si="32"/>
        <v>105.1</v>
      </c>
      <c r="M128">
        <v>104.9</v>
      </c>
      <c r="N128">
        <f t="shared" si="33"/>
        <v>104.9</v>
      </c>
      <c r="O128">
        <v>105.3</v>
      </c>
      <c r="P128">
        <f t="shared" si="34"/>
        <v>105.3</v>
      </c>
      <c r="Q128">
        <v>102.2</v>
      </c>
      <c r="R128">
        <f t="shared" si="35"/>
        <v>102.2</v>
      </c>
      <c r="S128">
        <v>105</v>
      </c>
      <c r="T128">
        <f t="shared" si="36"/>
        <v>105</v>
      </c>
      <c r="U128">
        <v>104.2</v>
      </c>
      <c r="V128">
        <f t="shared" si="37"/>
        <v>104.2</v>
      </c>
      <c r="W128">
        <v>103</v>
      </c>
      <c r="X128">
        <f t="shared" si="38"/>
        <v>103</v>
      </c>
      <c r="Y128">
        <v>106.2</v>
      </c>
      <c r="Z128">
        <f t="shared" si="39"/>
        <v>106.2</v>
      </c>
      <c r="AA128">
        <v>108.9</v>
      </c>
      <c r="AB128">
        <f t="shared" si="40"/>
        <v>108.9</v>
      </c>
      <c r="AC128">
        <v>106.9</v>
      </c>
      <c r="AD128">
        <f t="shared" si="41"/>
        <v>106.9</v>
      </c>
      <c r="AE128">
        <v>106.6</v>
      </c>
      <c r="AF128">
        <f t="shared" si="42"/>
        <v>106.6</v>
      </c>
      <c r="AG128">
        <v>107.4</v>
      </c>
      <c r="AH128">
        <f t="shared" si="43"/>
        <v>107.4</v>
      </c>
      <c r="AI128">
        <v>106.5</v>
      </c>
      <c r="AJ128">
        <f t="shared" si="44"/>
        <v>106.5</v>
      </c>
      <c r="AK128">
        <v>107.3</v>
      </c>
      <c r="AL128">
        <f t="shared" si="45"/>
        <v>107.3</v>
      </c>
      <c r="AM128">
        <v>100.4</v>
      </c>
      <c r="AN128">
        <f t="shared" si="46"/>
        <v>100.4</v>
      </c>
      <c r="AO128">
        <v>106.1</v>
      </c>
      <c r="AP128">
        <f t="shared" si="47"/>
        <v>106.1</v>
      </c>
      <c r="AQ128">
        <v>105.6</v>
      </c>
      <c r="AR128">
        <f t="shared" si="48"/>
        <v>105.6</v>
      </c>
      <c r="AS128">
        <v>104.9</v>
      </c>
      <c r="AT128">
        <f t="shared" si="49"/>
        <v>104.9</v>
      </c>
      <c r="AU128">
        <v>105.1</v>
      </c>
      <c r="AV128">
        <f t="shared" si="50"/>
        <v>105.1</v>
      </c>
      <c r="AW128">
        <v>103.7</v>
      </c>
      <c r="AX128">
        <f t="shared" si="51"/>
        <v>103.7</v>
      </c>
      <c r="AY128">
        <v>104</v>
      </c>
      <c r="AZ128">
        <f t="shared" si="52"/>
        <v>104</v>
      </c>
      <c r="BA128">
        <v>104.3</v>
      </c>
      <c r="BB128">
        <f t="shared" si="53"/>
        <v>104.3</v>
      </c>
      <c r="BC128">
        <v>104.7</v>
      </c>
      <c r="BD128">
        <f t="shared" si="54"/>
        <v>104.7</v>
      </c>
      <c r="BE128">
        <v>105.5</v>
      </c>
      <c r="BF128">
        <f t="shared" si="55"/>
        <v>105.5</v>
      </c>
    </row>
    <row r="129" spans="1:58" x14ac:dyDescent="0.3">
      <c r="A129" t="s">
        <v>34</v>
      </c>
      <c r="B129">
        <v>2013</v>
      </c>
      <c r="C129" t="s">
        <v>37</v>
      </c>
      <c r="D129" t="str">
        <f t="shared" si="28"/>
        <v>April-2013</v>
      </c>
      <c r="E129">
        <v>111.6</v>
      </c>
      <c r="F129">
        <f t="shared" si="29"/>
        <v>111.6</v>
      </c>
      <c r="G129">
        <v>110.9</v>
      </c>
      <c r="H129">
        <f t="shared" si="30"/>
        <v>110.9</v>
      </c>
      <c r="I129">
        <v>106.6</v>
      </c>
      <c r="J129">
        <f t="shared" si="31"/>
        <v>106.6</v>
      </c>
      <c r="K129">
        <v>105.7</v>
      </c>
      <c r="L129">
        <f t="shared" si="32"/>
        <v>105.7</v>
      </c>
      <c r="M129">
        <v>104.4</v>
      </c>
      <c r="N129">
        <f t="shared" si="33"/>
        <v>104.4</v>
      </c>
      <c r="O129">
        <v>108.9</v>
      </c>
      <c r="P129">
        <f t="shared" si="34"/>
        <v>108.9</v>
      </c>
      <c r="Q129">
        <v>105.5</v>
      </c>
      <c r="R129">
        <f t="shared" si="35"/>
        <v>105.5</v>
      </c>
      <c r="S129">
        <v>105.3</v>
      </c>
      <c r="T129">
        <f t="shared" si="36"/>
        <v>105.3</v>
      </c>
      <c r="U129">
        <v>103.5</v>
      </c>
      <c r="V129">
        <f t="shared" si="37"/>
        <v>103.5</v>
      </c>
      <c r="W129">
        <v>103.3</v>
      </c>
      <c r="X129">
        <f t="shared" si="38"/>
        <v>103.3</v>
      </c>
      <c r="Y129">
        <v>107.2</v>
      </c>
      <c r="Z129">
        <f t="shared" si="39"/>
        <v>107.2</v>
      </c>
      <c r="AA129">
        <v>109.6</v>
      </c>
      <c r="AB129">
        <f t="shared" si="40"/>
        <v>109.6</v>
      </c>
      <c r="AC129">
        <v>107.7</v>
      </c>
      <c r="AD129">
        <f t="shared" si="41"/>
        <v>107.7</v>
      </c>
      <c r="AE129">
        <v>107.5</v>
      </c>
      <c r="AF129">
        <f t="shared" si="42"/>
        <v>107.5</v>
      </c>
      <c r="AG129">
        <v>108</v>
      </c>
      <c r="AH129">
        <f t="shared" si="43"/>
        <v>108</v>
      </c>
      <c r="AI129">
        <v>107</v>
      </c>
      <c r="AJ129">
        <f t="shared" si="44"/>
        <v>107</v>
      </c>
      <c r="AK129">
        <v>107.9</v>
      </c>
      <c r="AL129">
        <f t="shared" si="45"/>
        <v>107.9</v>
      </c>
      <c r="AM129">
        <v>100.5</v>
      </c>
      <c r="AN129">
        <f t="shared" si="46"/>
        <v>100.5</v>
      </c>
      <c r="AO129">
        <v>106.5</v>
      </c>
      <c r="AP129">
        <f t="shared" si="47"/>
        <v>106.5</v>
      </c>
      <c r="AQ129">
        <v>106.3</v>
      </c>
      <c r="AR129">
        <f t="shared" si="48"/>
        <v>106.3</v>
      </c>
      <c r="AS129">
        <v>105.3</v>
      </c>
      <c r="AT129">
        <f t="shared" si="49"/>
        <v>105.3</v>
      </c>
      <c r="AU129">
        <v>104.7</v>
      </c>
      <c r="AV129">
        <f t="shared" si="50"/>
        <v>104.7</v>
      </c>
      <c r="AW129">
        <v>104.2</v>
      </c>
      <c r="AX129">
        <f t="shared" si="51"/>
        <v>104.2</v>
      </c>
      <c r="AY129">
        <v>105</v>
      </c>
      <c r="AZ129">
        <f t="shared" si="52"/>
        <v>105</v>
      </c>
      <c r="BA129">
        <v>102.9</v>
      </c>
      <c r="BB129">
        <f t="shared" si="53"/>
        <v>102.9</v>
      </c>
      <c r="BC129">
        <v>104.8</v>
      </c>
      <c r="BD129">
        <f t="shared" si="54"/>
        <v>104.8</v>
      </c>
      <c r="BE129">
        <v>106.1</v>
      </c>
      <c r="BF129">
        <f t="shared" si="55"/>
        <v>106.1</v>
      </c>
    </row>
    <row r="130" spans="1:58" x14ac:dyDescent="0.3">
      <c r="A130" t="s">
        <v>34</v>
      </c>
      <c r="B130">
        <v>2013</v>
      </c>
      <c r="C130" t="s">
        <v>38</v>
      </c>
      <c r="D130" t="str">
        <f t="shared" ref="D130:D193" si="56">CONCATENATE(C130,"-",B130)</f>
        <v>May-2013</v>
      </c>
      <c r="E130">
        <v>112.3</v>
      </c>
      <c r="F130">
        <f t="shared" ref="F130:F193" si="57">IF(ISBLANK(E130),AVERAGE(E129:E131),E130)</f>
        <v>112.3</v>
      </c>
      <c r="G130">
        <v>111.3</v>
      </c>
      <c r="H130">
        <f t="shared" si="30"/>
        <v>111.3</v>
      </c>
      <c r="I130">
        <v>104.7</v>
      </c>
      <c r="J130">
        <f t="shared" si="31"/>
        <v>104.7</v>
      </c>
      <c r="K130">
        <v>106.8</v>
      </c>
      <c r="L130">
        <f t="shared" si="32"/>
        <v>106.8</v>
      </c>
      <c r="M130">
        <v>103.9</v>
      </c>
      <c r="N130">
        <f t="shared" si="33"/>
        <v>103.9</v>
      </c>
      <c r="O130">
        <v>109.3</v>
      </c>
      <c r="P130">
        <f t="shared" si="34"/>
        <v>109.3</v>
      </c>
      <c r="Q130">
        <v>112.9</v>
      </c>
      <c r="R130">
        <f t="shared" si="35"/>
        <v>112.9</v>
      </c>
      <c r="S130">
        <v>105.8</v>
      </c>
      <c r="T130">
        <f t="shared" si="36"/>
        <v>105.8</v>
      </c>
      <c r="U130">
        <v>103.1</v>
      </c>
      <c r="V130">
        <f t="shared" si="37"/>
        <v>103.1</v>
      </c>
      <c r="W130">
        <v>104.3</v>
      </c>
      <c r="X130">
        <f t="shared" si="38"/>
        <v>104.3</v>
      </c>
      <c r="Y130">
        <v>108.1</v>
      </c>
      <c r="Z130">
        <f t="shared" si="39"/>
        <v>108.1</v>
      </c>
      <c r="AA130">
        <v>110.5</v>
      </c>
      <c r="AB130">
        <f t="shared" si="40"/>
        <v>110.5</v>
      </c>
      <c r="AC130">
        <v>109.2</v>
      </c>
      <c r="AD130">
        <f t="shared" si="41"/>
        <v>109.2</v>
      </c>
      <c r="AE130">
        <v>108.6</v>
      </c>
      <c r="AF130">
        <f t="shared" si="42"/>
        <v>108.6</v>
      </c>
      <c r="AG130">
        <v>108.7</v>
      </c>
      <c r="AH130">
        <f t="shared" si="43"/>
        <v>108.7</v>
      </c>
      <c r="AI130">
        <v>107.4</v>
      </c>
      <c r="AJ130">
        <f t="shared" si="44"/>
        <v>107.4</v>
      </c>
      <c r="AK130">
        <v>108.5</v>
      </c>
      <c r="AL130">
        <f t="shared" si="45"/>
        <v>108.5</v>
      </c>
      <c r="AM130">
        <v>100.5</v>
      </c>
      <c r="AN130">
        <f t="shared" si="46"/>
        <v>100.5</v>
      </c>
      <c r="AO130">
        <v>107.4</v>
      </c>
      <c r="AP130">
        <f t="shared" si="47"/>
        <v>107.4</v>
      </c>
      <c r="AQ130">
        <v>106.9</v>
      </c>
      <c r="AR130">
        <f t="shared" si="48"/>
        <v>106.9</v>
      </c>
      <c r="AS130">
        <v>105.9</v>
      </c>
      <c r="AT130">
        <f t="shared" si="49"/>
        <v>105.9</v>
      </c>
      <c r="AU130">
        <v>104</v>
      </c>
      <c r="AV130">
        <f t="shared" si="50"/>
        <v>104</v>
      </c>
      <c r="AW130">
        <v>104.8</v>
      </c>
      <c r="AX130">
        <f t="shared" si="51"/>
        <v>104.8</v>
      </c>
      <c r="AY130">
        <v>105.6</v>
      </c>
      <c r="AZ130">
        <f t="shared" si="52"/>
        <v>105.6</v>
      </c>
      <c r="BA130">
        <v>102.3</v>
      </c>
      <c r="BB130">
        <f t="shared" si="53"/>
        <v>102.3</v>
      </c>
      <c r="BC130">
        <v>104.8</v>
      </c>
      <c r="BD130">
        <f t="shared" si="54"/>
        <v>104.8</v>
      </c>
      <c r="BE130">
        <v>106.9</v>
      </c>
      <c r="BF130">
        <f t="shared" si="55"/>
        <v>106.9</v>
      </c>
    </row>
    <row r="131" spans="1:58" x14ac:dyDescent="0.3">
      <c r="A131" t="s">
        <v>34</v>
      </c>
      <c r="B131">
        <v>2013</v>
      </c>
      <c r="C131" t="s">
        <v>39</v>
      </c>
      <c r="D131" t="str">
        <f t="shared" si="56"/>
        <v>June-2013</v>
      </c>
      <c r="E131">
        <v>113.8</v>
      </c>
      <c r="F131">
        <f t="shared" si="57"/>
        <v>113.8</v>
      </c>
      <c r="G131">
        <v>114.9</v>
      </c>
      <c r="H131">
        <f t="shared" ref="H131:H194" si="58">IF(ISBLANK(G131),AVERAGE(G130:G132),G131)</f>
        <v>114.9</v>
      </c>
      <c r="I131">
        <v>109.8</v>
      </c>
      <c r="J131">
        <f t="shared" ref="J131:J194" si="59">IF(ISBLANK(I131),AVERAGE(I130:I132),I131)</f>
        <v>109.8</v>
      </c>
      <c r="K131">
        <v>107.9</v>
      </c>
      <c r="L131">
        <f t="shared" ref="L131:L194" si="60">IF(ISBLANK(K131),AVERAGE(K130:K132),K131)</f>
        <v>107.9</v>
      </c>
      <c r="M131">
        <v>104.2</v>
      </c>
      <c r="N131">
        <f t="shared" ref="N131:N194" si="61">IF(ISBLANK(M131),AVERAGE(M130:M132),M131)</f>
        <v>104.2</v>
      </c>
      <c r="O131">
        <v>110.7</v>
      </c>
      <c r="P131">
        <f t="shared" ref="P131:P194" si="62">IF(ISBLANK(O131),AVERAGE(O130:O132),O131)</f>
        <v>110.7</v>
      </c>
      <c r="Q131">
        <v>126.7</v>
      </c>
      <c r="R131">
        <f t="shared" ref="R131:R194" si="63">IF(ISBLANK(Q131),AVERAGE(Q130:Q132),Q131)</f>
        <v>126.7</v>
      </c>
      <c r="S131">
        <v>106.3</v>
      </c>
      <c r="T131">
        <f t="shared" ref="T131:T194" si="64">IF(ISBLANK(S131),AVERAGE(S130:S132),S131)</f>
        <v>106.3</v>
      </c>
      <c r="U131">
        <v>103.2</v>
      </c>
      <c r="V131">
        <f t="shared" ref="V131:V194" si="65">IF(ISBLANK(U131),AVERAGE(U130:U132),U131)</f>
        <v>103.2</v>
      </c>
      <c r="W131">
        <v>105.7</v>
      </c>
      <c r="X131">
        <f t="shared" ref="X131:X194" si="66">IF(ISBLANK(W131),AVERAGE(W130:W132),W131)</f>
        <v>105.7</v>
      </c>
      <c r="Y131">
        <v>109</v>
      </c>
      <c r="Z131">
        <f t="shared" ref="Z131:Z194" si="67">IF(ISBLANK(Y131),AVERAGE(Y130:Y132),Y131)</f>
        <v>109</v>
      </c>
      <c r="AA131">
        <v>111.6</v>
      </c>
      <c r="AB131">
        <f t="shared" ref="AB131:AB194" si="68">IF(ISBLANK(AA131),AVERAGE(AA130:AA132),AA131)</f>
        <v>111.6</v>
      </c>
      <c r="AC131">
        <v>112.2</v>
      </c>
      <c r="AD131">
        <f t="shared" ref="AD131:AD194" si="69">IF(ISBLANK(AC131),AVERAGE(AC130:AC132),AC131)</f>
        <v>112.2</v>
      </c>
      <c r="AE131">
        <v>109.5</v>
      </c>
      <c r="AF131">
        <f t="shared" ref="AF131:AF194" si="70">IF(ISBLANK(AE131),AVERAGE(AE130:AE132),AE131)</f>
        <v>109.5</v>
      </c>
      <c r="AG131">
        <v>109.5</v>
      </c>
      <c r="AH131">
        <f t="shared" ref="AH131:AH194" si="71">IF(ISBLANK(AG131),AVERAGE(AG130:AG132),AG131)</f>
        <v>109.5</v>
      </c>
      <c r="AI131">
        <v>108.1</v>
      </c>
      <c r="AJ131">
        <f t="shared" ref="AJ131:AJ194" si="72">IF(ISBLANK(AI131),AVERAGE(AI130:AI132),AI131)</f>
        <v>108.1</v>
      </c>
      <c r="AK131">
        <v>109.3</v>
      </c>
      <c r="AL131">
        <f t="shared" ref="AL131:AL194" si="73">IF(ISBLANK(AK131),AVERAGE(AK130:AK132),AK131)</f>
        <v>109.3</v>
      </c>
      <c r="AM131">
        <v>106.6</v>
      </c>
      <c r="AN131">
        <f t="shared" ref="AN131:AN194" si="74">IF(ISBLANK(AM131),AVERAGE(AM130:AM132),AM131)</f>
        <v>106.6</v>
      </c>
      <c r="AO131">
        <v>108.3</v>
      </c>
      <c r="AP131">
        <f t="shared" ref="AP131:AP194" si="75">IF(ISBLANK(AO131),AVERAGE(AO130:AO132),AO131)</f>
        <v>108.3</v>
      </c>
      <c r="AQ131">
        <v>107.6</v>
      </c>
      <c r="AR131">
        <f t="shared" ref="AR131:AR194" si="76">IF(ISBLANK(AQ131),AVERAGE(AQ130:AQ132),AQ131)</f>
        <v>107.6</v>
      </c>
      <c r="AS131">
        <v>106.4</v>
      </c>
      <c r="AT131">
        <f t="shared" ref="AT131:AT194" si="77">IF(ISBLANK(AS131),AVERAGE(AS130:AS132),AS131)</f>
        <v>106.4</v>
      </c>
      <c r="AU131">
        <v>105.1</v>
      </c>
      <c r="AV131">
        <f t="shared" ref="AV131:AV194" si="78">IF(ISBLANK(AU131),AVERAGE(AU130:AU132),AU131)</f>
        <v>105.1</v>
      </c>
      <c r="AW131">
        <v>105.4</v>
      </c>
      <c r="AX131">
        <f t="shared" ref="AX131:AX194" si="79">IF(ISBLANK(AW131),AVERAGE(AW130:AW132),AW131)</f>
        <v>105.4</v>
      </c>
      <c r="AY131">
        <v>107.4</v>
      </c>
      <c r="AZ131">
        <f t="shared" ref="AZ131:AZ194" si="80">IF(ISBLANK(AY131),AVERAGE(AY130:AY132),AY131)</f>
        <v>107.4</v>
      </c>
      <c r="BA131">
        <v>102.8</v>
      </c>
      <c r="BB131">
        <f t="shared" ref="BB131:BB194" si="81">IF(ISBLANK(BA131),AVERAGE(BA130:BA132),BA131)</f>
        <v>102.8</v>
      </c>
      <c r="BC131">
        <v>105.8</v>
      </c>
      <c r="BD131">
        <f t="shared" ref="BD131:BD194" si="82">IF(ISBLANK(BC131),AVERAGE(BC130:BC132),BC131)</f>
        <v>105.8</v>
      </c>
      <c r="BE131">
        <v>109.3</v>
      </c>
      <c r="BF131">
        <f t="shared" ref="BF131:BF194" si="83">IF(ISBLANK(BE131),AVERAGE(BE130:BE132),BE131)</f>
        <v>109.3</v>
      </c>
    </row>
    <row r="132" spans="1:58" x14ac:dyDescent="0.3">
      <c r="A132" t="s">
        <v>34</v>
      </c>
      <c r="B132">
        <v>2013</v>
      </c>
      <c r="C132" t="s">
        <v>40</v>
      </c>
      <c r="D132" t="str">
        <f t="shared" si="56"/>
        <v>July-2013</v>
      </c>
      <c r="E132">
        <v>114.8</v>
      </c>
      <c r="F132">
        <f t="shared" si="57"/>
        <v>114.8</v>
      </c>
      <c r="G132">
        <v>116.4</v>
      </c>
      <c r="H132">
        <f t="shared" si="58"/>
        <v>116.4</v>
      </c>
      <c r="I132">
        <v>111.9</v>
      </c>
      <c r="J132">
        <f t="shared" si="59"/>
        <v>111.9</v>
      </c>
      <c r="K132">
        <v>108.9</v>
      </c>
      <c r="L132">
        <f t="shared" si="60"/>
        <v>108.9</v>
      </c>
      <c r="M132">
        <v>104.3</v>
      </c>
      <c r="N132">
        <f t="shared" si="61"/>
        <v>104.3</v>
      </c>
      <c r="O132">
        <v>111.7</v>
      </c>
      <c r="P132">
        <f t="shared" si="62"/>
        <v>111.7</v>
      </c>
      <c r="Q132">
        <v>140</v>
      </c>
      <c r="R132">
        <f t="shared" si="63"/>
        <v>140</v>
      </c>
      <c r="S132">
        <v>106.4</v>
      </c>
      <c r="T132">
        <f t="shared" si="64"/>
        <v>106.4</v>
      </c>
      <c r="U132">
        <v>103.3</v>
      </c>
      <c r="V132">
        <f t="shared" si="65"/>
        <v>103.3</v>
      </c>
      <c r="W132">
        <v>106.8</v>
      </c>
      <c r="X132">
        <f t="shared" si="66"/>
        <v>106.8</v>
      </c>
      <c r="Y132">
        <v>109.6</v>
      </c>
      <c r="Z132">
        <f t="shared" si="67"/>
        <v>109.6</v>
      </c>
      <c r="AA132">
        <v>112.6</v>
      </c>
      <c r="AB132">
        <f t="shared" si="68"/>
        <v>112.6</v>
      </c>
      <c r="AC132">
        <v>114.7</v>
      </c>
      <c r="AD132">
        <f t="shared" si="69"/>
        <v>114.7</v>
      </c>
      <c r="AE132">
        <v>110.3</v>
      </c>
      <c r="AF132">
        <f t="shared" si="70"/>
        <v>110.3</v>
      </c>
      <c r="AG132">
        <v>110.2</v>
      </c>
      <c r="AH132">
        <f t="shared" si="71"/>
        <v>110.2</v>
      </c>
      <c r="AI132">
        <v>108.8</v>
      </c>
      <c r="AJ132">
        <f t="shared" si="72"/>
        <v>108.8</v>
      </c>
      <c r="AK132">
        <v>110</v>
      </c>
      <c r="AL132">
        <f t="shared" si="73"/>
        <v>110</v>
      </c>
      <c r="AM132">
        <v>107.7</v>
      </c>
      <c r="AN132">
        <f t="shared" si="74"/>
        <v>107.7</v>
      </c>
      <c r="AO132">
        <v>109.2</v>
      </c>
      <c r="AP132">
        <f t="shared" si="75"/>
        <v>109.2</v>
      </c>
      <c r="AQ132">
        <v>108.2</v>
      </c>
      <c r="AR132">
        <f t="shared" si="76"/>
        <v>108.2</v>
      </c>
      <c r="AS132">
        <v>107</v>
      </c>
      <c r="AT132">
        <f t="shared" si="77"/>
        <v>107</v>
      </c>
      <c r="AU132">
        <v>107.1</v>
      </c>
      <c r="AV132">
        <f t="shared" si="78"/>
        <v>107.1</v>
      </c>
      <c r="AW132">
        <v>106.1</v>
      </c>
      <c r="AX132">
        <f t="shared" si="79"/>
        <v>106.1</v>
      </c>
      <c r="AY132">
        <v>109.1</v>
      </c>
      <c r="AZ132">
        <f t="shared" si="80"/>
        <v>109.1</v>
      </c>
      <c r="BA132">
        <v>102.8</v>
      </c>
      <c r="BB132">
        <f t="shared" si="81"/>
        <v>102.8</v>
      </c>
      <c r="BC132">
        <v>106.9</v>
      </c>
      <c r="BD132">
        <f t="shared" si="82"/>
        <v>106.9</v>
      </c>
      <c r="BE132">
        <v>111</v>
      </c>
      <c r="BF132">
        <f t="shared" si="83"/>
        <v>111</v>
      </c>
    </row>
    <row r="133" spans="1:58" x14ac:dyDescent="0.3">
      <c r="A133" t="s">
        <v>34</v>
      </c>
      <c r="B133">
        <v>2013</v>
      </c>
      <c r="C133" t="s">
        <v>41</v>
      </c>
      <c r="D133" t="str">
        <f t="shared" si="56"/>
        <v>August-2013</v>
      </c>
      <c r="E133">
        <v>115.6</v>
      </c>
      <c r="F133">
        <f t="shared" si="57"/>
        <v>115.6</v>
      </c>
      <c r="G133">
        <v>117.2</v>
      </c>
      <c r="H133">
        <f t="shared" si="58"/>
        <v>117.2</v>
      </c>
      <c r="I133">
        <v>111.7</v>
      </c>
      <c r="J133">
        <f t="shared" si="59"/>
        <v>111.7</v>
      </c>
      <c r="K133">
        <v>109.6</v>
      </c>
      <c r="L133">
        <f t="shared" si="60"/>
        <v>109.6</v>
      </c>
      <c r="M133">
        <v>104.5</v>
      </c>
      <c r="N133">
        <f t="shared" si="61"/>
        <v>104.5</v>
      </c>
      <c r="O133">
        <v>109.8</v>
      </c>
      <c r="P133">
        <f t="shared" si="62"/>
        <v>109.8</v>
      </c>
      <c r="Q133">
        <v>151.80000000000001</v>
      </c>
      <c r="R133">
        <f t="shared" si="63"/>
        <v>151.80000000000001</v>
      </c>
      <c r="S133">
        <v>106.5</v>
      </c>
      <c r="T133">
        <f t="shared" si="64"/>
        <v>106.5</v>
      </c>
      <c r="U133">
        <v>103.1</v>
      </c>
      <c r="V133">
        <f t="shared" si="65"/>
        <v>103.1</v>
      </c>
      <c r="W133">
        <v>107.4</v>
      </c>
      <c r="X133">
        <f t="shared" si="66"/>
        <v>107.4</v>
      </c>
      <c r="Y133">
        <v>110.2</v>
      </c>
      <c r="Z133">
        <f t="shared" si="67"/>
        <v>110.2</v>
      </c>
      <c r="AA133">
        <v>113.4</v>
      </c>
      <c r="AB133">
        <f t="shared" si="68"/>
        <v>113.4</v>
      </c>
      <c r="AC133">
        <v>116.6</v>
      </c>
      <c r="AD133">
        <f t="shared" si="69"/>
        <v>116.6</v>
      </c>
      <c r="AE133">
        <v>111.2</v>
      </c>
      <c r="AF133">
        <f t="shared" si="70"/>
        <v>111.2</v>
      </c>
      <c r="AG133">
        <v>111</v>
      </c>
      <c r="AH133">
        <f t="shared" si="71"/>
        <v>111</v>
      </c>
      <c r="AI133">
        <v>109.4</v>
      </c>
      <c r="AJ133">
        <f t="shared" si="72"/>
        <v>109.4</v>
      </c>
      <c r="AK133">
        <v>110.7</v>
      </c>
      <c r="AL133">
        <f t="shared" si="73"/>
        <v>110.7</v>
      </c>
      <c r="AM133">
        <v>108.9</v>
      </c>
      <c r="AN133">
        <f t="shared" si="74"/>
        <v>108.9</v>
      </c>
      <c r="AO133">
        <v>109.7</v>
      </c>
      <c r="AP133">
        <f t="shared" si="75"/>
        <v>109.7</v>
      </c>
      <c r="AQ133">
        <v>108.7</v>
      </c>
      <c r="AR133">
        <f t="shared" si="76"/>
        <v>108.7</v>
      </c>
      <c r="AS133">
        <v>107.5</v>
      </c>
      <c r="AT133">
        <f t="shared" si="77"/>
        <v>107.5</v>
      </c>
      <c r="AU133">
        <v>108</v>
      </c>
      <c r="AV133">
        <f t="shared" si="78"/>
        <v>108</v>
      </c>
      <c r="AW133">
        <v>106.6</v>
      </c>
      <c r="AX133">
        <f t="shared" si="79"/>
        <v>106.6</v>
      </c>
      <c r="AY133">
        <v>109.9</v>
      </c>
      <c r="AZ133">
        <f t="shared" si="80"/>
        <v>109.9</v>
      </c>
      <c r="BA133">
        <v>105.4</v>
      </c>
      <c r="BB133">
        <f t="shared" si="81"/>
        <v>105.4</v>
      </c>
      <c r="BC133">
        <v>107.9</v>
      </c>
      <c r="BD133">
        <f t="shared" si="82"/>
        <v>107.9</v>
      </c>
      <c r="BE133">
        <v>112.4</v>
      </c>
      <c r="BF133">
        <f t="shared" si="83"/>
        <v>112.4</v>
      </c>
    </row>
    <row r="134" spans="1:58" x14ac:dyDescent="0.3">
      <c r="A134" t="s">
        <v>34</v>
      </c>
      <c r="B134">
        <v>2013</v>
      </c>
      <c r="C134" t="s">
        <v>42</v>
      </c>
      <c r="D134" t="str">
        <f t="shared" si="56"/>
        <v>September-2013</v>
      </c>
      <c r="E134">
        <v>116.4</v>
      </c>
      <c r="F134">
        <f t="shared" si="57"/>
        <v>116.4</v>
      </c>
      <c r="G134">
        <v>116.9</v>
      </c>
      <c r="H134">
        <f t="shared" si="58"/>
        <v>116.9</v>
      </c>
      <c r="I134">
        <v>112.3</v>
      </c>
      <c r="J134">
        <f t="shared" si="59"/>
        <v>112.3</v>
      </c>
      <c r="K134">
        <v>110.5</v>
      </c>
      <c r="L134">
        <f t="shared" si="60"/>
        <v>110.5</v>
      </c>
      <c r="M134">
        <v>105.3</v>
      </c>
      <c r="N134">
        <f t="shared" si="61"/>
        <v>105.3</v>
      </c>
      <c r="O134">
        <v>107.3</v>
      </c>
      <c r="P134">
        <f t="shared" si="62"/>
        <v>107.3</v>
      </c>
      <c r="Q134">
        <v>160.9</v>
      </c>
      <c r="R134">
        <f t="shared" si="63"/>
        <v>160.9</v>
      </c>
      <c r="S134">
        <v>107.1</v>
      </c>
      <c r="T134">
        <f t="shared" si="64"/>
        <v>107.1</v>
      </c>
      <c r="U134">
        <v>103.1</v>
      </c>
      <c r="V134">
        <f t="shared" si="65"/>
        <v>103.1</v>
      </c>
      <c r="W134">
        <v>108.3</v>
      </c>
      <c r="X134">
        <f t="shared" si="66"/>
        <v>108.3</v>
      </c>
      <c r="Y134">
        <v>110.7</v>
      </c>
      <c r="Z134">
        <f t="shared" si="67"/>
        <v>110.7</v>
      </c>
      <c r="AA134">
        <v>114.6</v>
      </c>
      <c r="AB134">
        <f t="shared" si="68"/>
        <v>114.6</v>
      </c>
      <c r="AC134">
        <v>118.3</v>
      </c>
      <c r="AD134">
        <f t="shared" si="69"/>
        <v>118.3</v>
      </c>
      <c r="AE134">
        <v>112</v>
      </c>
      <c r="AF134">
        <f t="shared" si="70"/>
        <v>112</v>
      </c>
      <c r="AG134">
        <v>112.2</v>
      </c>
      <c r="AH134">
        <f t="shared" si="71"/>
        <v>112.2</v>
      </c>
      <c r="AI134">
        <v>110.4</v>
      </c>
      <c r="AJ134">
        <f t="shared" si="72"/>
        <v>110.4</v>
      </c>
      <c r="AK134">
        <v>111.9</v>
      </c>
      <c r="AL134">
        <f t="shared" si="73"/>
        <v>111.9</v>
      </c>
      <c r="AM134">
        <v>109.7</v>
      </c>
      <c r="AN134">
        <f t="shared" si="74"/>
        <v>109.7</v>
      </c>
      <c r="AO134">
        <v>110.5</v>
      </c>
      <c r="AP134">
        <f t="shared" si="75"/>
        <v>110.5</v>
      </c>
      <c r="AQ134">
        <v>109.6</v>
      </c>
      <c r="AR134">
        <f t="shared" si="76"/>
        <v>109.6</v>
      </c>
      <c r="AS134">
        <v>108.1</v>
      </c>
      <c r="AT134">
        <f t="shared" si="77"/>
        <v>108.1</v>
      </c>
      <c r="AU134">
        <v>109.9</v>
      </c>
      <c r="AV134">
        <f t="shared" si="78"/>
        <v>109.9</v>
      </c>
      <c r="AW134">
        <v>107.5</v>
      </c>
      <c r="AX134">
        <f t="shared" si="79"/>
        <v>107.5</v>
      </c>
      <c r="AY134">
        <v>110.6</v>
      </c>
      <c r="AZ134">
        <f t="shared" si="80"/>
        <v>110.6</v>
      </c>
      <c r="BA134">
        <v>106.8</v>
      </c>
      <c r="BB134">
        <f t="shared" si="81"/>
        <v>106.8</v>
      </c>
      <c r="BC134">
        <v>109</v>
      </c>
      <c r="BD134">
        <f t="shared" si="82"/>
        <v>109</v>
      </c>
      <c r="BE134">
        <v>113.7</v>
      </c>
      <c r="BF134">
        <f t="shared" si="83"/>
        <v>113.7</v>
      </c>
    </row>
    <row r="135" spans="1:58" x14ac:dyDescent="0.3">
      <c r="A135" t="s">
        <v>34</v>
      </c>
      <c r="B135">
        <v>2013</v>
      </c>
      <c r="C135" t="s">
        <v>43</v>
      </c>
      <c r="D135" t="str">
        <f t="shared" si="56"/>
        <v>October-2013</v>
      </c>
      <c r="E135">
        <v>117.1</v>
      </c>
      <c r="F135">
        <f t="shared" si="57"/>
        <v>117.1</v>
      </c>
      <c r="G135">
        <v>116.3</v>
      </c>
      <c r="H135">
        <f t="shared" si="58"/>
        <v>116.3</v>
      </c>
      <c r="I135">
        <v>113.3</v>
      </c>
      <c r="J135">
        <f t="shared" si="59"/>
        <v>113.3</v>
      </c>
      <c r="K135">
        <v>111.2</v>
      </c>
      <c r="L135">
        <f t="shared" si="60"/>
        <v>111.2</v>
      </c>
      <c r="M135">
        <v>105.7</v>
      </c>
      <c r="N135">
        <f t="shared" si="61"/>
        <v>105.7</v>
      </c>
      <c r="O135">
        <v>109.9</v>
      </c>
      <c r="P135">
        <f t="shared" si="62"/>
        <v>109.9</v>
      </c>
      <c r="Q135">
        <v>171.2</v>
      </c>
      <c r="R135">
        <f t="shared" si="63"/>
        <v>171.2</v>
      </c>
      <c r="S135">
        <v>107.3</v>
      </c>
      <c r="T135">
        <f t="shared" si="64"/>
        <v>107.3</v>
      </c>
      <c r="U135">
        <v>102.7</v>
      </c>
      <c r="V135">
        <f t="shared" si="65"/>
        <v>102.7</v>
      </c>
      <c r="W135">
        <v>108.7</v>
      </c>
      <c r="X135">
        <f t="shared" si="66"/>
        <v>108.7</v>
      </c>
      <c r="Y135">
        <v>111.2</v>
      </c>
      <c r="Z135">
        <f t="shared" si="67"/>
        <v>111.2</v>
      </c>
      <c r="AA135">
        <v>115.4</v>
      </c>
      <c r="AB135">
        <f t="shared" si="68"/>
        <v>115.4</v>
      </c>
      <c r="AC135">
        <v>120.2</v>
      </c>
      <c r="AD135">
        <f t="shared" si="69"/>
        <v>120.2</v>
      </c>
      <c r="AE135">
        <v>112.5</v>
      </c>
      <c r="AF135">
        <f t="shared" si="70"/>
        <v>112.5</v>
      </c>
      <c r="AG135">
        <v>113.2</v>
      </c>
      <c r="AH135">
        <f t="shared" si="71"/>
        <v>113.2</v>
      </c>
      <c r="AI135">
        <v>111.2</v>
      </c>
      <c r="AJ135">
        <f t="shared" si="72"/>
        <v>111.2</v>
      </c>
      <c r="AK135">
        <v>112.8</v>
      </c>
      <c r="AL135">
        <f t="shared" si="73"/>
        <v>112.8</v>
      </c>
      <c r="AM135">
        <v>110.5</v>
      </c>
      <c r="AN135">
        <f t="shared" si="74"/>
        <v>110.5</v>
      </c>
      <c r="AO135">
        <v>110.9</v>
      </c>
      <c r="AP135">
        <f t="shared" si="75"/>
        <v>110.9</v>
      </c>
      <c r="AQ135">
        <v>110.3</v>
      </c>
      <c r="AR135">
        <f t="shared" si="76"/>
        <v>110.3</v>
      </c>
      <c r="AS135">
        <v>108.6</v>
      </c>
      <c r="AT135">
        <f t="shared" si="77"/>
        <v>108.6</v>
      </c>
      <c r="AU135">
        <v>109.5</v>
      </c>
      <c r="AV135">
        <f t="shared" si="78"/>
        <v>109.5</v>
      </c>
      <c r="AW135">
        <v>108.1</v>
      </c>
      <c r="AX135">
        <f t="shared" si="79"/>
        <v>108.1</v>
      </c>
      <c r="AY135">
        <v>110.8</v>
      </c>
      <c r="AZ135">
        <f t="shared" si="80"/>
        <v>110.8</v>
      </c>
      <c r="BA135">
        <v>107.4</v>
      </c>
      <c r="BB135">
        <f t="shared" si="81"/>
        <v>107.4</v>
      </c>
      <c r="BC135">
        <v>109.2</v>
      </c>
      <c r="BD135">
        <f t="shared" si="82"/>
        <v>109.2</v>
      </c>
      <c r="BE135">
        <v>114.8</v>
      </c>
      <c r="BF135">
        <f t="shared" si="83"/>
        <v>114.8</v>
      </c>
    </row>
    <row r="136" spans="1:58" x14ac:dyDescent="0.3">
      <c r="A136" t="s">
        <v>34</v>
      </c>
      <c r="B136">
        <v>2013</v>
      </c>
      <c r="C136" t="s">
        <v>45</v>
      </c>
      <c r="D136" t="str">
        <f t="shared" si="56"/>
        <v>November-2013</v>
      </c>
      <c r="E136">
        <v>118.1</v>
      </c>
      <c r="F136">
        <f t="shared" si="57"/>
        <v>118.1</v>
      </c>
      <c r="G136">
        <v>115.4</v>
      </c>
      <c r="H136">
        <f t="shared" si="58"/>
        <v>115.4</v>
      </c>
      <c r="I136">
        <v>118.7</v>
      </c>
      <c r="J136">
        <f t="shared" si="59"/>
        <v>118.7</v>
      </c>
      <c r="K136">
        <v>112.5</v>
      </c>
      <c r="L136">
        <f t="shared" si="60"/>
        <v>112.5</v>
      </c>
      <c r="M136">
        <v>106.8</v>
      </c>
      <c r="N136">
        <f t="shared" si="61"/>
        <v>106.8</v>
      </c>
      <c r="O136">
        <v>113.5</v>
      </c>
      <c r="P136">
        <f t="shared" si="62"/>
        <v>113.5</v>
      </c>
      <c r="Q136">
        <v>183.1</v>
      </c>
      <c r="R136">
        <f t="shared" si="63"/>
        <v>183.1</v>
      </c>
      <c r="S136">
        <v>108.2</v>
      </c>
      <c r="T136">
        <f t="shared" si="64"/>
        <v>108.2</v>
      </c>
      <c r="U136">
        <v>102.2</v>
      </c>
      <c r="V136">
        <f t="shared" si="65"/>
        <v>102.2</v>
      </c>
      <c r="W136">
        <v>109.4</v>
      </c>
      <c r="X136">
        <f t="shared" si="66"/>
        <v>109.4</v>
      </c>
      <c r="Y136">
        <v>111.8</v>
      </c>
      <c r="Z136">
        <f t="shared" si="67"/>
        <v>111.8</v>
      </c>
      <c r="AA136">
        <v>116.5</v>
      </c>
      <c r="AB136">
        <f t="shared" si="68"/>
        <v>116.5</v>
      </c>
      <c r="AC136">
        <v>122.6</v>
      </c>
      <c r="AD136">
        <f t="shared" si="69"/>
        <v>122.6</v>
      </c>
      <c r="AE136">
        <v>113.1</v>
      </c>
      <c r="AF136">
        <f t="shared" si="70"/>
        <v>113.1</v>
      </c>
      <c r="AG136">
        <v>114.2</v>
      </c>
      <c r="AH136">
        <f t="shared" si="71"/>
        <v>114.2</v>
      </c>
      <c r="AI136">
        <v>111.9</v>
      </c>
      <c r="AJ136">
        <f t="shared" si="72"/>
        <v>111.9</v>
      </c>
      <c r="AK136">
        <v>113.8</v>
      </c>
      <c r="AL136">
        <f t="shared" si="73"/>
        <v>113.8</v>
      </c>
      <c r="AM136">
        <v>111.1</v>
      </c>
      <c r="AN136">
        <f t="shared" si="74"/>
        <v>111.1</v>
      </c>
      <c r="AO136">
        <v>111.6</v>
      </c>
      <c r="AP136">
        <f t="shared" si="75"/>
        <v>111.6</v>
      </c>
      <c r="AQ136">
        <v>111.1</v>
      </c>
      <c r="AR136">
        <f t="shared" si="76"/>
        <v>111.1</v>
      </c>
      <c r="AS136">
        <v>109.3</v>
      </c>
      <c r="AT136">
        <f t="shared" si="77"/>
        <v>109.3</v>
      </c>
      <c r="AU136">
        <v>109.5</v>
      </c>
      <c r="AV136">
        <f t="shared" si="78"/>
        <v>109.5</v>
      </c>
      <c r="AW136">
        <v>108.6</v>
      </c>
      <c r="AX136">
        <f t="shared" si="79"/>
        <v>108.6</v>
      </c>
      <c r="AY136">
        <v>111.2</v>
      </c>
      <c r="AZ136">
        <f t="shared" si="80"/>
        <v>111.2</v>
      </c>
      <c r="BA136">
        <v>108.1</v>
      </c>
      <c r="BB136">
        <f t="shared" si="81"/>
        <v>108.1</v>
      </c>
      <c r="BC136">
        <v>109.7</v>
      </c>
      <c r="BD136">
        <f t="shared" si="82"/>
        <v>109.7</v>
      </c>
      <c r="BE136">
        <v>116.3</v>
      </c>
      <c r="BF136">
        <f t="shared" si="83"/>
        <v>116.3</v>
      </c>
    </row>
    <row r="137" spans="1:58" x14ac:dyDescent="0.3">
      <c r="A137" t="s">
        <v>34</v>
      </c>
      <c r="B137">
        <v>2013</v>
      </c>
      <c r="C137" t="s">
        <v>46</v>
      </c>
      <c r="D137" t="str">
        <f t="shared" si="56"/>
        <v>December-2013</v>
      </c>
      <c r="E137">
        <v>119.1</v>
      </c>
      <c r="F137">
        <f t="shared" si="57"/>
        <v>119.1</v>
      </c>
      <c r="G137">
        <v>116.7</v>
      </c>
      <c r="H137">
        <f t="shared" si="58"/>
        <v>116.7</v>
      </c>
      <c r="I137">
        <v>123.5</v>
      </c>
      <c r="J137">
        <f t="shared" si="59"/>
        <v>123.5</v>
      </c>
      <c r="K137">
        <v>113.4</v>
      </c>
      <c r="L137">
        <f t="shared" si="60"/>
        <v>113.4</v>
      </c>
      <c r="M137">
        <v>107.3</v>
      </c>
      <c r="N137">
        <f t="shared" si="61"/>
        <v>107.3</v>
      </c>
      <c r="O137">
        <v>113.3</v>
      </c>
      <c r="P137">
        <f t="shared" si="62"/>
        <v>113.3</v>
      </c>
      <c r="Q137">
        <v>145.4</v>
      </c>
      <c r="R137">
        <f t="shared" si="63"/>
        <v>145.4</v>
      </c>
      <c r="S137">
        <v>108.7</v>
      </c>
      <c r="T137">
        <f t="shared" si="64"/>
        <v>108.7</v>
      </c>
      <c r="U137">
        <v>101.5</v>
      </c>
      <c r="V137">
        <f t="shared" si="65"/>
        <v>101.5</v>
      </c>
      <c r="W137">
        <v>110.5</v>
      </c>
      <c r="X137">
        <f t="shared" si="66"/>
        <v>110.5</v>
      </c>
      <c r="Y137">
        <v>112.1</v>
      </c>
      <c r="Z137">
        <f t="shared" si="67"/>
        <v>112.1</v>
      </c>
      <c r="AA137">
        <v>117.4</v>
      </c>
      <c r="AB137">
        <f t="shared" si="68"/>
        <v>117.4</v>
      </c>
      <c r="AC137">
        <v>118.4</v>
      </c>
      <c r="AD137">
        <f t="shared" si="69"/>
        <v>118.4</v>
      </c>
      <c r="AE137">
        <v>114</v>
      </c>
      <c r="AF137">
        <f t="shared" si="70"/>
        <v>114</v>
      </c>
      <c r="AG137">
        <v>115.2</v>
      </c>
      <c r="AH137">
        <f t="shared" si="71"/>
        <v>115.2</v>
      </c>
      <c r="AI137">
        <v>112.7</v>
      </c>
      <c r="AJ137">
        <f t="shared" si="72"/>
        <v>112.7</v>
      </c>
      <c r="AK137">
        <v>114.8</v>
      </c>
      <c r="AL137">
        <f t="shared" si="73"/>
        <v>114.8</v>
      </c>
      <c r="AM137">
        <v>110.7</v>
      </c>
      <c r="AN137">
        <f t="shared" si="74"/>
        <v>110.7</v>
      </c>
      <c r="AO137">
        <v>111.9</v>
      </c>
      <c r="AP137">
        <f t="shared" si="75"/>
        <v>111.9</v>
      </c>
      <c r="AQ137">
        <v>111.7</v>
      </c>
      <c r="AR137">
        <f t="shared" si="76"/>
        <v>111.7</v>
      </c>
      <c r="AS137">
        <v>109.7</v>
      </c>
      <c r="AT137">
        <f t="shared" si="77"/>
        <v>109.7</v>
      </c>
      <c r="AU137">
        <v>109.8</v>
      </c>
      <c r="AV137">
        <f t="shared" si="78"/>
        <v>109.8</v>
      </c>
      <c r="AW137">
        <v>109</v>
      </c>
      <c r="AX137">
        <f t="shared" si="79"/>
        <v>109</v>
      </c>
      <c r="AY137">
        <v>111.5</v>
      </c>
      <c r="AZ137">
        <f t="shared" si="80"/>
        <v>111.5</v>
      </c>
      <c r="BA137">
        <v>107.9</v>
      </c>
      <c r="BB137">
        <f t="shared" si="81"/>
        <v>107.9</v>
      </c>
      <c r="BC137">
        <v>110</v>
      </c>
      <c r="BD137">
        <f t="shared" si="82"/>
        <v>110</v>
      </c>
      <c r="BE137">
        <v>114.5</v>
      </c>
      <c r="BF137">
        <f t="shared" si="83"/>
        <v>114.5</v>
      </c>
    </row>
    <row r="138" spans="1:58" x14ac:dyDescent="0.3">
      <c r="A138" t="s">
        <v>34</v>
      </c>
      <c r="B138">
        <v>2014</v>
      </c>
      <c r="C138" t="s">
        <v>31</v>
      </c>
      <c r="D138" t="str">
        <f t="shared" si="56"/>
        <v>January-2014</v>
      </c>
      <c r="E138">
        <v>119.6</v>
      </c>
      <c r="F138">
        <f t="shared" si="57"/>
        <v>119.6</v>
      </c>
      <c r="G138">
        <v>118.8</v>
      </c>
      <c r="H138">
        <f t="shared" si="58"/>
        <v>118.8</v>
      </c>
      <c r="I138">
        <v>124.1</v>
      </c>
      <c r="J138">
        <f t="shared" si="59"/>
        <v>124.1</v>
      </c>
      <c r="K138">
        <v>114.1</v>
      </c>
      <c r="L138">
        <f t="shared" si="60"/>
        <v>114.1</v>
      </c>
      <c r="M138">
        <v>106.8</v>
      </c>
      <c r="N138">
        <f t="shared" si="61"/>
        <v>106.8</v>
      </c>
      <c r="O138">
        <v>113.9</v>
      </c>
      <c r="P138">
        <f t="shared" si="62"/>
        <v>113.9</v>
      </c>
      <c r="Q138">
        <v>122.2</v>
      </c>
      <c r="R138">
        <f t="shared" si="63"/>
        <v>122.2</v>
      </c>
      <c r="S138">
        <v>108.9</v>
      </c>
      <c r="T138">
        <f t="shared" si="64"/>
        <v>108.9</v>
      </c>
      <c r="U138">
        <v>100.2</v>
      </c>
      <c r="V138">
        <f t="shared" si="65"/>
        <v>100.2</v>
      </c>
      <c r="W138">
        <v>111</v>
      </c>
      <c r="X138">
        <f t="shared" si="66"/>
        <v>111</v>
      </c>
      <c r="Y138">
        <v>112.3</v>
      </c>
      <c r="Z138">
        <f t="shared" si="67"/>
        <v>112.3</v>
      </c>
      <c r="AA138">
        <v>118.1</v>
      </c>
      <c r="AB138">
        <f t="shared" si="68"/>
        <v>118.1</v>
      </c>
      <c r="AC138">
        <v>115.8</v>
      </c>
      <c r="AD138">
        <f t="shared" si="69"/>
        <v>115.8</v>
      </c>
      <c r="AE138">
        <v>114.5</v>
      </c>
      <c r="AF138">
        <f t="shared" si="70"/>
        <v>114.5</v>
      </c>
      <c r="AG138">
        <v>115.8</v>
      </c>
      <c r="AH138">
        <f t="shared" si="71"/>
        <v>115.8</v>
      </c>
      <c r="AI138">
        <v>113.2</v>
      </c>
      <c r="AJ138">
        <f t="shared" si="72"/>
        <v>113.2</v>
      </c>
      <c r="AK138">
        <v>115.4</v>
      </c>
      <c r="AL138">
        <f t="shared" si="73"/>
        <v>115.4</v>
      </c>
      <c r="AM138">
        <v>111.6</v>
      </c>
      <c r="AN138">
        <f t="shared" si="74"/>
        <v>111.6</v>
      </c>
      <c r="AO138">
        <v>112.2</v>
      </c>
      <c r="AP138">
        <f t="shared" si="75"/>
        <v>112.2</v>
      </c>
      <c r="AQ138">
        <v>112.3</v>
      </c>
      <c r="AR138">
        <f t="shared" si="76"/>
        <v>112.3</v>
      </c>
      <c r="AS138">
        <v>110.3</v>
      </c>
      <c r="AT138">
        <f t="shared" si="77"/>
        <v>110.3</v>
      </c>
      <c r="AU138">
        <v>110.7</v>
      </c>
      <c r="AV138">
        <f t="shared" si="78"/>
        <v>110.7</v>
      </c>
      <c r="AW138">
        <v>109.7</v>
      </c>
      <c r="AX138">
        <f t="shared" si="79"/>
        <v>109.7</v>
      </c>
      <c r="AY138">
        <v>111.6</v>
      </c>
      <c r="AZ138">
        <f t="shared" si="80"/>
        <v>111.6</v>
      </c>
      <c r="BA138">
        <v>108.2</v>
      </c>
      <c r="BB138">
        <f t="shared" si="81"/>
        <v>108.2</v>
      </c>
      <c r="BC138">
        <v>110.6</v>
      </c>
      <c r="BD138">
        <f t="shared" si="82"/>
        <v>110.6</v>
      </c>
      <c r="BE138">
        <v>113.6</v>
      </c>
      <c r="BF138">
        <f t="shared" si="83"/>
        <v>113.6</v>
      </c>
    </row>
    <row r="139" spans="1:58" x14ac:dyDescent="0.3">
      <c r="A139" t="s">
        <v>34</v>
      </c>
      <c r="B139">
        <v>2014</v>
      </c>
      <c r="C139" t="s">
        <v>35</v>
      </c>
      <c r="D139" t="str">
        <f t="shared" si="56"/>
        <v>February-2014</v>
      </c>
      <c r="E139">
        <v>120.2</v>
      </c>
      <c r="F139">
        <f t="shared" si="57"/>
        <v>120.2</v>
      </c>
      <c r="G139">
        <v>119.2</v>
      </c>
      <c r="H139">
        <f t="shared" si="58"/>
        <v>119.2</v>
      </c>
      <c r="I139">
        <v>122.5</v>
      </c>
      <c r="J139">
        <f t="shared" si="59"/>
        <v>122.5</v>
      </c>
      <c r="K139">
        <v>115.1</v>
      </c>
      <c r="L139">
        <f t="shared" si="60"/>
        <v>115.1</v>
      </c>
      <c r="M139">
        <v>106.6</v>
      </c>
      <c r="N139">
        <f t="shared" si="61"/>
        <v>106.6</v>
      </c>
      <c r="O139">
        <v>115.4</v>
      </c>
      <c r="P139">
        <f t="shared" si="62"/>
        <v>115.4</v>
      </c>
      <c r="Q139">
        <v>114.5</v>
      </c>
      <c r="R139">
        <f t="shared" si="63"/>
        <v>114.5</v>
      </c>
      <c r="S139">
        <v>109.3</v>
      </c>
      <c r="T139">
        <f t="shared" si="64"/>
        <v>109.3</v>
      </c>
      <c r="U139">
        <v>99.2</v>
      </c>
      <c r="V139">
        <f t="shared" si="65"/>
        <v>99.2</v>
      </c>
      <c r="W139">
        <v>111.4</v>
      </c>
      <c r="X139">
        <f t="shared" si="66"/>
        <v>111.4</v>
      </c>
      <c r="Y139">
        <v>112.6</v>
      </c>
      <c r="Z139">
        <f t="shared" si="67"/>
        <v>112.6</v>
      </c>
      <c r="AA139">
        <v>118.8</v>
      </c>
      <c r="AB139">
        <f t="shared" si="68"/>
        <v>118.8</v>
      </c>
      <c r="AC139">
        <v>115.3</v>
      </c>
      <c r="AD139">
        <f t="shared" si="69"/>
        <v>115.3</v>
      </c>
      <c r="AE139">
        <v>114.7</v>
      </c>
      <c r="AF139">
        <f t="shared" si="70"/>
        <v>114.7</v>
      </c>
      <c r="AG139">
        <v>116.4</v>
      </c>
      <c r="AH139">
        <f t="shared" si="71"/>
        <v>116.4</v>
      </c>
      <c r="AI139">
        <v>113.3</v>
      </c>
      <c r="AJ139">
        <f t="shared" si="72"/>
        <v>113.3</v>
      </c>
      <c r="AK139">
        <v>115.9</v>
      </c>
      <c r="AL139">
        <f t="shared" si="73"/>
        <v>115.9</v>
      </c>
      <c r="AM139">
        <v>112.5</v>
      </c>
      <c r="AN139">
        <f t="shared" si="74"/>
        <v>112.5</v>
      </c>
      <c r="AO139">
        <v>112.4</v>
      </c>
      <c r="AP139">
        <f t="shared" si="75"/>
        <v>112.4</v>
      </c>
      <c r="AQ139">
        <v>112.8</v>
      </c>
      <c r="AR139">
        <f t="shared" si="76"/>
        <v>112.8</v>
      </c>
      <c r="AS139">
        <v>110.7</v>
      </c>
      <c r="AT139">
        <f t="shared" si="77"/>
        <v>110.7</v>
      </c>
      <c r="AU139">
        <v>111.1</v>
      </c>
      <c r="AV139">
        <f t="shared" si="78"/>
        <v>111.1</v>
      </c>
      <c r="AW139">
        <v>110.1</v>
      </c>
      <c r="AX139">
        <f t="shared" si="79"/>
        <v>110.1</v>
      </c>
      <c r="AY139">
        <v>111.8</v>
      </c>
      <c r="AZ139">
        <f t="shared" si="80"/>
        <v>111.8</v>
      </c>
      <c r="BA139">
        <v>108.7</v>
      </c>
      <c r="BB139">
        <f t="shared" si="81"/>
        <v>108.7</v>
      </c>
      <c r="BC139">
        <v>110.9</v>
      </c>
      <c r="BD139">
        <f t="shared" si="82"/>
        <v>110.9</v>
      </c>
      <c r="BE139">
        <v>113.6</v>
      </c>
      <c r="BF139">
        <f t="shared" si="83"/>
        <v>113.6</v>
      </c>
    </row>
    <row r="140" spans="1:58" x14ac:dyDescent="0.3">
      <c r="A140" t="s">
        <v>34</v>
      </c>
      <c r="B140">
        <v>2014</v>
      </c>
      <c r="C140" t="s">
        <v>36</v>
      </c>
      <c r="D140" t="str">
        <f t="shared" si="56"/>
        <v>March-2014</v>
      </c>
      <c r="E140">
        <v>120.7</v>
      </c>
      <c r="F140">
        <f t="shared" si="57"/>
        <v>120.7</v>
      </c>
      <c r="G140">
        <v>119.3</v>
      </c>
      <c r="H140">
        <f t="shared" si="58"/>
        <v>119.3</v>
      </c>
      <c r="I140">
        <v>121</v>
      </c>
      <c r="J140">
        <f t="shared" si="59"/>
        <v>121</v>
      </c>
      <c r="K140">
        <v>116.1</v>
      </c>
      <c r="L140">
        <f t="shared" si="60"/>
        <v>116.1</v>
      </c>
      <c r="M140">
        <v>106.9</v>
      </c>
      <c r="N140">
        <f t="shared" si="61"/>
        <v>106.9</v>
      </c>
      <c r="O140">
        <v>118.7</v>
      </c>
      <c r="P140">
        <f t="shared" si="62"/>
        <v>118.7</v>
      </c>
      <c r="Q140">
        <v>116.3</v>
      </c>
      <c r="R140">
        <f t="shared" si="63"/>
        <v>116.3</v>
      </c>
      <c r="S140">
        <v>109.8</v>
      </c>
      <c r="T140">
        <f t="shared" si="64"/>
        <v>109.8</v>
      </c>
      <c r="U140">
        <v>99.6</v>
      </c>
      <c r="V140">
        <f t="shared" si="65"/>
        <v>99.6</v>
      </c>
      <c r="W140">
        <v>111.8</v>
      </c>
      <c r="X140">
        <f t="shared" si="66"/>
        <v>111.8</v>
      </c>
      <c r="Y140">
        <v>112.7</v>
      </c>
      <c r="Z140">
        <f t="shared" si="67"/>
        <v>112.7</v>
      </c>
      <c r="AA140">
        <v>119.3</v>
      </c>
      <c r="AB140">
        <f t="shared" si="68"/>
        <v>119.3</v>
      </c>
      <c r="AC140">
        <v>116.1</v>
      </c>
      <c r="AD140">
        <f t="shared" si="69"/>
        <v>116.1</v>
      </c>
      <c r="AE140">
        <v>115.2</v>
      </c>
      <c r="AF140">
        <f t="shared" si="70"/>
        <v>115.2</v>
      </c>
      <c r="AG140">
        <v>116.8</v>
      </c>
      <c r="AH140">
        <f t="shared" si="71"/>
        <v>116.8</v>
      </c>
      <c r="AI140">
        <v>113.7</v>
      </c>
      <c r="AJ140">
        <f t="shared" si="72"/>
        <v>113.7</v>
      </c>
      <c r="AK140">
        <v>116.4</v>
      </c>
      <c r="AL140">
        <f t="shared" si="73"/>
        <v>116.4</v>
      </c>
      <c r="AM140">
        <v>113.2</v>
      </c>
      <c r="AN140">
        <f t="shared" si="74"/>
        <v>113.2</v>
      </c>
      <c r="AO140">
        <v>112.5</v>
      </c>
      <c r="AP140">
        <f t="shared" si="75"/>
        <v>112.5</v>
      </c>
      <c r="AQ140">
        <v>113.2</v>
      </c>
      <c r="AR140">
        <f t="shared" si="76"/>
        <v>113.2</v>
      </c>
      <c r="AS140">
        <v>111.2</v>
      </c>
      <c r="AT140">
        <f t="shared" si="77"/>
        <v>111.2</v>
      </c>
      <c r="AU140">
        <v>111.4</v>
      </c>
      <c r="AV140">
        <f t="shared" si="78"/>
        <v>111.4</v>
      </c>
      <c r="AW140">
        <v>110.6</v>
      </c>
      <c r="AX140">
        <f t="shared" si="79"/>
        <v>110.6</v>
      </c>
      <c r="AY140">
        <v>112</v>
      </c>
      <c r="AZ140">
        <f t="shared" si="80"/>
        <v>112</v>
      </c>
      <c r="BA140">
        <v>109</v>
      </c>
      <c r="BB140">
        <f t="shared" si="81"/>
        <v>109</v>
      </c>
      <c r="BC140">
        <v>111.3</v>
      </c>
      <c r="BD140">
        <f t="shared" si="82"/>
        <v>111.3</v>
      </c>
      <c r="BE140">
        <v>114.2</v>
      </c>
      <c r="BF140">
        <f t="shared" si="83"/>
        <v>114.2</v>
      </c>
    </row>
    <row r="141" spans="1:58" x14ac:dyDescent="0.3">
      <c r="A141" t="s">
        <v>34</v>
      </c>
      <c r="B141">
        <v>2014</v>
      </c>
      <c r="C141" t="s">
        <v>37</v>
      </c>
      <c r="D141" t="str">
        <f t="shared" si="56"/>
        <v>April-2014</v>
      </c>
      <c r="E141">
        <v>120.9</v>
      </c>
      <c r="F141">
        <f t="shared" si="57"/>
        <v>120.9</v>
      </c>
      <c r="G141">
        <v>119.9</v>
      </c>
      <c r="H141">
        <f t="shared" si="58"/>
        <v>119.9</v>
      </c>
      <c r="I141">
        <v>116.2</v>
      </c>
      <c r="J141">
        <f t="shared" si="59"/>
        <v>116.2</v>
      </c>
      <c r="K141">
        <v>117</v>
      </c>
      <c r="L141">
        <f t="shared" si="60"/>
        <v>117</v>
      </c>
      <c r="M141">
        <v>107.3</v>
      </c>
      <c r="N141">
        <f t="shared" si="61"/>
        <v>107.3</v>
      </c>
      <c r="O141">
        <v>126.1</v>
      </c>
      <c r="P141">
        <f t="shared" si="62"/>
        <v>126.1</v>
      </c>
      <c r="Q141">
        <v>120.7</v>
      </c>
      <c r="R141">
        <f t="shared" si="63"/>
        <v>120.7</v>
      </c>
      <c r="S141">
        <v>111</v>
      </c>
      <c r="T141">
        <f t="shared" si="64"/>
        <v>111</v>
      </c>
      <c r="U141">
        <v>101.8</v>
      </c>
      <c r="V141">
        <f t="shared" si="65"/>
        <v>101.8</v>
      </c>
      <c r="W141">
        <v>112.6</v>
      </c>
      <c r="X141">
        <f t="shared" si="66"/>
        <v>112.6</v>
      </c>
      <c r="Y141">
        <v>113.2</v>
      </c>
      <c r="Z141">
        <f t="shared" si="67"/>
        <v>113.2</v>
      </c>
      <c r="AA141">
        <v>119.8</v>
      </c>
      <c r="AB141">
        <f t="shared" si="68"/>
        <v>119.8</v>
      </c>
      <c r="AC141">
        <v>117.6</v>
      </c>
      <c r="AD141">
        <f t="shared" si="69"/>
        <v>117.6</v>
      </c>
      <c r="AE141">
        <v>116</v>
      </c>
      <c r="AF141">
        <f t="shared" si="70"/>
        <v>116</v>
      </c>
      <c r="AG141">
        <v>117.4</v>
      </c>
      <c r="AH141">
        <f t="shared" si="71"/>
        <v>117.4</v>
      </c>
      <c r="AI141">
        <v>114.6</v>
      </c>
      <c r="AJ141">
        <f t="shared" si="72"/>
        <v>114.6</v>
      </c>
      <c r="AK141">
        <v>117</v>
      </c>
      <c r="AL141">
        <f t="shared" si="73"/>
        <v>117</v>
      </c>
      <c r="AM141">
        <v>113.9</v>
      </c>
      <c r="AN141">
        <f t="shared" si="74"/>
        <v>113.9</v>
      </c>
      <c r="AO141">
        <v>112.5</v>
      </c>
      <c r="AP141">
        <f t="shared" si="75"/>
        <v>112.5</v>
      </c>
      <c r="AQ141">
        <v>113.6</v>
      </c>
      <c r="AR141">
        <f t="shared" si="76"/>
        <v>113.6</v>
      </c>
      <c r="AS141">
        <v>111.5</v>
      </c>
      <c r="AT141">
        <f t="shared" si="77"/>
        <v>111.5</v>
      </c>
      <c r="AU141">
        <v>111.2</v>
      </c>
      <c r="AV141">
        <f t="shared" si="78"/>
        <v>111.2</v>
      </c>
      <c r="AW141">
        <v>110.9</v>
      </c>
      <c r="AX141">
        <f t="shared" si="79"/>
        <v>110.9</v>
      </c>
      <c r="AY141">
        <v>112.7</v>
      </c>
      <c r="AZ141">
        <f t="shared" si="80"/>
        <v>112.7</v>
      </c>
      <c r="BA141">
        <v>109</v>
      </c>
      <c r="BB141">
        <f t="shared" si="81"/>
        <v>109</v>
      </c>
      <c r="BC141">
        <v>111.5</v>
      </c>
      <c r="BD141">
        <f t="shared" si="82"/>
        <v>111.5</v>
      </c>
      <c r="BE141">
        <v>115.1</v>
      </c>
      <c r="BF141">
        <f t="shared" si="83"/>
        <v>115.1</v>
      </c>
    </row>
    <row r="142" spans="1:58" x14ac:dyDescent="0.3">
      <c r="A142" t="s">
        <v>34</v>
      </c>
      <c r="B142">
        <v>2014</v>
      </c>
      <c r="C142" t="s">
        <v>38</v>
      </c>
      <c r="D142" t="str">
        <f t="shared" si="56"/>
        <v>May-2014</v>
      </c>
      <c r="E142">
        <v>121.1</v>
      </c>
      <c r="F142">
        <f t="shared" si="57"/>
        <v>121.1</v>
      </c>
      <c r="G142">
        <v>121.6</v>
      </c>
      <c r="H142">
        <f t="shared" si="58"/>
        <v>121.6</v>
      </c>
      <c r="I142">
        <v>115.9</v>
      </c>
      <c r="J142">
        <f t="shared" si="59"/>
        <v>115.9</v>
      </c>
      <c r="K142">
        <v>118.4</v>
      </c>
      <c r="L142">
        <f t="shared" si="60"/>
        <v>118.4</v>
      </c>
      <c r="M142">
        <v>107.7</v>
      </c>
      <c r="N142">
        <f t="shared" si="61"/>
        <v>107.7</v>
      </c>
      <c r="O142">
        <v>127.7</v>
      </c>
      <c r="P142">
        <f t="shared" si="62"/>
        <v>127.7</v>
      </c>
      <c r="Q142">
        <v>125</v>
      </c>
      <c r="R142">
        <f t="shared" si="63"/>
        <v>125</v>
      </c>
      <c r="S142">
        <v>111.9</v>
      </c>
      <c r="T142">
        <f t="shared" si="64"/>
        <v>111.9</v>
      </c>
      <c r="U142">
        <v>102.8</v>
      </c>
      <c r="V142">
        <f t="shared" si="65"/>
        <v>102.8</v>
      </c>
      <c r="W142">
        <v>113.4</v>
      </c>
      <c r="X142">
        <f t="shared" si="66"/>
        <v>113.4</v>
      </c>
      <c r="Y142">
        <v>113.7</v>
      </c>
      <c r="Z142">
        <f t="shared" si="67"/>
        <v>113.7</v>
      </c>
      <c r="AA142">
        <v>120.4</v>
      </c>
      <c r="AB142">
        <f t="shared" si="68"/>
        <v>120.4</v>
      </c>
      <c r="AC142">
        <v>118.9</v>
      </c>
      <c r="AD142">
        <f t="shared" si="69"/>
        <v>118.9</v>
      </c>
      <c r="AE142">
        <v>116.8</v>
      </c>
      <c r="AF142">
        <f t="shared" si="70"/>
        <v>116.8</v>
      </c>
      <c r="AG142">
        <v>118</v>
      </c>
      <c r="AH142">
        <f t="shared" si="71"/>
        <v>118</v>
      </c>
      <c r="AI142">
        <v>115.2</v>
      </c>
      <c r="AJ142">
        <f t="shared" si="72"/>
        <v>115.2</v>
      </c>
      <c r="AK142">
        <v>117.6</v>
      </c>
      <c r="AL142">
        <f t="shared" si="73"/>
        <v>117.6</v>
      </c>
      <c r="AM142">
        <v>114.3</v>
      </c>
      <c r="AN142">
        <f t="shared" si="74"/>
        <v>114.3</v>
      </c>
      <c r="AO142">
        <v>112.5</v>
      </c>
      <c r="AP142">
        <f t="shared" si="75"/>
        <v>112.5</v>
      </c>
      <c r="AQ142">
        <v>114.1</v>
      </c>
      <c r="AR142">
        <f t="shared" si="76"/>
        <v>114.1</v>
      </c>
      <c r="AS142">
        <v>111.8</v>
      </c>
      <c r="AT142">
        <f t="shared" si="77"/>
        <v>111.8</v>
      </c>
      <c r="AU142">
        <v>111.3</v>
      </c>
      <c r="AV142">
        <f t="shared" si="78"/>
        <v>111.3</v>
      </c>
      <c r="AW142">
        <v>111.2</v>
      </c>
      <c r="AX142">
        <f t="shared" si="79"/>
        <v>111.2</v>
      </c>
      <c r="AY142">
        <v>113</v>
      </c>
      <c r="AZ142">
        <f t="shared" si="80"/>
        <v>113</v>
      </c>
      <c r="BA142">
        <v>109.1</v>
      </c>
      <c r="BB142">
        <f t="shared" si="81"/>
        <v>109.1</v>
      </c>
      <c r="BC142">
        <v>111.8</v>
      </c>
      <c r="BD142">
        <f t="shared" si="82"/>
        <v>111.8</v>
      </c>
      <c r="BE142">
        <v>115.8</v>
      </c>
      <c r="BF142">
        <f t="shared" si="83"/>
        <v>115.8</v>
      </c>
    </row>
    <row r="143" spans="1:58" x14ac:dyDescent="0.3">
      <c r="A143" t="s">
        <v>34</v>
      </c>
      <c r="B143">
        <v>2014</v>
      </c>
      <c r="C143" t="s">
        <v>39</v>
      </c>
      <c r="D143" t="str">
        <f t="shared" si="56"/>
        <v>June-2014</v>
      </c>
      <c r="E143">
        <v>121.5</v>
      </c>
      <c r="F143">
        <f t="shared" si="57"/>
        <v>121.5</v>
      </c>
      <c r="G143">
        <v>123.1</v>
      </c>
      <c r="H143">
        <f t="shared" si="58"/>
        <v>123.1</v>
      </c>
      <c r="I143">
        <v>115.8</v>
      </c>
      <c r="J143">
        <f t="shared" si="59"/>
        <v>115.8</v>
      </c>
      <c r="K143">
        <v>119.7</v>
      </c>
      <c r="L143">
        <f t="shared" si="60"/>
        <v>119.7</v>
      </c>
      <c r="M143">
        <v>107.8</v>
      </c>
      <c r="N143">
        <f t="shared" si="61"/>
        <v>107.8</v>
      </c>
      <c r="O143">
        <v>128.30000000000001</v>
      </c>
      <c r="P143">
        <f t="shared" si="62"/>
        <v>128.30000000000001</v>
      </c>
      <c r="Q143">
        <v>132.1</v>
      </c>
      <c r="R143">
        <f t="shared" si="63"/>
        <v>132.1</v>
      </c>
      <c r="S143">
        <v>112.4</v>
      </c>
      <c r="T143">
        <f t="shared" si="64"/>
        <v>112.4</v>
      </c>
      <c r="U143">
        <v>102.9</v>
      </c>
      <c r="V143">
        <f t="shared" si="65"/>
        <v>102.9</v>
      </c>
      <c r="W143">
        <v>114.3</v>
      </c>
      <c r="X143">
        <f t="shared" si="66"/>
        <v>114.3</v>
      </c>
      <c r="Y143">
        <v>114.2</v>
      </c>
      <c r="Z143">
        <f t="shared" si="67"/>
        <v>114.2</v>
      </c>
      <c r="AA143">
        <v>121.2</v>
      </c>
      <c r="AB143">
        <f t="shared" si="68"/>
        <v>121.2</v>
      </c>
      <c r="AC143">
        <v>120.4</v>
      </c>
      <c r="AD143">
        <f t="shared" si="69"/>
        <v>120.4</v>
      </c>
      <c r="AE143">
        <v>117.8</v>
      </c>
      <c r="AF143">
        <f t="shared" si="70"/>
        <v>117.8</v>
      </c>
      <c r="AG143">
        <v>118.8</v>
      </c>
      <c r="AH143">
        <f t="shared" si="71"/>
        <v>118.8</v>
      </c>
      <c r="AI143">
        <v>115.6</v>
      </c>
      <c r="AJ143">
        <f t="shared" si="72"/>
        <v>115.6</v>
      </c>
      <c r="AK143">
        <v>118.3</v>
      </c>
      <c r="AL143">
        <f t="shared" si="73"/>
        <v>118.3</v>
      </c>
      <c r="AM143">
        <v>113.9</v>
      </c>
      <c r="AN143">
        <f t="shared" si="74"/>
        <v>113.9</v>
      </c>
      <c r="AO143">
        <v>113.2</v>
      </c>
      <c r="AP143">
        <f t="shared" si="75"/>
        <v>113.2</v>
      </c>
      <c r="AQ143">
        <v>114.6</v>
      </c>
      <c r="AR143">
        <f t="shared" si="76"/>
        <v>114.6</v>
      </c>
      <c r="AS143">
        <v>112.3</v>
      </c>
      <c r="AT143">
        <f t="shared" si="77"/>
        <v>112.3</v>
      </c>
      <c r="AU143">
        <v>111.8</v>
      </c>
      <c r="AV143">
        <f t="shared" si="78"/>
        <v>111.8</v>
      </c>
      <c r="AW143">
        <v>111.6</v>
      </c>
      <c r="AX143">
        <f t="shared" si="79"/>
        <v>111.6</v>
      </c>
      <c r="AY143">
        <v>114.8</v>
      </c>
      <c r="AZ143">
        <f t="shared" si="80"/>
        <v>114.8</v>
      </c>
      <c r="BA143">
        <v>108.3</v>
      </c>
      <c r="BB143">
        <f t="shared" si="81"/>
        <v>108.3</v>
      </c>
      <c r="BC143">
        <v>112.3</v>
      </c>
      <c r="BD143">
        <f t="shared" si="82"/>
        <v>112.3</v>
      </c>
      <c r="BE143">
        <v>116.7</v>
      </c>
      <c r="BF143">
        <f t="shared" si="83"/>
        <v>116.7</v>
      </c>
    </row>
    <row r="144" spans="1:58" x14ac:dyDescent="0.3">
      <c r="A144" t="s">
        <v>34</v>
      </c>
      <c r="B144">
        <v>2014</v>
      </c>
      <c r="C144" t="s">
        <v>40</v>
      </c>
      <c r="D144" t="str">
        <f t="shared" si="56"/>
        <v>July-2014</v>
      </c>
      <c r="E144">
        <v>122.4</v>
      </c>
      <c r="F144">
        <f t="shared" si="57"/>
        <v>122.4</v>
      </c>
      <c r="G144">
        <v>123.9</v>
      </c>
      <c r="H144">
        <f t="shared" si="58"/>
        <v>123.9</v>
      </c>
      <c r="I144">
        <v>117.8</v>
      </c>
      <c r="J144">
        <f t="shared" si="59"/>
        <v>117.8</v>
      </c>
      <c r="K144">
        <v>121</v>
      </c>
      <c r="L144">
        <f t="shared" si="60"/>
        <v>121</v>
      </c>
      <c r="M144">
        <v>107.9</v>
      </c>
      <c r="N144">
        <f t="shared" si="61"/>
        <v>107.9</v>
      </c>
      <c r="O144">
        <v>131.19999999999999</v>
      </c>
      <c r="P144">
        <f t="shared" si="62"/>
        <v>131.19999999999999</v>
      </c>
      <c r="Q144">
        <v>157.69999999999999</v>
      </c>
      <c r="R144">
        <f t="shared" si="63"/>
        <v>157.69999999999999</v>
      </c>
      <c r="S144">
        <v>113.2</v>
      </c>
      <c r="T144">
        <f t="shared" si="64"/>
        <v>113.2</v>
      </c>
      <c r="U144">
        <v>104.1</v>
      </c>
      <c r="V144">
        <f t="shared" si="65"/>
        <v>104.1</v>
      </c>
      <c r="W144">
        <v>115.5</v>
      </c>
      <c r="X144">
        <f t="shared" si="66"/>
        <v>115.5</v>
      </c>
      <c r="Y144">
        <v>114.8</v>
      </c>
      <c r="Z144">
        <f t="shared" si="67"/>
        <v>114.8</v>
      </c>
      <c r="AA144">
        <v>122.1</v>
      </c>
      <c r="AB144">
        <f t="shared" si="68"/>
        <v>122.1</v>
      </c>
      <c r="AC144">
        <v>124.7</v>
      </c>
      <c r="AD144">
        <f t="shared" si="69"/>
        <v>124.7</v>
      </c>
      <c r="AE144">
        <v>118.8</v>
      </c>
      <c r="AF144">
        <f t="shared" si="70"/>
        <v>118.8</v>
      </c>
      <c r="AG144">
        <v>119.6</v>
      </c>
      <c r="AH144">
        <f t="shared" si="71"/>
        <v>119.6</v>
      </c>
      <c r="AI144">
        <v>116.3</v>
      </c>
      <c r="AJ144">
        <f t="shared" si="72"/>
        <v>116.3</v>
      </c>
      <c r="AK144">
        <v>119.1</v>
      </c>
      <c r="AL144">
        <f t="shared" si="73"/>
        <v>119.1</v>
      </c>
      <c r="AM144">
        <v>114.8</v>
      </c>
      <c r="AN144">
        <f t="shared" si="74"/>
        <v>114.8</v>
      </c>
      <c r="AO144">
        <v>113.9</v>
      </c>
      <c r="AP144">
        <f t="shared" si="75"/>
        <v>113.9</v>
      </c>
      <c r="AQ144">
        <v>115.2</v>
      </c>
      <c r="AR144">
        <f t="shared" si="76"/>
        <v>115.2</v>
      </c>
      <c r="AS144">
        <v>112.7</v>
      </c>
      <c r="AT144">
        <f t="shared" si="77"/>
        <v>112.7</v>
      </c>
      <c r="AU144">
        <v>113.1</v>
      </c>
      <c r="AV144">
        <f t="shared" si="78"/>
        <v>113.1</v>
      </c>
      <c r="AW144">
        <v>112.1</v>
      </c>
      <c r="AX144">
        <f t="shared" si="79"/>
        <v>112.1</v>
      </c>
      <c r="AY144">
        <v>116.8</v>
      </c>
      <c r="AZ144">
        <f t="shared" si="80"/>
        <v>116.8</v>
      </c>
      <c r="BA144">
        <v>109.2</v>
      </c>
      <c r="BB144">
        <f t="shared" si="81"/>
        <v>109.2</v>
      </c>
      <c r="BC144">
        <v>113.3</v>
      </c>
      <c r="BD144">
        <f t="shared" si="82"/>
        <v>113.3</v>
      </c>
      <c r="BE144">
        <v>119.2</v>
      </c>
      <c r="BF144">
        <f t="shared" si="83"/>
        <v>119.2</v>
      </c>
    </row>
    <row r="145" spans="1:58" x14ac:dyDescent="0.3">
      <c r="A145" t="s">
        <v>34</v>
      </c>
      <c r="B145">
        <v>2014</v>
      </c>
      <c r="C145" t="s">
        <v>41</v>
      </c>
      <c r="D145" t="str">
        <f t="shared" si="56"/>
        <v>August-2014</v>
      </c>
      <c r="E145">
        <v>122.7</v>
      </c>
      <c r="F145">
        <f t="shared" si="57"/>
        <v>122.7</v>
      </c>
      <c r="G145">
        <v>124.4</v>
      </c>
      <c r="H145">
        <f t="shared" si="58"/>
        <v>124.4</v>
      </c>
      <c r="I145">
        <v>117.3</v>
      </c>
      <c r="J145">
        <f t="shared" si="59"/>
        <v>117.3</v>
      </c>
      <c r="K145">
        <v>122</v>
      </c>
      <c r="L145">
        <f t="shared" si="60"/>
        <v>122</v>
      </c>
      <c r="M145">
        <v>108</v>
      </c>
      <c r="N145">
        <f t="shared" si="61"/>
        <v>108</v>
      </c>
      <c r="O145">
        <v>131.1</v>
      </c>
      <c r="P145">
        <f t="shared" si="62"/>
        <v>131.1</v>
      </c>
      <c r="Q145">
        <v>168.2</v>
      </c>
      <c r="R145">
        <f t="shared" si="63"/>
        <v>168.2</v>
      </c>
      <c r="S145">
        <v>114.5</v>
      </c>
      <c r="T145">
        <f t="shared" si="64"/>
        <v>114.5</v>
      </c>
      <c r="U145">
        <v>104.3</v>
      </c>
      <c r="V145">
        <f t="shared" si="65"/>
        <v>104.3</v>
      </c>
      <c r="W145">
        <v>117.1</v>
      </c>
      <c r="X145">
        <f t="shared" si="66"/>
        <v>117.1</v>
      </c>
      <c r="Y145">
        <v>115.2</v>
      </c>
      <c r="Z145">
        <f t="shared" si="67"/>
        <v>115.2</v>
      </c>
      <c r="AA145">
        <v>123.1</v>
      </c>
      <c r="AB145">
        <f t="shared" si="68"/>
        <v>123.1</v>
      </c>
      <c r="AC145">
        <v>126.6</v>
      </c>
      <c r="AD145">
        <f t="shared" si="69"/>
        <v>126.6</v>
      </c>
      <c r="AE145">
        <v>119.9</v>
      </c>
      <c r="AF145">
        <f t="shared" si="70"/>
        <v>119.9</v>
      </c>
      <c r="AG145">
        <v>120</v>
      </c>
      <c r="AH145">
        <f t="shared" si="71"/>
        <v>120</v>
      </c>
      <c r="AI145">
        <v>116.8</v>
      </c>
      <c r="AJ145">
        <f t="shared" si="72"/>
        <v>116.8</v>
      </c>
      <c r="AK145">
        <v>119.6</v>
      </c>
      <c r="AL145">
        <f t="shared" si="73"/>
        <v>119.6</v>
      </c>
      <c r="AM145">
        <v>115.5</v>
      </c>
      <c r="AN145">
        <f t="shared" si="74"/>
        <v>115.5</v>
      </c>
      <c r="AO145">
        <v>114</v>
      </c>
      <c r="AP145">
        <f t="shared" si="75"/>
        <v>114</v>
      </c>
      <c r="AQ145">
        <v>115.6</v>
      </c>
      <c r="AR145">
        <f t="shared" si="76"/>
        <v>115.6</v>
      </c>
      <c r="AS145">
        <v>113.3</v>
      </c>
      <c r="AT145">
        <f t="shared" si="77"/>
        <v>113.3</v>
      </c>
      <c r="AU145">
        <v>112.8</v>
      </c>
      <c r="AV145">
        <f t="shared" si="78"/>
        <v>112.8</v>
      </c>
      <c r="AW145">
        <v>112.6</v>
      </c>
      <c r="AX145">
        <f t="shared" si="79"/>
        <v>112.6</v>
      </c>
      <c r="AY145">
        <v>118</v>
      </c>
      <c r="AZ145">
        <f t="shared" si="80"/>
        <v>118</v>
      </c>
      <c r="BA145">
        <v>109.9</v>
      </c>
      <c r="BB145">
        <f t="shared" si="81"/>
        <v>109.9</v>
      </c>
      <c r="BC145">
        <v>113.7</v>
      </c>
      <c r="BD145">
        <f t="shared" si="82"/>
        <v>113.7</v>
      </c>
      <c r="BE145">
        <v>120.3</v>
      </c>
      <c r="BF145">
        <f t="shared" si="83"/>
        <v>120.3</v>
      </c>
    </row>
    <row r="146" spans="1:58" x14ac:dyDescent="0.3">
      <c r="A146" t="s">
        <v>34</v>
      </c>
      <c r="B146">
        <v>2014</v>
      </c>
      <c r="C146" t="s">
        <v>42</v>
      </c>
      <c r="D146" t="str">
        <f t="shared" si="56"/>
        <v>September-2014</v>
      </c>
      <c r="E146">
        <v>122.9</v>
      </c>
      <c r="F146">
        <f t="shared" si="57"/>
        <v>122.9</v>
      </c>
      <c r="G146">
        <v>123.5</v>
      </c>
      <c r="H146">
        <f t="shared" si="58"/>
        <v>123.5</v>
      </c>
      <c r="I146">
        <v>117.3</v>
      </c>
      <c r="J146">
        <f t="shared" si="59"/>
        <v>117.3</v>
      </c>
      <c r="K146">
        <v>122.7</v>
      </c>
      <c r="L146">
        <f t="shared" si="60"/>
        <v>122.7</v>
      </c>
      <c r="M146">
        <v>107.9</v>
      </c>
      <c r="N146">
        <f t="shared" si="61"/>
        <v>107.9</v>
      </c>
      <c r="O146">
        <v>127.3</v>
      </c>
      <c r="P146">
        <f t="shared" si="62"/>
        <v>127.3</v>
      </c>
      <c r="Q146">
        <v>162.1</v>
      </c>
      <c r="R146">
        <f t="shared" si="63"/>
        <v>162.1</v>
      </c>
      <c r="S146">
        <v>115.6</v>
      </c>
      <c r="T146">
        <f t="shared" si="64"/>
        <v>115.6</v>
      </c>
      <c r="U146">
        <v>103.8</v>
      </c>
      <c r="V146">
        <f t="shared" si="65"/>
        <v>103.8</v>
      </c>
      <c r="W146">
        <v>117.6</v>
      </c>
      <c r="X146">
        <f t="shared" si="66"/>
        <v>117.6</v>
      </c>
      <c r="Y146">
        <v>115.8</v>
      </c>
      <c r="Z146">
        <f t="shared" si="67"/>
        <v>115.8</v>
      </c>
      <c r="AA146">
        <v>123.8</v>
      </c>
      <c r="AB146">
        <f t="shared" si="68"/>
        <v>123.8</v>
      </c>
      <c r="AC146">
        <v>125.8</v>
      </c>
      <c r="AD146">
        <f t="shared" si="69"/>
        <v>125.8</v>
      </c>
      <c r="AE146">
        <v>120.8</v>
      </c>
      <c r="AF146">
        <f t="shared" si="70"/>
        <v>120.8</v>
      </c>
      <c r="AG146">
        <v>120.7</v>
      </c>
      <c r="AH146">
        <f t="shared" si="71"/>
        <v>120.7</v>
      </c>
      <c r="AI146">
        <v>117.2</v>
      </c>
      <c r="AJ146">
        <f t="shared" si="72"/>
        <v>117.2</v>
      </c>
      <c r="AK146">
        <v>120.1</v>
      </c>
      <c r="AL146">
        <f t="shared" si="73"/>
        <v>120.1</v>
      </c>
      <c r="AM146">
        <v>116.1</v>
      </c>
      <c r="AN146">
        <f t="shared" si="74"/>
        <v>116.1</v>
      </c>
      <c r="AO146">
        <v>114.3</v>
      </c>
      <c r="AP146">
        <f t="shared" si="75"/>
        <v>114.3</v>
      </c>
      <c r="AQ146">
        <v>116.1</v>
      </c>
      <c r="AR146">
        <f t="shared" si="76"/>
        <v>116.1</v>
      </c>
      <c r="AS146">
        <v>113.7</v>
      </c>
      <c r="AT146">
        <f t="shared" si="77"/>
        <v>113.7</v>
      </c>
      <c r="AU146">
        <v>112</v>
      </c>
      <c r="AV146">
        <f t="shared" si="78"/>
        <v>112</v>
      </c>
      <c r="AW146">
        <v>113.1</v>
      </c>
      <c r="AX146">
        <f t="shared" si="79"/>
        <v>113.1</v>
      </c>
      <c r="AY146">
        <v>118.6</v>
      </c>
      <c r="AZ146">
        <f t="shared" si="80"/>
        <v>118.6</v>
      </c>
      <c r="BA146">
        <v>109.5</v>
      </c>
      <c r="BB146">
        <f t="shared" si="81"/>
        <v>109.5</v>
      </c>
      <c r="BC146">
        <v>113.7</v>
      </c>
      <c r="BD146">
        <f t="shared" si="82"/>
        <v>113.7</v>
      </c>
      <c r="BE146">
        <v>120.1</v>
      </c>
      <c r="BF146">
        <f t="shared" si="83"/>
        <v>120.1</v>
      </c>
    </row>
    <row r="147" spans="1:58" x14ac:dyDescent="0.3">
      <c r="A147" t="s">
        <v>34</v>
      </c>
      <c r="B147">
        <v>2014</v>
      </c>
      <c r="C147" t="s">
        <v>43</v>
      </c>
      <c r="D147" t="str">
        <f t="shared" si="56"/>
        <v>October-2014</v>
      </c>
      <c r="E147">
        <v>123.2</v>
      </c>
      <c r="F147">
        <f t="shared" si="57"/>
        <v>123.2</v>
      </c>
      <c r="G147">
        <v>123.8</v>
      </c>
      <c r="H147">
        <f t="shared" si="58"/>
        <v>123.8</v>
      </c>
      <c r="I147">
        <v>118.1</v>
      </c>
      <c r="J147">
        <f t="shared" si="59"/>
        <v>118.1</v>
      </c>
      <c r="K147">
        <v>123.2</v>
      </c>
      <c r="L147">
        <f t="shared" si="60"/>
        <v>123.2</v>
      </c>
      <c r="M147">
        <v>107.9</v>
      </c>
      <c r="N147">
        <f t="shared" si="61"/>
        <v>107.9</v>
      </c>
      <c r="O147">
        <v>126.4</v>
      </c>
      <c r="P147">
        <f t="shared" si="62"/>
        <v>126.4</v>
      </c>
      <c r="Q147">
        <v>156.80000000000001</v>
      </c>
      <c r="R147">
        <f t="shared" si="63"/>
        <v>156.80000000000001</v>
      </c>
      <c r="S147">
        <v>116.1</v>
      </c>
      <c r="T147">
        <f t="shared" si="64"/>
        <v>116.1</v>
      </c>
      <c r="U147">
        <v>103.1</v>
      </c>
      <c r="V147">
        <f t="shared" si="65"/>
        <v>103.1</v>
      </c>
      <c r="W147">
        <v>118.1</v>
      </c>
      <c r="X147">
        <f t="shared" si="66"/>
        <v>118.1</v>
      </c>
      <c r="Y147">
        <v>116.1</v>
      </c>
      <c r="Z147">
        <f t="shared" si="67"/>
        <v>116.1</v>
      </c>
      <c r="AA147">
        <v>124.5</v>
      </c>
      <c r="AB147">
        <f t="shared" si="68"/>
        <v>124.5</v>
      </c>
      <c r="AC147">
        <v>125.4</v>
      </c>
      <c r="AD147">
        <f t="shared" si="69"/>
        <v>125.4</v>
      </c>
      <c r="AE147">
        <v>121.1</v>
      </c>
      <c r="AF147">
        <f t="shared" si="70"/>
        <v>121.1</v>
      </c>
      <c r="AG147">
        <v>121.5</v>
      </c>
      <c r="AH147">
        <f t="shared" si="71"/>
        <v>121.5</v>
      </c>
      <c r="AI147">
        <v>118.1</v>
      </c>
      <c r="AJ147">
        <f t="shared" si="72"/>
        <v>118.1</v>
      </c>
      <c r="AK147">
        <v>121</v>
      </c>
      <c r="AL147">
        <f t="shared" si="73"/>
        <v>121</v>
      </c>
      <c r="AM147">
        <v>116.7</v>
      </c>
      <c r="AN147">
        <f t="shared" si="74"/>
        <v>116.7</v>
      </c>
      <c r="AO147">
        <v>114.7</v>
      </c>
      <c r="AP147">
        <f t="shared" si="75"/>
        <v>114.7</v>
      </c>
      <c r="AQ147">
        <v>116.7</v>
      </c>
      <c r="AR147">
        <f t="shared" si="76"/>
        <v>116.7</v>
      </c>
      <c r="AS147">
        <v>114.3</v>
      </c>
      <c r="AT147">
        <f t="shared" si="77"/>
        <v>114.3</v>
      </c>
      <c r="AU147">
        <v>111.8</v>
      </c>
      <c r="AV147">
        <f t="shared" si="78"/>
        <v>111.8</v>
      </c>
      <c r="AW147">
        <v>113.3</v>
      </c>
      <c r="AX147">
        <f t="shared" si="79"/>
        <v>113.3</v>
      </c>
      <c r="AY147">
        <v>118.8</v>
      </c>
      <c r="AZ147">
        <f t="shared" si="80"/>
        <v>118.8</v>
      </c>
      <c r="BA147">
        <v>109.6</v>
      </c>
      <c r="BB147">
        <f t="shared" si="81"/>
        <v>109.6</v>
      </c>
      <c r="BC147">
        <v>113.9</v>
      </c>
      <c r="BD147">
        <f t="shared" si="82"/>
        <v>113.9</v>
      </c>
      <c r="BE147">
        <v>120.1</v>
      </c>
      <c r="BF147">
        <f t="shared" si="83"/>
        <v>120.1</v>
      </c>
    </row>
    <row r="148" spans="1:58" x14ac:dyDescent="0.3">
      <c r="A148" t="s">
        <v>34</v>
      </c>
      <c r="B148">
        <v>2014</v>
      </c>
      <c r="C148" t="s">
        <v>45</v>
      </c>
      <c r="D148" t="str">
        <f t="shared" si="56"/>
        <v>November-2014</v>
      </c>
      <c r="E148">
        <v>123.3</v>
      </c>
      <c r="F148">
        <f t="shared" si="57"/>
        <v>123.3</v>
      </c>
      <c r="G148">
        <v>123.7</v>
      </c>
      <c r="H148">
        <f t="shared" si="58"/>
        <v>123.7</v>
      </c>
      <c r="I148">
        <v>121</v>
      </c>
      <c r="J148">
        <f t="shared" si="59"/>
        <v>121</v>
      </c>
      <c r="K148">
        <v>124.2</v>
      </c>
      <c r="L148">
        <f t="shared" si="60"/>
        <v>124.2</v>
      </c>
      <c r="M148">
        <v>107.8</v>
      </c>
      <c r="N148">
        <f t="shared" si="61"/>
        <v>107.8</v>
      </c>
      <c r="O148">
        <v>125.7</v>
      </c>
      <c r="P148">
        <f t="shared" si="62"/>
        <v>125.7</v>
      </c>
      <c r="Q148">
        <v>152.4</v>
      </c>
      <c r="R148">
        <f t="shared" si="63"/>
        <v>152.4</v>
      </c>
      <c r="S148">
        <v>117.2</v>
      </c>
      <c r="T148">
        <f t="shared" si="64"/>
        <v>117.2</v>
      </c>
      <c r="U148">
        <v>102.1</v>
      </c>
      <c r="V148">
        <f t="shared" si="65"/>
        <v>102.1</v>
      </c>
      <c r="W148">
        <v>118.7</v>
      </c>
      <c r="X148">
        <f t="shared" si="66"/>
        <v>118.7</v>
      </c>
      <c r="Y148">
        <v>116.4</v>
      </c>
      <c r="Z148">
        <f t="shared" si="67"/>
        <v>116.4</v>
      </c>
      <c r="AA148">
        <v>125.6</v>
      </c>
      <c r="AB148">
        <f t="shared" si="68"/>
        <v>125.6</v>
      </c>
      <c r="AC148">
        <v>125.1</v>
      </c>
      <c r="AD148">
        <f t="shared" si="69"/>
        <v>125.1</v>
      </c>
      <c r="AE148">
        <v>122.1</v>
      </c>
      <c r="AF148">
        <f t="shared" si="70"/>
        <v>122.1</v>
      </c>
      <c r="AG148">
        <v>122.1</v>
      </c>
      <c r="AH148">
        <f t="shared" si="71"/>
        <v>122.1</v>
      </c>
      <c r="AI148">
        <v>118.4</v>
      </c>
      <c r="AJ148">
        <f t="shared" si="72"/>
        <v>118.4</v>
      </c>
      <c r="AK148">
        <v>121.6</v>
      </c>
      <c r="AL148">
        <f t="shared" si="73"/>
        <v>121.6</v>
      </c>
      <c r="AM148">
        <v>117.1</v>
      </c>
      <c r="AN148">
        <f t="shared" si="74"/>
        <v>117.1</v>
      </c>
      <c r="AO148">
        <v>115.5</v>
      </c>
      <c r="AP148">
        <f t="shared" si="75"/>
        <v>115.5</v>
      </c>
      <c r="AQ148">
        <v>117.3</v>
      </c>
      <c r="AR148">
        <f t="shared" si="76"/>
        <v>117.3</v>
      </c>
      <c r="AS148">
        <v>114.8</v>
      </c>
      <c r="AT148">
        <f t="shared" si="77"/>
        <v>114.8</v>
      </c>
      <c r="AU148">
        <v>110.8</v>
      </c>
      <c r="AV148">
        <f t="shared" si="78"/>
        <v>110.8</v>
      </c>
      <c r="AW148">
        <v>113.7</v>
      </c>
      <c r="AX148">
        <f t="shared" si="79"/>
        <v>113.7</v>
      </c>
      <c r="AY148">
        <v>119</v>
      </c>
      <c r="AZ148">
        <f t="shared" si="80"/>
        <v>119</v>
      </c>
      <c r="BA148">
        <v>109.1</v>
      </c>
      <c r="BB148">
        <f t="shared" si="81"/>
        <v>109.1</v>
      </c>
      <c r="BC148">
        <v>113.8</v>
      </c>
      <c r="BD148">
        <f t="shared" si="82"/>
        <v>113.8</v>
      </c>
      <c r="BE148">
        <v>120.1</v>
      </c>
      <c r="BF148">
        <f t="shared" si="83"/>
        <v>120.1</v>
      </c>
    </row>
    <row r="149" spans="1:58" x14ac:dyDescent="0.3">
      <c r="A149" t="s">
        <v>34</v>
      </c>
      <c r="B149">
        <v>2014</v>
      </c>
      <c r="C149" t="s">
        <v>46</v>
      </c>
      <c r="D149" t="str">
        <f t="shared" si="56"/>
        <v>December-2014</v>
      </c>
      <c r="E149">
        <v>122.9</v>
      </c>
      <c r="F149">
        <f t="shared" si="57"/>
        <v>122.9</v>
      </c>
      <c r="G149">
        <v>123.2</v>
      </c>
      <c r="H149">
        <f t="shared" si="58"/>
        <v>123.2</v>
      </c>
      <c r="I149">
        <v>123.5</v>
      </c>
      <c r="J149">
        <f t="shared" si="59"/>
        <v>123.5</v>
      </c>
      <c r="K149">
        <v>124.5</v>
      </c>
      <c r="L149">
        <f t="shared" si="60"/>
        <v>124.5</v>
      </c>
      <c r="M149">
        <v>107.6</v>
      </c>
      <c r="N149">
        <f t="shared" si="61"/>
        <v>107.6</v>
      </c>
      <c r="O149">
        <v>125.7</v>
      </c>
      <c r="P149">
        <f t="shared" si="62"/>
        <v>125.7</v>
      </c>
      <c r="Q149">
        <v>140.5</v>
      </c>
      <c r="R149">
        <f t="shared" si="63"/>
        <v>140.5</v>
      </c>
      <c r="S149">
        <v>117.6</v>
      </c>
      <c r="T149">
        <f t="shared" si="64"/>
        <v>117.6</v>
      </c>
      <c r="U149">
        <v>100.6</v>
      </c>
      <c r="V149">
        <f t="shared" si="65"/>
        <v>100.6</v>
      </c>
      <c r="W149">
        <v>119.1</v>
      </c>
      <c r="X149">
        <f t="shared" si="66"/>
        <v>119.1</v>
      </c>
      <c r="Y149">
        <v>116.8</v>
      </c>
      <c r="Z149">
        <f t="shared" si="67"/>
        <v>116.8</v>
      </c>
      <c r="AA149">
        <v>126.1</v>
      </c>
      <c r="AB149">
        <f t="shared" si="68"/>
        <v>126.1</v>
      </c>
      <c r="AC149">
        <v>123.6</v>
      </c>
      <c r="AD149">
        <f t="shared" si="69"/>
        <v>123.6</v>
      </c>
      <c r="AE149">
        <v>123</v>
      </c>
      <c r="AF149">
        <f t="shared" si="70"/>
        <v>123</v>
      </c>
      <c r="AG149">
        <v>122.6</v>
      </c>
      <c r="AH149">
        <f t="shared" si="71"/>
        <v>122.6</v>
      </c>
      <c r="AI149">
        <v>118.6</v>
      </c>
      <c r="AJ149">
        <f t="shared" si="72"/>
        <v>118.6</v>
      </c>
      <c r="AK149">
        <v>122</v>
      </c>
      <c r="AL149">
        <f t="shared" si="73"/>
        <v>122</v>
      </c>
      <c r="AM149">
        <v>116.5</v>
      </c>
      <c r="AN149">
        <f t="shared" si="74"/>
        <v>116.5</v>
      </c>
      <c r="AO149">
        <v>115.7</v>
      </c>
      <c r="AP149">
        <f t="shared" si="75"/>
        <v>115.7</v>
      </c>
      <c r="AQ149">
        <v>117.5</v>
      </c>
      <c r="AR149">
        <f t="shared" si="76"/>
        <v>117.5</v>
      </c>
      <c r="AS149">
        <v>115.1</v>
      </c>
      <c r="AT149">
        <f t="shared" si="77"/>
        <v>115.1</v>
      </c>
      <c r="AU149">
        <v>110.1</v>
      </c>
      <c r="AV149">
        <f t="shared" si="78"/>
        <v>110.1</v>
      </c>
      <c r="AW149">
        <v>113.9</v>
      </c>
      <c r="AX149">
        <f t="shared" si="79"/>
        <v>113.9</v>
      </c>
      <c r="AY149">
        <v>119.5</v>
      </c>
      <c r="AZ149">
        <f t="shared" si="80"/>
        <v>119.5</v>
      </c>
      <c r="BA149">
        <v>109.8</v>
      </c>
      <c r="BB149">
        <f t="shared" si="81"/>
        <v>109.8</v>
      </c>
      <c r="BC149">
        <v>113.8</v>
      </c>
      <c r="BD149">
        <f t="shared" si="82"/>
        <v>113.8</v>
      </c>
      <c r="BE149">
        <v>119.4</v>
      </c>
      <c r="BF149">
        <f t="shared" si="83"/>
        <v>119.4</v>
      </c>
    </row>
    <row r="150" spans="1:58" x14ac:dyDescent="0.3">
      <c r="A150" t="s">
        <v>34</v>
      </c>
      <c r="B150">
        <v>2015</v>
      </c>
      <c r="C150" t="s">
        <v>31</v>
      </c>
      <c r="D150" t="str">
        <f t="shared" si="56"/>
        <v>January-2015</v>
      </c>
      <c r="E150">
        <v>123.4</v>
      </c>
      <c r="F150">
        <f t="shared" si="57"/>
        <v>123.4</v>
      </c>
      <c r="G150">
        <v>123.9</v>
      </c>
      <c r="H150">
        <f t="shared" si="58"/>
        <v>123.9</v>
      </c>
      <c r="I150">
        <v>123.8</v>
      </c>
      <c r="J150">
        <f t="shared" si="59"/>
        <v>123.8</v>
      </c>
      <c r="K150">
        <v>125</v>
      </c>
      <c r="L150">
        <f t="shared" si="60"/>
        <v>125</v>
      </c>
      <c r="M150">
        <v>108.5</v>
      </c>
      <c r="N150">
        <f t="shared" si="61"/>
        <v>108.5</v>
      </c>
      <c r="O150">
        <v>126.2</v>
      </c>
      <c r="P150">
        <f t="shared" si="62"/>
        <v>126.2</v>
      </c>
      <c r="Q150">
        <v>133</v>
      </c>
      <c r="R150">
        <f t="shared" si="63"/>
        <v>133</v>
      </c>
      <c r="S150">
        <v>119.1</v>
      </c>
      <c r="T150">
        <f t="shared" si="64"/>
        <v>119.1</v>
      </c>
      <c r="U150">
        <v>99</v>
      </c>
      <c r="V150">
        <f t="shared" si="65"/>
        <v>99</v>
      </c>
      <c r="W150">
        <v>120.3</v>
      </c>
      <c r="X150">
        <f t="shared" si="66"/>
        <v>120.3</v>
      </c>
      <c r="Y150">
        <v>117.3</v>
      </c>
      <c r="Z150">
        <f t="shared" si="67"/>
        <v>117.3</v>
      </c>
      <c r="AA150">
        <v>126.7</v>
      </c>
      <c r="AB150">
        <f t="shared" si="68"/>
        <v>126.7</v>
      </c>
      <c r="AC150">
        <v>123.1</v>
      </c>
      <c r="AD150">
        <f t="shared" si="69"/>
        <v>123.1</v>
      </c>
      <c r="AE150">
        <v>124</v>
      </c>
      <c r="AF150">
        <f t="shared" si="70"/>
        <v>124</v>
      </c>
      <c r="AG150">
        <v>123.1</v>
      </c>
      <c r="AH150">
        <f t="shared" si="71"/>
        <v>123.1</v>
      </c>
      <c r="AI150">
        <v>119.3</v>
      </c>
      <c r="AJ150">
        <f t="shared" si="72"/>
        <v>119.3</v>
      </c>
      <c r="AK150">
        <v>122.5</v>
      </c>
      <c r="AL150">
        <f t="shared" si="73"/>
        <v>122.5</v>
      </c>
      <c r="AM150">
        <v>117.3</v>
      </c>
      <c r="AN150">
        <f t="shared" si="74"/>
        <v>117.3</v>
      </c>
      <c r="AO150">
        <v>116.5</v>
      </c>
      <c r="AP150">
        <f t="shared" si="75"/>
        <v>116.5</v>
      </c>
      <c r="AQ150">
        <v>118.1</v>
      </c>
      <c r="AR150">
        <f t="shared" si="76"/>
        <v>118.1</v>
      </c>
      <c r="AS150">
        <v>115.5</v>
      </c>
      <c r="AT150">
        <f t="shared" si="77"/>
        <v>115.5</v>
      </c>
      <c r="AU150">
        <v>109.4</v>
      </c>
      <c r="AV150">
        <f t="shared" si="78"/>
        <v>109.4</v>
      </c>
      <c r="AW150">
        <v>114.3</v>
      </c>
      <c r="AX150">
        <f t="shared" si="79"/>
        <v>114.3</v>
      </c>
      <c r="AY150">
        <v>119.7</v>
      </c>
      <c r="AZ150">
        <f t="shared" si="80"/>
        <v>119.7</v>
      </c>
      <c r="BA150">
        <v>110.7</v>
      </c>
      <c r="BB150">
        <f t="shared" si="81"/>
        <v>110.7</v>
      </c>
      <c r="BC150">
        <v>114</v>
      </c>
      <c r="BD150">
        <f t="shared" si="82"/>
        <v>114</v>
      </c>
      <c r="BE150">
        <v>119.5</v>
      </c>
      <c r="BF150">
        <f t="shared" si="83"/>
        <v>119.5</v>
      </c>
    </row>
    <row r="151" spans="1:58" x14ac:dyDescent="0.3">
      <c r="A151" t="s">
        <v>34</v>
      </c>
      <c r="B151">
        <v>2015</v>
      </c>
      <c r="C151" t="s">
        <v>35</v>
      </c>
      <c r="D151" t="str">
        <f t="shared" si="56"/>
        <v>February-2015</v>
      </c>
      <c r="E151">
        <v>123.7</v>
      </c>
      <c r="F151">
        <f t="shared" si="57"/>
        <v>123.7</v>
      </c>
      <c r="G151">
        <v>125.1</v>
      </c>
      <c r="H151">
        <f t="shared" si="58"/>
        <v>125.1</v>
      </c>
      <c r="I151">
        <v>121.1</v>
      </c>
      <c r="J151">
        <f t="shared" si="59"/>
        <v>121.1</v>
      </c>
      <c r="K151">
        <v>125.7</v>
      </c>
      <c r="L151">
        <f t="shared" si="60"/>
        <v>125.7</v>
      </c>
      <c r="M151">
        <v>109.1</v>
      </c>
      <c r="N151">
        <f t="shared" si="61"/>
        <v>109.1</v>
      </c>
      <c r="O151">
        <v>125.8</v>
      </c>
      <c r="P151">
        <f t="shared" si="62"/>
        <v>125.8</v>
      </c>
      <c r="Q151">
        <v>129.4</v>
      </c>
      <c r="R151">
        <f t="shared" si="63"/>
        <v>129.4</v>
      </c>
      <c r="S151">
        <v>120.9</v>
      </c>
      <c r="T151">
        <f t="shared" si="64"/>
        <v>120.9</v>
      </c>
      <c r="U151">
        <v>98.3</v>
      </c>
      <c r="V151">
        <f t="shared" si="65"/>
        <v>98.3</v>
      </c>
      <c r="W151">
        <v>121.6</v>
      </c>
      <c r="X151">
        <f t="shared" si="66"/>
        <v>121.6</v>
      </c>
      <c r="Y151">
        <v>118</v>
      </c>
      <c r="Z151">
        <f t="shared" si="67"/>
        <v>118</v>
      </c>
      <c r="AA151">
        <v>127.6</v>
      </c>
      <c r="AB151">
        <f t="shared" si="68"/>
        <v>127.6</v>
      </c>
      <c r="AC151">
        <v>123.1</v>
      </c>
      <c r="AD151">
        <f t="shared" si="69"/>
        <v>123.1</v>
      </c>
      <c r="AE151">
        <v>125.2</v>
      </c>
      <c r="AF151">
        <f t="shared" si="70"/>
        <v>125.2</v>
      </c>
      <c r="AG151">
        <v>123.8</v>
      </c>
      <c r="AH151">
        <f t="shared" si="71"/>
        <v>123.8</v>
      </c>
      <c r="AI151">
        <v>120.1</v>
      </c>
      <c r="AJ151">
        <f t="shared" si="72"/>
        <v>120.1</v>
      </c>
      <c r="AK151">
        <v>123.3</v>
      </c>
      <c r="AL151">
        <f t="shared" si="73"/>
        <v>123.3</v>
      </c>
      <c r="AM151">
        <v>118.1</v>
      </c>
      <c r="AN151">
        <f t="shared" si="74"/>
        <v>118.1</v>
      </c>
      <c r="AO151">
        <v>117.7</v>
      </c>
      <c r="AP151">
        <f t="shared" si="75"/>
        <v>117.7</v>
      </c>
      <c r="AQ151">
        <v>118.7</v>
      </c>
      <c r="AR151">
        <f t="shared" si="76"/>
        <v>118.7</v>
      </c>
      <c r="AS151">
        <v>116.3</v>
      </c>
      <c r="AT151">
        <f t="shared" si="77"/>
        <v>116.3</v>
      </c>
      <c r="AU151">
        <v>108.7</v>
      </c>
      <c r="AV151">
        <f t="shared" si="78"/>
        <v>108.7</v>
      </c>
      <c r="AW151">
        <v>114.9</v>
      </c>
      <c r="AX151">
        <f t="shared" si="79"/>
        <v>114.9</v>
      </c>
      <c r="AY151">
        <v>119.7</v>
      </c>
      <c r="AZ151">
        <f t="shared" si="80"/>
        <v>119.7</v>
      </c>
      <c r="BA151">
        <v>111.2</v>
      </c>
      <c r="BB151">
        <f t="shared" si="81"/>
        <v>111.2</v>
      </c>
      <c r="BC151">
        <v>114.1</v>
      </c>
      <c r="BD151">
        <f t="shared" si="82"/>
        <v>114.1</v>
      </c>
      <c r="BE151">
        <v>119.7</v>
      </c>
      <c r="BF151">
        <f t="shared" si="83"/>
        <v>119.7</v>
      </c>
    </row>
    <row r="152" spans="1:58" x14ac:dyDescent="0.3">
      <c r="A152" t="s">
        <v>34</v>
      </c>
      <c r="B152">
        <v>2015</v>
      </c>
      <c r="C152" t="s">
        <v>36</v>
      </c>
      <c r="D152" t="str">
        <f t="shared" si="56"/>
        <v>March-2015</v>
      </c>
      <c r="E152">
        <v>123.5</v>
      </c>
      <c r="F152">
        <f t="shared" si="57"/>
        <v>123.5</v>
      </c>
      <c r="G152">
        <v>125.4</v>
      </c>
      <c r="H152">
        <f t="shared" si="58"/>
        <v>125.4</v>
      </c>
      <c r="I152">
        <v>116.8</v>
      </c>
      <c r="J152">
        <f t="shared" si="59"/>
        <v>116.8</v>
      </c>
      <c r="K152">
        <v>126</v>
      </c>
      <c r="L152">
        <f t="shared" si="60"/>
        <v>126</v>
      </c>
      <c r="M152">
        <v>109.2</v>
      </c>
      <c r="N152">
        <f t="shared" si="61"/>
        <v>109.2</v>
      </c>
      <c r="O152">
        <v>127.6</v>
      </c>
      <c r="P152">
        <f t="shared" si="62"/>
        <v>127.6</v>
      </c>
      <c r="Q152">
        <v>129.19999999999999</v>
      </c>
      <c r="R152">
        <f t="shared" si="63"/>
        <v>129.19999999999999</v>
      </c>
      <c r="S152">
        <v>122.4</v>
      </c>
      <c r="T152">
        <f t="shared" si="64"/>
        <v>122.4</v>
      </c>
      <c r="U152">
        <v>97</v>
      </c>
      <c r="V152">
        <f t="shared" si="65"/>
        <v>97</v>
      </c>
      <c r="W152">
        <v>122.1</v>
      </c>
      <c r="X152">
        <f t="shared" si="66"/>
        <v>122.1</v>
      </c>
      <c r="Y152">
        <v>118.1</v>
      </c>
      <c r="Z152">
        <f t="shared" si="67"/>
        <v>118.1</v>
      </c>
      <c r="AA152">
        <v>128.4</v>
      </c>
      <c r="AB152">
        <f t="shared" si="68"/>
        <v>128.4</v>
      </c>
      <c r="AC152">
        <v>123.4</v>
      </c>
      <c r="AD152">
        <f t="shared" si="69"/>
        <v>123.4</v>
      </c>
      <c r="AE152">
        <v>125.8</v>
      </c>
      <c r="AF152">
        <f t="shared" si="70"/>
        <v>125.8</v>
      </c>
      <c r="AG152">
        <v>124.3</v>
      </c>
      <c r="AH152">
        <f t="shared" si="71"/>
        <v>124.3</v>
      </c>
      <c r="AI152">
        <v>120.4</v>
      </c>
      <c r="AJ152">
        <f t="shared" si="72"/>
        <v>120.4</v>
      </c>
      <c r="AK152">
        <v>123.7</v>
      </c>
      <c r="AL152">
        <f t="shared" si="73"/>
        <v>123.7</v>
      </c>
      <c r="AM152">
        <v>118.6</v>
      </c>
      <c r="AN152">
        <f t="shared" si="74"/>
        <v>118.6</v>
      </c>
      <c r="AO152">
        <v>118.3</v>
      </c>
      <c r="AP152">
        <f t="shared" si="75"/>
        <v>118.3</v>
      </c>
      <c r="AQ152">
        <v>119.2</v>
      </c>
      <c r="AR152">
        <f t="shared" si="76"/>
        <v>119.2</v>
      </c>
      <c r="AS152">
        <v>116.7</v>
      </c>
      <c r="AT152">
        <f t="shared" si="77"/>
        <v>116.7</v>
      </c>
      <c r="AU152">
        <v>109.9</v>
      </c>
      <c r="AV152">
        <f t="shared" si="78"/>
        <v>109.9</v>
      </c>
      <c r="AW152">
        <v>115.4</v>
      </c>
      <c r="AX152">
        <f t="shared" si="79"/>
        <v>115.4</v>
      </c>
      <c r="AY152">
        <v>120.1</v>
      </c>
      <c r="AZ152">
        <f t="shared" si="80"/>
        <v>120.1</v>
      </c>
      <c r="BA152">
        <v>111</v>
      </c>
      <c r="BB152">
        <f t="shared" si="81"/>
        <v>111</v>
      </c>
      <c r="BC152">
        <v>114.7</v>
      </c>
      <c r="BD152">
        <f t="shared" si="82"/>
        <v>114.7</v>
      </c>
      <c r="BE152">
        <v>120.2</v>
      </c>
      <c r="BF152">
        <f t="shared" si="83"/>
        <v>120.2</v>
      </c>
    </row>
    <row r="153" spans="1:58" x14ac:dyDescent="0.3">
      <c r="A153" t="s">
        <v>34</v>
      </c>
      <c r="B153">
        <v>2015</v>
      </c>
      <c r="C153" t="s">
        <v>37</v>
      </c>
      <c r="D153" t="str">
        <f t="shared" si="56"/>
        <v>April-2015</v>
      </c>
      <c r="E153">
        <v>123.5</v>
      </c>
      <c r="F153">
        <f t="shared" si="57"/>
        <v>123.5</v>
      </c>
      <c r="G153">
        <v>126.4</v>
      </c>
      <c r="H153">
        <f t="shared" si="58"/>
        <v>126.4</v>
      </c>
      <c r="I153">
        <v>114.4</v>
      </c>
      <c r="J153">
        <f t="shared" si="59"/>
        <v>114.4</v>
      </c>
      <c r="K153">
        <v>126.6</v>
      </c>
      <c r="L153">
        <f t="shared" si="60"/>
        <v>126.6</v>
      </c>
      <c r="M153">
        <v>109.2</v>
      </c>
      <c r="N153">
        <f t="shared" si="61"/>
        <v>109.2</v>
      </c>
      <c r="O153">
        <v>132.5</v>
      </c>
      <c r="P153">
        <f t="shared" si="62"/>
        <v>132.5</v>
      </c>
      <c r="Q153">
        <v>128.6</v>
      </c>
      <c r="R153">
        <f t="shared" si="63"/>
        <v>128.6</v>
      </c>
      <c r="S153">
        <v>124.8</v>
      </c>
      <c r="T153">
        <f t="shared" si="64"/>
        <v>124.8</v>
      </c>
      <c r="U153">
        <v>95.7</v>
      </c>
      <c r="V153">
        <f t="shared" si="65"/>
        <v>95.7</v>
      </c>
      <c r="W153">
        <v>122.4</v>
      </c>
      <c r="X153">
        <f t="shared" si="66"/>
        <v>122.4</v>
      </c>
      <c r="Y153">
        <v>118.5</v>
      </c>
      <c r="Z153">
        <f t="shared" si="67"/>
        <v>118.5</v>
      </c>
      <c r="AA153">
        <v>129.1</v>
      </c>
      <c r="AB153">
        <f t="shared" si="68"/>
        <v>129.1</v>
      </c>
      <c r="AC153">
        <v>124</v>
      </c>
      <c r="AD153">
        <f t="shared" si="69"/>
        <v>124</v>
      </c>
      <c r="AE153">
        <v>126.9</v>
      </c>
      <c r="AF153">
        <f t="shared" si="70"/>
        <v>126.9</v>
      </c>
      <c r="AG153">
        <v>124.7</v>
      </c>
      <c r="AH153">
        <f t="shared" si="71"/>
        <v>124.7</v>
      </c>
      <c r="AI153">
        <v>120.8</v>
      </c>
      <c r="AJ153">
        <f t="shared" si="72"/>
        <v>120.8</v>
      </c>
      <c r="AK153">
        <v>124.1</v>
      </c>
      <c r="AL153">
        <f t="shared" si="73"/>
        <v>124.1</v>
      </c>
      <c r="AM153">
        <v>119.2</v>
      </c>
      <c r="AN153">
        <f t="shared" si="74"/>
        <v>119.2</v>
      </c>
      <c r="AO153">
        <v>118.7</v>
      </c>
      <c r="AP153">
        <f t="shared" si="75"/>
        <v>118.7</v>
      </c>
      <c r="AQ153">
        <v>119.7</v>
      </c>
      <c r="AR153">
        <f t="shared" si="76"/>
        <v>119.7</v>
      </c>
      <c r="AS153">
        <v>117.1</v>
      </c>
      <c r="AT153">
        <f t="shared" si="77"/>
        <v>117.1</v>
      </c>
      <c r="AU153">
        <v>110.1</v>
      </c>
      <c r="AV153">
        <f t="shared" si="78"/>
        <v>110.1</v>
      </c>
      <c r="AW153">
        <v>115.9</v>
      </c>
      <c r="AX153">
        <f t="shared" si="79"/>
        <v>115.9</v>
      </c>
      <c r="AY153">
        <v>121</v>
      </c>
      <c r="AZ153">
        <f t="shared" si="80"/>
        <v>121</v>
      </c>
      <c r="BA153">
        <v>111.7</v>
      </c>
      <c r="BB153">
        <f t="shared" si="81"/>
        <v>111.7</v>
      </c>
      <c r="BC153">
        <v>115.1</v>
      </c>
      <c r="BD153">
        <f t="shared" si="82"/>
        <v>115.1</v>
      </c>
      <c r="BE153">
        <v>120.7</v>
      </c>
      <c r="BF153">
        <f t="shared" si="83"/>
        <v>120.7</v>
      </c>
    </row>
    <row r="154" spans="1:58" x14ac:dyDescent="0.3">
      <c r="A154" t="s">
        <v>34</v>
      </c>
      <c r="B154">
        <v>2015</v>
      </c>
      <c r="C154" t="s">
        <v>38</v>
      </c>
      <c r="D154" t="str">
        <f t="shared" si="56"/>
        <v>May-2015</v>
      </c>
      <c r="E154">
        <v>123.6</v>
      </c>
      <c r="F154">
        <f t="shared" si="57"/>
        <v>123.6</v>
      </c>
      <c r="G154">
        <v>128</v>
      </c>
      <c r="H154">
        <f t="shared" si="58"/>
        <v>128</v>
      </c>
      <c r="I154">
        <v>115</v>
      </c>
      <c r="J154">
        <f t="shared" si="59"/>
        <v>115</v>
      </c>
      <c r="K154">
        <v>127.3</v>
      </c>
      <c r="L154">
        <f t="shared" si="60"/>
        <v>127.3</v>
      </c>
      <c r="M154">
        <v>109.8</v>
      </c>
      <c r="N154">
        <f t="shared" si="61"/>
        <v>109.8</v>
      </c>
      <c r="O154">
        <v>132.6</v>
      </c>
      <c r="P154">
        <f t="shared" si="62"/>
        <v>132.6</v>
      </c>
      <c r="Q154">
        <v>130.9</v>
      </c>
      <c r="R154">
        <f t="shared" si="63"/>
        <v>130.9</v>
      </c>
      <c r="S154">
        <v>130.5</v>
      </c>
      <c r="T154">
        <f t="shared" si="64"/>
        <v>130.5</v>
      </c>
      <c r="U154">
        <v>95.3</v>
      </c>
      <c r="V154">
        <f t="shared" si="65"/>
        <v>95.3</v>
      </c>
      <c r="W154">
        <v>123.4</v>
      </c>
      <c r="X154">
        <f t="shared" si="66"/>
        <v>123.4</v>
      </c>
      <c r="Y154">
        <v>119.2</v>
      </c>
      <c r="Z154">
        <f t="shared" si="67"/>
        <v>119.2</v>
      </c>
      <c r="AA154">
        <v>129.80000000000001</v>
      </c>
      <c r="AB154">
        <f t="shared" si="68"/>
        <v>129.80000000000001</v>
      </c>
      <c r="AC154">
        <v>125</v>
      </c>
      <c r="AD154">
        <f t="shared" si="69"/>
        <v>125</v>
      </c>
      <c r="AE154">
        <v>127.9</v>
      </c>
      <c r="AF154">
        <f t="shared" si="70"/>
        <v>127.9</v>
      </c>
      <c r="AG154">
        <v>125.4</v>
      </c>
      <c r="AH154">
        <f t="shared" si="71"/>
        <v>125.4</v>
      </c>
      <c r="AI154">
        <v>121.3</v>
      </c>
      <c r="AJ154">
        <f t="shared" si="72"/>
        <v>121.3</v>
      </c>
      <c r="AK154">
        <v>124.7</v>
      </c>
      <c r="AL154">
        <f t="shared" si="73"/>
        <v>124.7</v>
      </c>
      <c r="AM154">
        <v>119.6</v>
      </c>
      <c r="AN154">
        <f t="shared" si="74"/>
        <v>119.6</v>
      </c>
      <c r="AO154">
        <v>119.2</v>
      </c>
      <c r="AP154">
        <f t="shared" si="75"/>
        <v>119.2</v>
      </c>
      <c r="AQ154">
        <v>120.2</v>
      </c>
      <c r="AR154">
        <f t="shared" si="76"/>
        <v>120.2</v>
      </c>
      <c r="AS154">
        <v>117.7</v>
      </c>
      <c r="AT154">
        <f t="shared" si="77"/>
        <v>117.7</v>
      </c>
      <c r="AU154">
        <v>112</v>
      </c>
      <c r="AV154">
        <f t="shared" si="78"/>
        <v>112</v>
      </c>
      <c r="AW154">
        <v>116.3</v>
      </c>
      <c r="AX154">
        <f t="shared" si="79"/>
        <v>116.3</v>
      </c>
      <c r="AY154">
        <v>121.4</v>
      </c>
      <c r="AZ154">
        <f t="shared" si="80"/>
        <v>121.4</v>
      </c>
      <c r="BA154">
        <v>112.3</v>
      </c>
      <c r="BB154">
        <f t="shared" si="81"/>
        <v>112.3</v>
      </c>
      <c r="BC154">
        <v>116.1</v>
      </c>
      <c r="BD154">
        <f t="shared" si="82"/>
        <v>116.1</v>
      </c>
      <c r="BE154">
        <v>121.6</v>
      </c>
      <c r="BF154">
        <f t="shared" si="83"/>
        <v>121.6</v>
      </c>
    </row>
    <row r="155" spans="1:58" x14ac:dyDescent="0.3">
      <c r="A155" t="s">
        <v>34</v>
      </c>
      <c r="B155">
        <v>2015</v>
      </c>
      <c r="C155" t="s">
        <v>39</v>
      </c>
      <c r="D155" t="str">
        <f t="shared" si="56"/>
        <v>June-2015</v>
      </c>
      <c r="E155">
        <v>123.9</v>
      </c>
      <c r="F155">
        <f t="shared" si="57"/>
        <v>123.9</v>
      </c>
      <c r="G155">
        <v>131.80000000000001</v>
      </c>
      <c r="H155">
        <f t="shared" si="58"/>
        <v>131.80000000000001</v>
      </c>
      <c r="I155">
        <v>121.6</v>
      </c>
      <c r="J155">
        <f t="shared" si="59"/>
        <v>121.6</v>
      </c>
      <c r="K155">
        <v>128.19999999999999</v>
      </c>
      <c r="L155">
        <f t="shared" si="60"/>
        <v>128.19999999999999</v>
      </c>
      <c r="M155">
        <v>111.1</v>
      </c>
      <c r="N155">
        <f t="shared" si="61"/>
        <v>111.1</v>
      </c>
      <c r="O155">
        <v>132.80000000000001</v>
      </c>
      <c r="P155">
        <f t="shared" si="62"/>
        <v>132.80000000000001</v>
      </c>
      <c r="Q155">
        <v>139.1</v>
      </c>
      <c r="R155">
        <f t="shared" si="63"/>
        <v>139.1</v>
      </c>
      <c r="S155">
        <v>137.4</v>
      </c>
      <c r="T155">
        <f t="shared" si="64"/>
        <v>137.4</v>
      </c>
      <c r="U155">
        <v>94.1</v>
      </c>
      <c r="V155">
        <f t="shared" si="65"/>
        <v>94.1</v>
      </c>
      <c r="W155">
        <v>125.5</v>
      </c>
      <c r="X155">
        <f t="shared" si="66"/>
        <v>125.5</v>
      </c>
      <c r="Y155">
        <v>119.8</v>
      </c>
      <c r="Z155">
        <f t="shared" si="67"/>
        <v>119.8</v>
      </c>
      <c r="AA155">
        <v>130.9</v>
      </c>
      <c r="AB155">
        <f t="shared" si="68"/>
        <v>130.9</v>
      </c>
      <c r="AC155">
        <v>127.3</v>
      </c>
      <c r="AD155">
        <f t="shared" si="69"/>
        <v>127.3</v>
      </c>
      <c r="AE155">
        <v>129.19999999999999</v>
      </c>
      <c r="AF155">
        <f t="shared" si="70"/>
        <v>129.19999999999999</v>
      </c>
      <c r="AG155">
        <v>126.4</v>
      </c>
      <c r="AH155">
        <f t="shared" si="71"/>
        <v>126.4</v>
      </c>
      <c r="AI155">
        <v>122</v>
      </c>
      <c r="AJ155">
        <f t="shared" si="72"/>
        <v>122</v>
      </c>
      <c r="AK155">
        <v>125.7</v>
      </c>
      <c r="AL155">
        <f t="shared" si="73"/>
        <v>125.7</v>
      </c>
      <c r="AM155">
        <v>119</v>
      </c>
      <c r="AN155">
        <f t="shared" si="74"/>
        <v>119</v>
      </c>
      <c r="AO155">
        <v>119.8</v>
      </c>
      <c r="AP155">
        <f t="shared" si="75"/>
        <v>119.8</v>
      </c>
      <c r="AQ155">
        <v>121.1</v>
      </c>
      <c r="AR155">
        <f t="shared" si="76"/>
        <v>121.1</v>
      </c>
      <c r="AS155">
        <v>118.5</v>
      </c>
      <c r="AT155">
        <f t="shared" si="77"/>
        <v>118.5</v>
      </c>
      <c r="AU155">
        <v>112.9</v>
      </c>
      <c r="AV155">
        <f t="shared" si="78"/>
        <v>112.9</v>
      </c>
      <c r="AW155">
        <v>116.9</v>
      </c>
      <c r="AX155">
        <f t="shared" si="79"/>
        <v>116.9</v>
      </c>
      <c r="AY155">
        <v>123.1</v>
      </c>
      <c r="AZ155">
        <f t="shared" si="80"/>
        <v>123.1</v>
      </c>
      <c r="BA155">
        <v>112.8</v>
      </c>
      <c r="BB155">
        <f t="shared" si="81"/>
        <v>112.8</v>
      </c>
      <c r="BC155">
        <v>117</v>
      </c>
      <c r="BD155">
        <f t="shared" si="82"/>
        <v>117</v>
      </c>
      <c r="BE155">
        <v>123</v>
      </c>
      <c r="BF155">
        <f t="shared" si="83"/>
        <v>123</v>
      </c>
    </row>
    <row r="156" spans="1:58" x14ac:dyDescent="0.3">
      <c r="A156" t="s">
        <v>34</v>
      </c>
      <c r="B156">
        <v>2015</v>
      </c>
      <c r="C156" t="s">
        <v>40</v>
      </c>
      <c r="D156" t="str">
        <f t="shared" si="56"/>
        <v>July-2015</v>
      </c>
      <c r="E156">
        <v>123.7</v>
      </c>
      <c r="F156">
        <f t="shared" si="57"/>
        <v>123.7</v>
      </c>
      <c r="G156">
        <v>132.5</v>
      </c>
      <c r="H156">
        <f t="shared" si="58"/>
        <v>132.5</v>
      </c>
      <c r="I156">
        <v>121</v>
      </c>
      <c r="J156">
        <f t="shared" si="59"/>
        <v>121</v>
      </c>
      <c r="K156">
        <v>128.30000000000001</v>
      </c>
      <c r="L156">
        <f t="shared" si="60"/>
        <v>128.30000000000001</v>
      </c>
      <c r="M156">
        <v>110.9</v>
      </c>
      <c r="N156">
        <f t="shared" si="61"/>
        <v>110.9</v>
      </c>
      <c r="O156">
        <v>133.1</v>
      </c>
      <c r="P156">
        <f t="shared" si="62"/>
        <v>133.1</v>
      </c>
      <c r="Q156">
        <v>145.1</v>
      </c>
      <c r="R156">
        <f t="shared" si="63"/>
        <v>145.1</v>
      </c>
      <c r="S156">
        <v>139.1</v>
      </c>
      <c r="T156">
        <f t="shared" si="64"/>
        <v>139.1</v>
      </c>
      <c r="U156">
        <v>91.3</v>
      </c>
      <c r="V156">
        <f t="shared" si="65"/>
        <v>91.3</v>
      </c>
      <c r="W156">
        <v>126.1</v>
      </c>
      <c r="X156">
        <f t="shared" si="66"/>
        <v>126.1</v>
      </c>
      <c r="Y156">
        <v>119.9</v>
      </c>
      <c r="Z156">
        <f t="shared" si="67"/>
        <v>119.9</v>
      </c>
      <c r="AA156">
        <v>131.4</v>
      </c>
      <c r="AB156">
        <f t="shared" si="68"/>
        <v>131.4</v>
      </c>
      <c r="AC156">
        <v>128.19999999999999</v>
      </c>
      <c r="AD156">
        <f t="shared" si="69"/>
        <v>128.19999999999999</v>
      </c>
      <c r="AE156">
        <v>130.4</v>
      </c>
      <c r="AF156">
        <f t="shared" si="70"/>
        <v>130.4</v>
      </c>
      <c r="AG156">
        <v>126.7</v>
      </c>
      <c r="AH156">
        <f t="shared" si="71"/>
        <v>126.7</v>
      </c>
      <c r="AI156">
        <v>122.3</v>
      </c>
      <c r="AJ156">
        <f t="shared" si="72"/>
        <v>122.3</v>
      </c>
      <c r="AK156">
        <v>126.1</v>
      </c>
      <c r="AL156">
        <f t="shared" si="73"/>
        <v>126.1</v>
      </c>
      <c r="AM156">
        <v>119.9</v>
      </c>
      <c r="AN156">
        <f t="shared" si="74"/>
        <v>119.9</v>
      </c>
      <c r="AO156">
        <v>120.1</v>
      </c>
      <c r="AP156">
        <f t="shared" si="75"/>
        <v>120.1</v>
      </c>
      <c r="AQ156">
        <v>121.3</v>
      </c>
      <c r="AR156">
        <f t="shared" si="76"/>
        <v>121.3</v>
      </c>
      <c r="AS156">
        <v>119</v>
      </c>
      <c r="AT156">
        <f t="shared" si="77"/>
        <v>119</v>
      </c>
      <c r="AU156">
        <v>112.7</v>
      </c>
      <c r="AV156">
        <f t="shared" si="78"/>
        <v>112.7</v>
      </c>
      <c r="AW156">
        <v>117.2</v>
      </c>
      <c r="AX156">
        <f t="shared" si="79"/>
        <v>117.2</v>
      </c>
      <c r="AY156">
        <v>124.4</v>
      </c>
      <c r="AZ156">
        <f t="shared" si="80"/>
        <v>124.4</v>
      </c>
      <c r="BA156">
        <v>112.3</v>
      </c>
      <c r="BB156">
        <f t="shared" si="81"/>
        <v>112.3</v>
      </c>
      <c r="BC156">
        <v>117.2</v>
      </c>
      <c r="BD156">
        <f t="shared" si="82"/>
        <v>117.2</v>
      </c>
      <c r="BE156">
        <v>123.6</v>
      </c>
      <c r="BF156">
        <f t="shared" si="83"/>
        <v>123.6</v>
      </c>
    </row>
    <row r="157" spans="1:58" x14ac:dyDescent="0.3">
      <c r="A157" t="s">
        <v>34</v>
      </c>
      <c r="B157">
        <v>2015</v>
      </c>
      <c r="C157" t="s">
        <v>41</v>
      </c>
      <c r="D157" t="str">
        <f t="shared" si="56"/>
        <v>August-2015</v>
      </c>
      <c r="E157">
        <v>124.2</v>
      </c>
      <c r="F157">
        <f t="shared" si="57"/>
        <v>124.2</v>
      </c>
      <c r="G157">
        <v>131.4</v>
      </c>
      <c r="H157">
        <f t="shared" si="58"/>
        <v>131.4</v>
      </c>
      <c r="I157">
        <v>120.1</v>
      </c>
      <c r="J157">
        <f t="shared" si="59"/>
        <v>120.1</v>
      </c>
      <c r="K157">
        <v>128.5</v>
      </c>
      <c r="L157">
        <f t="shared" si="60"/>
        <v>128.5</v>
      </c>
      <c r="M157">
        <v>111.4</v>
      </c>
      <c r="N157">
        <f t="shared" si="61"/>
        <v>111.4</v>
      </c>
      <c r="O157">
        <v>132.30000000000001</v>
      </c>
      <c r="P157">
        <f t="shared" si="62"/>
        <v>132.30000000000001</v>
      </c>
      <c r="Q157">
        <v>157.6</v>
      </c>
      <c r="R157">
        <f t="shared" si="63"/>
        <v>157.6</v>
      </c>
      <c r="S157">
        <v>144</v>
      </c>
      <c r="T157">
        <f t="shared" si="64"/>
        <v>144</v>
      </c>
      <c r="U157">
        <v>90.5</v>
      </c>
      <c r="V157">
        <f t="shared" si="65"/>
        <v>90.5</v>
      </c>
      <c r="W157">
        <v>126.8</v>
      </c>
      <c r="X157">
        <f t="shared" si="66"/>
        <v>126.8</v>
      </c>
      <c r="Y157">
        <v>120.4</v>
      </c>
      <c r="Z157">
        <f t="shared" si="67"/>
        <v>120.4</v>
      </c>
      <c r="AA157">
        <v>132.1</v>
      </c>
      <c r="AB157">
        <f t="shared" si="68"/>
        <v>132.1</v>
      </c>
      <c r="AC157">
        <v>130.30000000000001</v>
      </c>
      <c r="AD157">
        <f t="shared" si="69"/>
        <v>130.30000000000001</v>
      </c>
      <c r="AE157">
        <v>131.19999999999999</v>
      </c>
      <c r="AF157">
        <f t="shared" si="70"/>
        <v>131.19999999999999</v>
      </c>
      <c r="AG157">
        <v>127.2</v>
      </c>
      <c r="AH157">
        <f t="shared" si="71"/>
        <v>127.2</v>
      </c>
      <c r="AI157">
        <v>122.9</v>
      </c>
      <c r="AJ157">
        <f t="shared" si="72"/>
        <v>122.9</v>
      </c>
      <c r="AK157">
        <v>126.6</v>
      </c>
      <c r="AL157">
        <f t="shared" si="73"/>
        <v>126.6</v>
      </c>
      <c r="AM157">
        <v>120.9</v>
      </c>
      <c r="AN157">
        <f t="shared" si="74"/>
        <v>120.9</v>
      </c>
      <c r="AO157">
        <v>120.6</v>
      </c>
      <c r="AP157">
        <f t="shared" si="75"/>
        <v>120.6</v>
      </c>
      <c r="AQ157">
        <v>122</v>
      </c>
      <c r="AR157">
        <f t="shared" si="76"/>
        <v>122</v>
      </c>
      <c r="AS157">
        <v>119.4</v>
      </c>
      <c r="AT157">
        <f t="shared" si="77"/>
        <v>119.4</v>
      </c>
      <c r="AU157">
        <v>111.7</v>
      </c>
      <c r="AV157">
        <f t="shared" si="78"/>
        <v>111.7</v>
      </c>
      <c r="AW157">
        <v>117.8</v>
      </c>
      <c r="AX157">
        <f t="shared" si="79"/>
        <v>117.8</v>
      </c>
      <c r="AY157">
        <v>125.1</v>
      </c>
      <c r="AZ157">
        <f t="shared" si="80"/>
        <v>125.1</v>
      </c>
      <c r="BA157">
        <v>112.3</v>
      </c>
      <c r="BB157">
        <f t="shared" si="81"/>
        <v>112.3</v>
      </c>
      <c r="BC157">
        <v>117.2</v>
      </c>
      <c r="BD157">
        <f t="shared" si="82"/>
        <v>117.2</v>
      </c>
      <c r="BE157">
        <v>124.8</v>
      </c>
      <c r="BF157">
        <f t="shared" si="83"/>
        <v>124.8</v>
      </c>
    </row>
    <row r="158" spans="1:58" x14ac:dyDescent="0.3">
      <c r="A158" t="s">
        <v>34</v>
      </c>
      <c r="B158">
        <v>2015</v>
      </c>
      <c r="C158" t="s">
        <v>42</v>
      </c>
      <c r="D158" t="str">
        <f t="shared" si="56"/>
        <v>September-2015</v>
      </c>
      <c r="E158">
        <v>124.6</v>
      </c>
      <c r="F158">
        <f t="shared" si="57"/>
        <v>124.6</v>
      </c>
      <c r="G158">
        <v>130.4</v>
      </c>
      <c r="H158">
        <f t="shared" si="58"/>
        <v>130.4</v>
      </c>
      <c r="I158">
        <v>118.7</v>
      </c>
      <c r="J158">
        <f t="shared" si="59"/>
        <v>118.7</v>
      </c>
      <c r="K158">
        <v>128.9</v>
      </c>
      <c r="L158">
        <f t="shared" si="60"/>
        <v>128.9</v>
      </c>
      <c r="M158">
        <v>111.9</v>
      </c>
      <c r="N158">
        <f t="shared" si="61"/>
        <v>111.9</v>
      </c>
      <c r="O158">
        <v>128.4</v>
      </c>
      <c r="P158">
        <f t="shared" si="62"/>
        <v>128.4</v>
      </c>
      <c r="Q158">
        <v>162.19999999999999</v>
      </c>
      <c r="R158">
        <f t="shared" si="63"/>
        <v>162.19999999999999</v>
      </c>
      <c r="S158">
        <v>150</v>
      </c>
      <c r="T158">
        <f t="shared" si="64"/>
        <v>150</v>
      </c>
      <c r="U158">
        <v>90.4</v>
      </c>
      <c r="V158">
        <f t="shared" si="65"/>
        <v>90.4</v>
      </c>
      <c r="W158">
        <v>128.4</v>
      </c>
      <c r="X158">
        <f t="shared" si="66"/>
        <v>128.4</v>
      </c>
      <c r="Y158">
        <v>120.7</v>
      </c>
      <c r="Z158">
        <f t="shared" si="67"/>
        <v>120.7</v>
      </c>
      <c r="AA158">
        <v>132.5</v>
      </c>
      <c r="AB158">
        <f t="shared" si="68"/>
        <v>132.5</v>
      </c>
      <c r="AC158">
        <v>131.19999999999999</v>
      </c>
      <c r="AD158">
        <f t="shared" si="69"/>
        <v>131.19999999999999</v>
      </c>
      <c r="AE158">
        <v>132</v>
      </c>
      <c r="AF158">
        <f t="shared" si="70"/>
        <v>132</v>
      </c>
      <c r="AG158">
        <v>127.9</v>
      </c>
      <c r="AH158">
        <f t="shared" si="71"/>
        <v>127.9</v>
      </c>
      <c r="AI158">
        <v>123.4</v>
      </c>
      <c r="AJ158">
        <f t="shared" si="72"/>
        <v>123.4</v>
      </c>
      <c r="AK158">
        <v>127.2</v>
      </c>
      <c r="AL158">
        <f t="shared" si="73"/>
        <v>127.2</v>
      </c>
      <c r="AM158">
        <v>121.6</v>
      </c>
      <c r="AN158">
        <f t="shared" si="74"/>
        <v>121.6</v>
      </c>
      <c r="AO158">
        <v>120.4</v>
      </c>
      <c r="AP158">
        <f t="shared" si="75"/>
        <v>120.4</v>
      </c>
      <c r="AQ158">
        <v>122.6</v>
      </c>
      <c r="AR158">
        <f t="shared" si="76"/>
        <v>122.6</v>
      </c>
      <c r="AS158">
        <v>119.8</v>
      </c>
      <c r="AT158">
        <f t="shared" si="77"/>
        <v>119.8</v>
      </c>
      <c r="AU158">
        <v>111.3</v>
      </c>
      <c r="AV158">
        <f t="shared" si="78"/>
        <v>111.3</v>
      </c>
      <c r="AW158">
        <v>118.3</v>
      </c>
      <c r="AX158">
        <f t="shared" si="79"/>
        <v>118.3</v>
      </c>
      <c r="AY158">
        <v>125.7</v>
      </c>
      <c r="AZ158">
        <f t="shared" si="80"/>
        <v>125.7</v>
      </c>
      <c r="BA158">
        <v>113.4</v>
      </c>
      <c r="BB158">
        <f t="shared" si="81"/>
        <v>113.4</v>
      </c>
      <c r="BC158">
        <v>117.5</v>
      </c>
      <c r="BD158">
        <f t="shared" si="82"/>
        <v>117.5</v>
      </c>
      <c r="BE158">
        <v>125.4</v>
      </c>
      <c r="BF158">
        <f t="shared" si="83"/>
        <v>125.4</v>
      </c>
    </row>
    <row r="159" spans="1:58" x14ac:dyDescent="0.3">
      <c r="A159" t="s">
        <v>34</v>
      </c>
      <c r="B159">
        <v>2015</v>
      </c>
      <c r="C159" t="s">
        <v>43</v>
      </c>
      <c r="D159" t="str">
        <f t="shared" si="56"/>
        <v>October-2015</v>
      </c>
      <c r="E159">
        <v>125</v>
      </c>
      <c r="F159">
        <f t="shared" si="57"/>
        <v>125</v>
      </c>
      <c r="G159">
        <v>129.80000000000001</v>
      </c>
      <c r="H159">
        <f t="shared" si="58"/>
        <v>129.80000000000001</v>
      </c>
      <c r="I159">
        <v>118.9</v>
      </c>
      <c r="J159">
        <f t="shared" si="59"/>
        <v>118.9</v>
      </c>
      <c r="K159">
        <v>129.1</v>
      </c>
      <c r="L159">
        <f t="shared" si="60"/>
        <v>129.1</v>
      </c>
      <c r="M159">
        <v>113.3</v>
      </c>
      <c r="N159">
        <f t="shared" si="61"/>
        <v>113.3</v>
      </c>
      <c r="O159">
        <v>129</v>
      </c>
      <c r="P159">
        <f t="shared" si="62"/>
        <v>129</v>
      </c>
      <c r="Q159">
        <v>160.4</v>
      </c>
      <c r="R159">
        <f t="shared" si="63"/>
        <v>160.4</v>
      </c>
      <c r="S159">
        <v>165.3</v>
      </c>
      <c r="T159">
        <f t="shared" si="64"/>
        <v>165.3</v>
      </c>
      <c r="U159">
        <v>92.3</v>
      </c>
      <c r="V159">
        <f t="shared" si="65"/>
        <v>92.3</v>
      </c>
      <c r="W159">
        <v>129.69999999999999</v>
      </c>
      <c r="X159">
        <f t="shared" si="66"/>
        <v>129.69999999999999</v>
      </c>
      <c r="Y159">
        <v>121.1</v>
      </c>
      <c r="Z159">
        <f t="shared" si="67"/>
        <v>121.1</v>
      </c>
      <c r="AA159">
        <v>133</v>
      </c>
      <c r="AB159">
        <f t="shared" si="68"/>
        <v>133</v>
      </c>
      <c r="AC159">
        <v>132.1</v>
      </c>
      <c r="AD159">
        <f t="shared" si="69"/>
        <v>132.1</v>
      </c>
      <c r="AE159">
        <v>132.5</v>
      </c>
      <c r="AF159">
        <f t="shared" si="70"/>
        <v>132.5</v>
      </c>
      <c r="AG159">
        <v>128.5</v>
      </c>
      <c r="AH159">
        <f t="shared" si="71"/>
        <v>128.5</v>
      </c>
      <c r="AI159">
        <v>123.8</v>
      </c>
      <c r="AJ159">
        <f t="shared" si="72"/>
        <v>123.8</v>
      </c>
      <c r="AK159">
        <v>127.8</v>
      </c>
      <c r="AL159">
        <f t="shared" si="73"/>
        <v>127.8</v>
      </c>
      <c r="AM159">
        <v>122.4</v>
      </c>
      <c r="AN159">
        <f t="shared" si="74"/>
        <v>122.4</v>
      </c>
      <c r="AO159">
        <v>120.8</v>
      </c>
      <c r="AP159">
        <f t="shared" si="75"/>
        <v>120.8</v>
      </c>
      <c r="AQ159">
        <v>123</v>
      </c>
      <c r="AR159">
        <f t="shared" si="76"/>
        <v>123</v>
      </c>
      <c r="AS159">
        <v>120.4</v>
      </c>
      <c r="AT159">
        <f t="shared" si="77"/>
        <v>120.4</v>
      </c>
      <c r="AU159">
        <v>111.4</v>
      </c>
      <c r="AV159">
        <f t="shared" si="78"/>
        <v>111.4</v>
      </c>
      <c r="AW159">
        <v>118.7</v>
      </c>
      <c r="AX159">
        <f t="shared" si="79"/>
        <v>118.7</v>
      </c>
      <c r="AY159">
        <v>125.9</v>
      </c>
      <c r="AZ159">
        <f t="shared" si="80"/>
        <v>125.9</v>
      </c>
      <c r="BA159">
        <v>113.9</v>
      </c>
      <c r="BB159">
        <f t="shared" si="81"/>
        <v>113.9</v>
      </c>
      <c r="BC159">
        <v>117.9</v>
      </c>
      <c r="BD159">
        <f t="shared" si="82"/>
        <v>117.9</v>
      </c>
      <c r="BE159">
        <v>126.1</v>
      </c>
      <c r="BF159">
        <f t="shared" si="83"/>
        <v>126.1</v>
      </c>
    </row>
    <row r="160" spans="1:58" x14ac:dyDescent="0.3">
      <c r="A160" t="s">
        <v>34</v>
      </c>
      <c r="B160">
        <v>2015</v>
      </c>
      <c r="C160" t="s">
        <v>45</v>
      </c>
      <c r="D160" t="str">
        <f t="shared" si="56"/>
        <v>November-2015</v>
      </c>
      <c r="E160">
        <v>125.4</v>
      </c>
      <c r="F160">
        <f t="shared" si="57"/>
        <v>125.4</v>
      </c>
      <c r="G160">
        <v>130.30000000000001</v>
      </c>
      <c r="H160">
        <f t="shared" si="58"/>
        <v>130.30000000000001</v>
      </c>
      <c r="I160">
        <v>121.6</v>
      </c>
      <c r="J160">
        <f t="shared" si="59"/>
        <v>121.6</v>
      </c>
      <c r="K160">
        <v>129.19999999999999</v>
      </c>
      <c r="L160">
        <f t="shared" si="60"/>
        <v>129.19999999999999</v>
      </c>
      <c r="M160">
        <v>114.9</v>
      </c>
      <c r="N160">
        <f t="shared" si="61"/>
        <v>114.9</v>
      </c>
      <c r="O160">
        <v>128.19999999999999</v>
      </c>
      <c r="P160">
        <f t="shared" si="62"/>
        <v>128.19999999999999</v>
      </c>
      <c r="Q160">
        <v>158.4</v>
      </c>
      <c r="R160">
        <f t="shared" si="63"/>
        <v>158.4</v>
      </c>
      <c r="S160">
        <v>171.2</v>
      </c>
      <c r="T160">
        <f t="shared" si="64"/>
        <v>171.2</v>
      </c>
      <c r="U160">
        <v>93.3</v>
      </c>
      <c r="V160">
        <f t="shared" si="65"/>
        <v>93.3</v>
      </c>
      <c r="W160">
        <v>131.19999999999999</v>
      </c>
      <c r="X160">
        <f t="shared" si="66"/>
        <v>131.19999999999999</v>
      </c>
      <c r="Y160">
        <v>121.7</v>
      </c>
      <c r="Z160">
        <f t="shared" si="67"/>
        <v>121.7</v>
      </c>
      <c r="AA160">
        <v>134</v>
      </c>
      <c r="AB160">
        <f t="shared" si="68"/>
        <v>134</v>
      </c>
      <c r="AC160">
        <v>132.69999999999999</v>
      </c>
      <c r="AD160">
        <f t="shared" si="69"/>
        <v>132.69999999999999</v>
      </c>
      <c r="AE160">
        <v>133.6</v>
      </c>
      <c r="AF160">
        <f t="shared" si="70"/>
        <v>133.6</v>
      </c>
      <c r="AG160">
        <v>129.30000000000001</v>
      </c>
      <c r="AH160">
        <f t="shared" si="71"/>
        <v>129.30000000000001</v>
      </c>
      <c r="AI160">
        <v>124.5</v>
      </c>
      <c r="AJ160">
        <f t="shared" si="72"/>
        <v>124.5</v>
      </c>
      <c r="AK160">
        <v>128.6</v>
      </c>
      <c r="AL160">
        <f t="shared" si="73"/>
        <v>128.6</v>
      </c>
      <c r="AM160">
        <v>122.9</v>
      </c>
      <c r="AN160">
        <f t="shared" si="74"/>
        <v>122.9</v>
      </c>
      <c r="AO160">
        <v>121.6</v>
      </c>
      <c r="AP160">
        <f t="shared" si="75"/>
        <v>121.6</v>
      </c>
      <c r="AQ160">
        <v>123.4</v>
      </c>
      <c r="AR160">
        <f t="shared" si="76"/>
        <v>123.4</v>
      </c>
      <c r="AS160">
        <v>120.9</v>
      </c>
      <c r="AT160">
        <f t="shared" si="77"/>
        <v>120.9</v>
      </c>
      <c r="AU160">
        <v>111.5</v>
      </c>
      <c r="AV160">
        <f t="shared" si="78"/>
        <v>111.5</v>
      </c>
      <c r="AW160">
        <v>119.2</v>
      </c>
      <c r="AX160">
        <f t="shared" si="79"/>
        <v>119.2</v>
      </c>
      <c r="AY160">
        <v>126.3</v>
      </c>
      <c r="AZ160">
        <f t="shared" si="80"/>
        <v>126.3</v>
      </c>
      <c r="BA160">
        <v>113.8</v>
      </c>
      <c r="BB160">
        <f t="shared" si="81"/>
        <v>113.8</v>
      </c>
      <c r="BC160">
        <v>118.1</v>
      </c>
      <c r="BD160">
        <f t="shared" si="82"/>
        <v>118.1</v>
      </c>
      <c r="BE160">
        <v>126.6</v>
      </c>
      <c r="BF160">
        <f t="shared" si="83"/>
        <v>126.6</v>
      </c>
    </row>
    <row r="161" spans="1:58" x14ac:dyDescent="0.3">
      <c r="A161" t="s">
        <v>34</v>
      </c>
      <c r="B161">
        <v>2015</v>
      </c>
      <c r="C161" t="s">
        <v>46</v>
      </c>
      <c r="D161" t="str">
        <f t="shared" si="56"/>
        <v>December-2015</v>
      </c>
      <c r="E161">
        <v>125.7</v>
      </c>
      <c r="F161">
        <f t="shared" si="57"/>
        <v>125.7</v>
      </c>
      <c r="G161">
        <v>131.4</v>
      </c>
      <c r="H161">
        <f t="shared" si="58"/>
        <v>131.4</v>
      </c>
      <c r="I161">
        <v>124.8</v>
      </c>
      <c r="J161">
        <f t="shared" si="59"/>
        <v>124.8</v>
      </c>
      <c r="K161">
        <v>129.4</v>
      </c>
      <c r="L161">
        <f t="shared" si="60"/>
        <v>129.4</v>
      </c>
      <c r="M161">
        <v>115.3</v>
      </c>
      <c r="N161">
        <f t="shared" si="61"/>
        <v>115.3</v>
      </c>
      <c r="O161">
        <v>126.6</v>
      </c>
      <c r="P161">
        <f t="shared" si="62"/>
        <v>126.6</v>
      </c>
      <c r="Q161">
        <v>146.69999999999999</v>
      </c>
      <c r="R161">
        <f t="shared" si="63"/>
        <v>146.69999999999999</v>
      </c>
      <c r="S161">
        <v>171.5</v>
      </c>
      <c r="T161">
        <f t="shared" si="64"/>
        <v>171.5</v>
      </c>
      <c r="U161">
        <v>94.5</v>
      </c>
      <c r="V161">
        <f t="shared" si="65"/>
        <v>94.5</v>
      </c>
      <c r="W161">
        <v>132.1</v>
      </c>
      <c r="X161">
        <f t="shared" si="66"/>
        <v>132.1</v>
      </c>
      <c r="Y161">
        <v>122</v>
      </c>
      <c r="Z161">
        <f t="shared" si="67"/>
        <v>122</v>
      </c>
      <c r="AA161">
        <v>134.69999999999999</v>
      </c>
      <c r="AB161">
        <f t="shared" si="68"/>
        <v>134.69999999999999</v>
      </c>
      <c r="AC161">
        <v>131.4</v>
      </c>
      <c r="AD161">
        <f t="shared" si="69"/>
        <v>131.4</v>
      </c>
      <c r="AE161">
        <v>134.5</v>
      </c>
      <c r="AF161">
        <f t="shared" si="70"/>
        <v>134.5</v>
      </c>
      <c r="AG161">
        <v>129.69999999999999</v>
      </c>
      <c r="AH161">
        <f t="shared" si="71"/>
        <v>129.69999999999999</v>
      </c>
      <c r="AI161">
        <v>124.8</v>
      </c>
      <c r="AJ161">
        <f t="shared" si="72"/>
        <v>124.8</v>
      </c>
      <c r="AK161">
        <v>129</v>
      </c>
      <c r="AL161">
        <f t="shared" si="73"/>
        <v>129</v>
      </c>
      <c r="AM161">
        <v>122.4</v>
      </c>
      <c r="AN161">
        <f t="shared" si="74"/>
        <v>122.4</v>
      </c>
      <c r="AO161">
        <v>122</v>
      </c>
      <c r="AP161">
        <f t="shared" si="75"/>
        <v>122</v>
      </c>
      <c r="AQ161">
        <v>123.6</v>
      </c>
      <c r="AR161">
        <f t="shared" si="76"/>
        <v>123.6</v>
      </c>
      <c r="AS161">
        <v>121.4</v>
      </c>
      <c r="AT161">
        <f t="shared" si="77"/>
        <v>121.4</v>
      </c>
      <c r="AU161">
        <v>111.5</v>
      </c>
      <c r="AV161">
        <f t="shared" si="78"/>
        <v>111.5</v>
      </c>
      <c r="AW161">
        <v>119.6</v>
      </c>
      <c r="AX161">
        <f t="shared" si="79"/>
        <v>119.6</v>
      </c>
      <c r="AY161">
        <v>126.2</v>
      </c>
      <c r="AZ161">
        <f t="shared" si="80"/>
        <v>126.2</v>
      </c>
      <c r="BA161">
        <v>113.7</v>
      </c>
      <c r="BB161">
        <f t="shared" si="81"/>
        <v>113.7</v>
      </c>
      <c r="BC161">
        <v>118.3</v>
      </c>
      <c r="BD161">
        <f t="shared" si="82"/>
        <v>118.3</v>
      </c>
      <c r="BE161">
        <v>126.1</v>
      </c>
      <c r="BF161">
        <f t="shared" si="83"/>
        <v>126.1</v>
      </c>
    </row>
    <row r="162" spans="1:58" x14ac:dyDescent="0.3">
      <c r="A162" t="s">
        <v>34</v>
      </c>
      <c r="B162">
        <v>2016</v>
      </c>
      <c r="C162" t="s">
        <v>31</v>
      </c>
      <c r="D162" t="str">
        <f t="shared" si="56"/>
        <v>January-2016</v>
      </c>
      <c r="E162">
        <v>126.1</v>
      </c>
      <c r="F162">
        <f t="shared" si="57"/>
        <v>126.1</v>
      </c>
      <c r="G162">
        <v>134.1</v>
      </c>
      <c r="H162">
        <f t="shared" si="58"/>
        <v>134.1</v>
      </c>
      <c r="I162">
        <v>128.6</v>
      </c>
      <c r="J162">
        <f t="shared" si="59"/>
        <v>128.6</v>
      </c>
      <c r="K162">
        <v>129.9</v>
      </c>
      <c r="L162">
        <f t="shared" si="60"/>
        <v>129.9</v>
      </c>
      <c r="M162">
        <v>115.5</v>
      </c>
      <c r="N162">
        <f t="shared" si="61"/>
        <v>115.5</v>
      </c>
      <c r="O162">
        <v>125.7</v>
      </c>
      <c r="P162">
        <f t="shared" si="62"/>
        <v>125.7</v>
      </c>
      <c r="Q162">
        <v>141.5</v>
      </c>
      <c r="R162">
        <f t="shared" si="63"/>
        <v>141.5</v>
      </c>
      <c r="S162">
        <v>170.7</v>
      </c>
      <c r="T162">
        <f t="shared" si="64"/>
        <v>170.7</v>
      </c>
      <c r="U162">
        <v>97.4</v>
      </c>
      <c r="V162">
        <f t="shared" si="65"/>
        <v>97.4</v>
      </c>
      <c r="W162">
        <v>132.9</v>
      </c>
      <c r="X162">
        <f t="shared" si="66"/>
        <v>132.9</v>
      </c>
      <c r="Y162">
        <v>122.7</v>
      </c>
      <c r="Z162">
        <f t="shared" si="67"/>
        <v>122.7</v>
      </c>
      <c r="AA162">
        <v>135.30000000000001</v>
      </c>
      <c r="AB162">
        <f t="shared" si="68"/>
        <v>135.30000000000001</v>
      </c>
      <c r="AC162">
        <v>131.30000000000001</v>
      </c>
      <c r="AD162">
        <f t="shared" si="69"/>
        <v>131.30000000000001</v>
      </c>
      <c r="AE162">
        <v>135.19999999999999</v>
      </c>
      <c r="AF162">
        <f t="shared" si="70"/>
        <v>135.19999999999999</v>
      </c>
      <c r="AG162">
        <v>130.30000000000001</v>
      </c>
      <c r="AH162">
        <f t="shared" si="71"/>
        <v>130.30000000000001</v>
      </c>
      <c r="AI162">
        <v>125.1</v>
      </c>
      <c r="AJ162">
        <f t="shared" si="72"/>
        <v>125.1</v>
      </c>
      <c r="AK162">
        <v>129.5</v>
      </c>
      <c r="AL162">
        <f t="shared" si="73"/>
        <v>129.5</v>
      </c>
      <c r="AM162">
        <v>123.4</v>
      </c>
      <c r="AN162">
        <f t="shared" si="74"/>
        <v>123.4</v>
      </c>
      <c r="AO162">
        <v>122.7</v>
      </c>
      <c r="AP162">
        <f t="shared" si="75"/>
        <v>122.7</v>
      </c>
      <c r="AQ162">
        <v>124.2</v>
      </c>
      <c r="AR162">
        <f t="shared" si="76"/>
        <v>124.2</v>
      </c>
      <c r="AS162">
        <v>122</v>
      </c>
      <c r="AT162">
        <f t="shared" si="77"/>
        <v>122</v>
      </c>
      <c r="AU162">
        <v>111.1</v>
      </c>
      <c r="AV162">
        <f t="shared" si="78"/>
        <v>111.1</v>
      </c>
      <c r="AW162">
        <v>119.8</v>
      </c>
      <c r="AX162">
        <f t="shared" si="79"/>
        <v>119.8</v>
      </c>
      <c r="AY162">
        <v>126.3</v>
      </c>
      <c r="AZ162">
        <f t="shared" si="80"/>
        <v>126.3</v>
      </c>
      <c r="BA162">
        <v>114.5</v>
      </c>
      <c r="BB162">
        <f t="shared" si="81"/>
        <v>114.5</v>
      </c>
      <c r="BC162">
        <v>118.5</v>
      </c>
      <c r="BD162">
        <f t="shared" si="82"/>
        <v>118.5</v>
      </c>
      <c r="BE162">
        <v>126.3</v>
      </c>
      <c r="BF162">
        <f t="shared" si="83"/>
        <v>126.3</v>
      </c>
    </row>
    <row r="163" spans="1:58" x14ac:dyDescent="0.3">
      <c r="A163" t="s">
        <v>34</v>
      </c>
      <c r="B163">
        <v>2016</v>
      </c>
      <c r="C163" t="s">
        <v>35</v>
      </c>
      <c r="D163" t="str">
        <f t="shared" si="56"/>
        <v>February-2016</v>
      </c>
      <c r="E163">
        <v>126.4</v>
      </c>
      <c r="F163">
        <f t="shared" si="57"/>
        <v>126.4</v>
      </c>
      <c r="G163">
        <v>134.19999999999999</v>
      </c>
      <c r="H163">
        <f t="shared" si="58"/>
        <v>134.19999999999999</v>
      </c>
      <c r="I163">
        <v>128.69999999999999</v>
      </c>
      <c r="J163">
        <f t="shared" si="59"/>
        <v>128.69999999999999</v>
      </c>
      <c r="K163">
        <v>130.30000000000001</v>
      </c>
      <c r="L163">
        <f t="shared" si="60"/>
        <v>130.30000000000001</v>
      </c>
      <c r="M163">
        <v>114.8</v>
      </c>
      <c r="N163">
        <f t="shared" si="61"/>
        <v>114.8</v>
      </c>
      <c r="O163">
        <v>124.9</v>
      </c>
      <c r="P163">
        <f t="shared" si="62"/>
        <v>124.9</v>
      </c>
      <c r="Q163">
        <v>130.30000000000001</v>
      </c>
      <c r="R163">
        <f t="shared" si="63"/>
        <v>130.30000000000001</v>
      </c>
      <c r="S163">
        <v>167.4</v>
      </c>
      <c r="T163">
        <f t="shared" si="64"/>
        <v>167.4</v>
      </c>
      <c r="U163">
        <v>98.8</v>
      </c>
      <c r="V163">
        <f t="shared" si="65"/>
        <v>98.8</v>
      </c>
      <c r="W163">
        <v>133.6</v>
      </c>
      <c r="X163">
        <f t="shared" si="66"/>
        <v>133.6</v>
      </c>
      <c r="Y163">
        <v>123</v>
      </c>
      <c r="Z163">
        <f t="shared" si="67"/>
        <v>123</v>
      </c>
      <c r="AA163">
        <v>135.80000000000001</v>
      </c>
      <c r="AB163">
        <f t="shared" si="68"/>
        <v>135.80000000000001</v>
      </c>
      <c r="AC163">
        <v>129.9</v>
      </c>
      <c r="AD163">
        <f t="shared" si="69"/>
        <v>129.9</v>
      </c>
      <c r="AE163">
        <v>135.9</v>
      </c>
      <c r="AF163">
        <f t="shared" si="70"/>
        <v>135.9</v>
      </c>
      <c r="AG163">
        <v>130.9</v>
      </c>
      <c r="AH163">
        <f t="shared" si="71"/>
        <v>130.9</v>
      </c>
      <c r="AI163">
        <v>125.8</v>
      </c>
      <c r="AJ163">
        <f t="shared" si="72"/>
        <v>125.8</v>
      </c>
      <c r="AK163">
        <v>130.19999999999999</v>
      </c>
      <c r="AL163">
        <f t="shared" si="73"/>
        <v>130.19999999999999</v>
      </c>
      <c r="AM163">
        <v>124.4</v>
      </c>
      <c r="AN163">
        <f t="shared" si="74"/>
        <v>124.4</v>
      </c>
      <c r="AO163">
        <v>123.1</v>
      </c>
      <c r="AP163">
        <f t="shared" si="75"/>
        <v>123.1</v>
      </c>
      <c r="AQ163">
        <v>124.6</v>
      </c>
      <c r="AR163">
        <f t="shared" si="76"/>
        <v>124.6</v>
      </c>
      <c r="AS163">
        <v>122.5</v>
      </c>
      <c r="AT163">
        <f t="shared" si="77"/>
        <v>122.5</v>
      </c>
      <c r="AU163">
        <v>111.4</v>
      </c>
      <c r="AV163">
        <f t="shared" si="78"/>
        <v>111.4</v>
      </c>
      <c r="AW163">
        <v>120.3</v>
      </c>
      <c r="AX163">
        <f t="shared" si="79"/>
        <v>120.3</v>
      </c>
      <c r="AY163">
        <v>126.6</v>
      </c>
      <c r="AZ163">
        <f t="shared" si="80"/>
        <v>126.6</v>
      </c>
      <c r="BA163">
        <v>116.6</v>
      </c>
      <c r="BB163">
        <f t="shared" si="81"/>
        <v>116.6</v>
      </c>
      <c r="BC163">
        <v>119.1</v>
      </c>
      <c r="BD163">
        <f t="shared" si="82"/>
        <v>119.1</v>
      </c>
      <c r="BE163">
        <v>126</v>
      </c>
      <c r="BF163">
        <f t="shared" si="83"/>
        <v>126</v>
      </c>
    </row>
    <row r="164" spans="1:58" x14ac:dyDescent="0.3">
      <c r="A164" t="s">
        <v>34</v>
      </c>
      <c r="B164">
        <v>2016</v>
      </c>
      <c r="C164" t="s">
        <v>36</v>
      </c>
      <c r="D164" t="str">
        <f t="shared" si="56"/>
        <v>March-2016</v>
      </c>
      <c r="E164">
        <v>126.5</v>
      </c>
      <c r="F164">
        <f t="shared" si="57"/>
        <v>126.5</v>
      </c>
      <c r="G164">
        <v>135.1</v>
      </c>
      <c r="H164">
        <f t="shared" si="58"/>
        <v>135.1</v>
      </c>
      <c r="I164">
        <v>124.6</v>
      </c>
      <c r="J164">
        <f t="shared" si="59"/>
        <v>124.6</v>
      </c>
      <c r="K164">
        <v>130.19999999999999</v>
      </c>
      <c r="L164">
        <f t="shared" si="60"/>
        <v>130.19999999999999</v>
      </c>
      <c r="M164">
        <v>114.5</v>
      </c>
      <c r="N164">
        <f t="shared" si="61"/>
        <v>114.5</v>
      </c>
      <c r="O164">
        <v>126.2</v>
      </c>
      <c r="P164">
        <f t="shared" si="62"/>
        <v>126.2</v>
      </c>
      <c r="Q164">
        <v>129.80000000000001</v>
      </c>
      <c r="R164">
        <f t="shared" si="63"/>
        <v>129.80000000000001</v>
      </c>
      <c r="S164">
        <v>164.3</v>
      </c>
      <c r="T164">
        <f t="shared" si="64"/>
        <v>164.3</v>
      </c>
      <c r="U164">
        <v>100.9</v>
      </c>
      <c r="V164">
        <f t="shared" si="65"/>
        <v>100.9</v>
      </c>
      <c r="W164">
        <v>133.9</v>
      </c>
      <c r="X164">
        <f t="shared" si="66"/>
        <v>133.9</v>
      </c>
      <c r="Y164">
        <v>123.1</v>
      </c>
      <c r="Z164">
        <f t="shared" si="67"/>
        <v>123.1</v>
      </c>
      <c r="AA164">
        <v>136.30000000000001</v>
      </c>
      <c r="AB164">
        <f t="shared" si="68"/>
        <v>136.30000000000001</v>
      </c>
      <c r="AC164">
        <v>129.80000000000001</v>
      </c>
      <c r="AD164">
        <f t="shared" si="69"/>
        <v>129.80000000000001</v>
      </c>
      <c r="AE164">
        <v>136.5</v>
      </c>
      <c r="AF164">
        <f t="shared" si="70"/>
        <v>136.5</v>
      </c>
      <c r="AG164">
        <v>131.30000000000001</v>
      </c>
      <c r="AH164">
        <f t="shared" si="71"/>
        <v>131.30000000000001</v>
      </c>
      <c r="AI164">
        <v>126.1</v>
      </c>
      <c r="AJ164">
        <f t="shared" si="72"/>
        <v>126.1</v>
      </c>
      <c r="AK164">
        <v>130.5</v>
      </c>
      <c r="AL164">
        <f t="shared" si="73"/>
        <v>130.5</v>
      </c>
      <c r="AM164">
        <v>124.9</v>
      </c>
      <c r="AN164">
        <f t="shared" si="74"/>
        <v>124.9</v>
      </c>
      <c r="AO164">
        <v>122.4</v>
      </c>
      <c r="AP164">
        <f t="shared" si="75"/>
        <v>122.4</v>
      </c>
      <c r="AQ164">
        <v>125.1</v>
      </c>
      <c r="AR164">
        <f t="shared" si="76"/>
        <v>125.1</v>
      </c>
      <c r="AS164">
        <v>122.9</v>
      </c>
      <c r="AT164">
        <f t="shared" si="77"/>
        <v>122.9</v>
      </c>
      <c r="AU164">
        <v>110.9</v>
      </c>
      <c r="AV164">
        <f t="shared" si="78"/>
        <v>110.9</v>
      </c>
      <c r="AW164">
        <v>120.6</v>
      </c>
      <c r="AX164">
        <f t="shared" si="79"/>
        <v>120.6</v>
      </c>
      <c r="AY164">
        <v>126.9</v>
      </c>
      <c r="AZ164">
        <f t="shared" si="80"/>
        <v>126.9</v>
      </c>
      <c r="BA164">
        <v>117.3</v>
      </c>
      <c r="BB164">
        <f t="shared" si="81"/>
        <v>117.3</v>
      </c>
      <c r="BC164">
        <v>119.3</v>
      </c>
      <c r="BD164">
        <f t="shared" si="82"/>
        <v>119.3</v>
      </c>
      <c r="BE164">
        <v>126</v>
      </c>
      <c r="BF164">
        <f t="shared" si="83"/>
        <v>126</v>
      </c>
    </row>
    <row r="165" spans="1:58" x14ac:dyDescent="0.3">
      <c r="A165" t="s">
        <v>34</v>
      </c>
      <c r="B165">
        <v>2016</v>
      </c>
      <c r="C165" t="s">
        <v>37</v>
      </c>
      <c r="D165" t="str">
        <f t="shared" si="56"/>
        <v>April-2016</v>
      </c>
      <c r="E165">
        <v>126.6</v>
      </c>
      <c r="F165">
        <f t="shared" si="57"/>
        <v>126.6</v>
      </c>
      <c r="G165">
        <v>136.80000000000001</v>
      </c>
      <c r="H165">
        <f t="shared" si="58"/>
        <v>136.80000000000001</v>
      </c>
      <c r="I165">
        <v>122</v>
      </c>
      <c r="J165">
        <f t="shared" si="59"/>
        <v>122</v>
      </c>
      <c r="K165">
        <v>130.9</v>
      </c>
      <c r="L165">
        <f t="shared" si="60"/>
        <v>130.9</v>
      </c>
      <c r="M165">
        <v>114.8</v>
      </c>
      <c r="N165">
        <f t="shared" si="61"/>
        <v>114.8</v>
      </c>
      <c r="O165">
        <v>134.80000000000001</v>
      </c>
      <c r="P165">
        <f t="shared" si="62"/>
        <v>134.80000000000001</v>
      </c>
      <c r="Q165">
        <v>135</v>
      </c>
      <c r="R165">
        <f t="shared" si="63"/>
        <v>135</v>
      </c>
      <c r="S165">
        <v>167.5</v>
      </c>
      <c r="T165">
        <f t="shared" si="64"/>
        <v>167.5</v>
      </c>
      <c r="U165">
        <v>106.4</v>
      </c>
      <c r="V165">
        <f t="shared" si="65"/>
        <v>106.4</v>
      </c>
      <c r="W165">
        <v>134.4</v>
      </c>
      <c r="X165">
        <f t="shared" si="66"/>
        <v>134.4</v>
      </c>
      <c r="Y165">
        <v>123.6</v>
      </c>
      <c r="Z165">
        <f t="shared" si="67"/>
        <v>123.6</v>
      </c>
      <c r="AA165">
        <v>136.69999999999999</v>
      </c>
      <c r="AB165">
        <f t="shared" si="68"/>
        <v>136.69999999999999</v>
      </c>
      <c r="AC165">
        <v>131.80000000000001</v>
      </c>
      <c r="AD165">
        <f t="shared" si="69"/>
        <v>131.80000000000001</v>
      </c>
      <c r="AE165">
        <v>137.1</v>
      </c>
      <c r="AF165">
        <f t="shared" si="70"/>
        <v>137.1</v>
      </c>
      <c r="AG165">
        <v>131.80000000000001</v>
      </c>
      <c r="AH165">
        <f t="shared" si="71"/>
        <v>131.80000000000001</v>
      </c>
      <c r="AI165">
        <v>126.4</v>
      </c>
      <c r="AJ165">
        <f t="shared" si="72"/>
        <v>126.4</v>
      </c>
      <c r="AK165">
        <v>131</v>
      </c>
      <c r="AL165">
        <f t="shared" si="73"/>
        <v>131</v>
      </c>
      <c r="AM165">
        <v>125.6</v>
      </c>
      <c r="AN165">
        <f t="shared" si="74"/>
        <v>125.6</v>
      </c>
      <c r="AO165">
        <v>122.3</v>
      </c>
      <c r="AP165">
        <f t="shared" si="75"/>
        <v>122.3</v>
      </c>
      <c r="AQ165">
        <v>125.5</v>
      </c>
      <c r="AR165">
        <f t="shared" si="76"/>
        <v>125.5</v>
      </c>
      <c r="AS165">
        <v>123.2</v>
      </c>
      <c r="AT165">
        <f t="shared" si="77"/>
        <v>123.2</v>
      </c>
      <c r="AU165">
        <v>112.1</v>
      </c>
      <c r="AV165">
        <f t="shared" si="78"/>
        <v>112.1</v>
      </c>
      <c r="AW165">
        <v>121.1</v>
      </c>
      <c r="AX165">
        <f t="shared" si="79"/>
        <v>121.1</v>
      </c>
      <c r="AY165">
        <v>127.7</v>
      </c>
      <c r="AZ165">
        <f t="shared" si="80"/>
        <v>127.7</v>
      </c>
      <c r="BA165">
        <v>118.1</v>
      </c>
      <c r="BB165">
        <f t="shared" si="81"/>
        <v>118.1</v>
      </c>
      <c r="BC165">
        <v>120</v>
      </c>
      <c r="BD165">
        <f t="shared" si="82"/>
        <v>120</v>
      </c>
      <c r="BE165">
        <v>127.3</v>
      </c>
      <c r="BF165">
        <f t="shared" si="83"/>
        <v>127.3</v>
      </c>
    </row>
    <row r="166" spans="1:58" x14ac:dyDescent="0.3">
      <c r="A166" t="s">
        <v>34</v>
      </c>
      <c r="B166">
        <v>2016</v>
      </c>
      <c r="C166" t="s">
        <v>38</v>
      </c>
      <c r="D166" t="str">
        <f t="shared" si="56"/>
        <v>May-2016</v>
      </c>
      <c r="E166">
        <v>126.8</v>
      </c>
      <c r="F166">
        <f t="shared" si="57"/>
        <v>126.8</v>
      </c>
      <c r="G166">
        <v>139.1</v>
      </c>
      <c r="H166">
        <f t="shared" si="58"/>
        <v>139.1</v>
      </c>
      <c r="I166">
        <v>125.4</v>
      </c>
      <c r="J166">
        <f t="shared" si="59"/>
        <v>125.4</v>
      </c>
      <c r="K166">
        <v>131.69999999999999</v>
      </c>
      <c r="L166">
        <f t="shared" si="60"/>
        <v>131.69999999999999</v>
      </c>
      <c r="M166">
        <v>115</v>
      </c>
      <c r="N166">
        <f t="shared" si="61"/>
        <v>115</v>
      </c>
      <c r="O166">
        <v>136</v>
      </c>
      <c r="P166">
        <f t="shared" si="62"/>
        <v>136</v>
      </c>
      <c r="Q166">
        <v>145.1</v>
      </c>
      <c r="R166">
        <f t="shared" si="63"/>
        <v>145.1</v>
      </c>
      <c r="S166">
        <v>171.7</v>
      </c>
      <c r="T166">
        <f t="shared" si="64"/>
        <v>171.7</v>
      </c>
      <c r="U166">
        <v>108.7</v>
      </c>
      <c r="V166">
        <f t="shared" si="65"/>
        <v>108.7</v>
      </c>
      <c r="W166">
        <v>135.30000000000001</v>
      </c>
      <c r="X166">
        <f t="shared" si="66"/>
        <v>135.30000000000001</v>
      </c>
      <c r="Y166">
        <v>124.2</v>
      </c>
      <c r="Z166">
        <f t="shared" si="67"/>
        <v>124.2</v>
      </c>
      <c r="AA166">
        <v>137.4</v>
      </c>
      <c r="AB166">
        <f t="shared" si="68"/>
        <v>137.4</v>
      </c>
      <c r="AC166">
        <v>134</v>
      </c>
      <c r="AD166">
        <f t="shared" si="69"/>
        <v>134</v>
      </c>
      <c r="AE166">
        <v>137.69999999999999</v>
      </c>
      <c r="AF166">
        <f t="shared" si="70"/>
        <v>137.69999999999999</v>
      </c>
      <c r="AG166">
        <v>132.19999999999999</v>
      </c>
      <c r="AH166">
        <f t="shared" si="71"/>
        <v>132.19999999999999</v>
      </c>
      <c r="AI166">
        <v>126.8</v>
      </c>
      <c r="AJ166">
        <f t="shared" si="72"/>
        <v>126.8</v>
      </c>
      <c r="AK166">
        <v>131.4</v>
      </c>
      <c r="AL166">
        <f t="shared" si="73"/>
        <v>131.4</v>
      </c>
      <c r="AM166">
        <v>126</v>
      </c>
      <c r="AN166">
        <f t="shared" si="74"/>
        <v>126</v>
      </c>
      <c r="AO166">
        <v>122.7</v>
      </c>
      <c r="AP166">
        <f t="shared" si="75"/>
        <v>122.7</v>
      </c>
      <c r="AQ166">
        <v>126</v>
      </c>
      <c r="AR166">
        <f t="shared" si="76"/>
        <v>126</v>
      </c>
      <c r="AS166">
        <v>123.7</v>
      </c>
      <c r="AT166">
        <f t="shared" si="77"/>
        <v>123.7</v>
      </c>
      <c r="AU166">
        <v>112.8</v>
      </c>
      <c r="AV166">
        <f t="shared" si="78"/>
        <v>112.8</v>
      </c>
      <c r="AW166">
        <v>121.5</v>
      </c>
      <c r="AX166">
        <f t="shared" si="79"/>
        <v>121.5</v>
      </c>
      <c r="AY166">
        <v>128.5</v>
      </c>
      <c r="AZ166">
        <f t="shared" si="80"/>
        <v>128.5</v>
      </c>
      <c r="BA166">
        <v>119.2</v>
      </c>
      <c r="BB166">
        <f t="shared" si="81"/>
        <v>119.2</v>
      </c>
      <c r="BC166">
        <v>120.7</v>
      </c>
      <c r="BD166">
        <f t="shared" si="82"/>
        <v>120.7</v>
      </c>
      <c r="BE166">
        <v>128.6</v>
      </c>
      <c r="BF166">
        <f t="shared" si="83"/>
        <v>128.6</v>
      </c>
    </row>
    <row r="167" spans="1:58" x14ac:dyDescent="0.3">
      <c r="A167" t="s">
        <v>34</v>
      </c>
      <c r="B167">
        <v>2016</v>
      </c>
      <c r="C167" t="s">
        <v>39</v>
      </c>
      <c r="D167" t="str">
        <f t="shared" si="56"/>
        <v>June-2016</v>
      </c>
      <c r="E167">
        <v>127.7</v>
      </c>
      <c r="F167">
        <f t="shared" si="57"/>
        <v>127.7</v>
      </c>
      <c r="G167">
        <v>140.5</v>
      </c>
      <c r="H167">
        <f t="shared" si="58"/>
        <v>140.5</v>
      </c>
      <c r="I167">
        <v>128.30000000000001</v>
      </c>
      <c r="J167">
        <f t="shared" si="59"/>
        <v>128.30000000000001</v>
      </c>
      <c r="K167">
        <v>132.6</v>
      </c>
      <c r="L167">
        <f t="shared" si="60"/>
        <v>132.6</v>
      </c>
      <c r="M167">
        <v>115.5</v>
      </c>
      <c r="N167">
        <f t="shared" si="61"/>
        <v>115.5</v>
      </c>
      <c r="O167">
        <v>136.5</v>
      </c>
      <c r="P167">
        <f t="shared" si="62"/>
        <v>136.5</v>
      </c>
      <c r="Q167">
        <v>159.69999999999999</v>
      </c>
      <c r="R167">
        <f t="shared" si="63"/>
        <v>159.69999999999999</v>
      </c>
      <c r="S167">
        <v>174.3</v>
      </c>
      <c r="T167">
        <f t="shared" si="64"/>
        <v>174.3</v>
      </c>
      <c r="U167">
        <v>109.9</v>
      </c>
      <c r="V167">
        <f t="shared" si="65"/>
        <v>109.9</v>
      </c>
      <c r="W167">
        <v>136.30000000000001</v>
      </c>
      <c r="X167">
        <f t="shared" si="66"/>
        <v>136.30000000000001</v>
      </c>
      <c r="Y167">
        <v>124.4</v>
      </c>
      <c r="Z167">
        <f t="shared" si="67"/>
        <v>124.4</v>
      </c>
      <c r="AA167">
        <v>138.1</v>
      </c>
      <c r="AB167">
        <f t="shared" si="68"/>
        <v>138.1</v>
      </c>
      <c r="AC167">
        <v>136.80000000000001</v>
      </c>
      <c r="AD167">
        <f t="shared" si="69"/>
        <v>136.80000000000001</v>
      </c>
      <c r="AE167">
        <v>138.69999999999999</v>
      </c>
      <c r="AF167">
        <f t="shared" si="70"/>
        <v>138.69999999999999</v>
      </c>
      <c r="AG167">
        <v>132.9</v>
      </c>
      <c r="AH167">
        <f t="shared" si="71"/>
        <v>132.9</v>
      </c>
      <c r="AI167">
        <v>127.2</v>
      </c>
      <c r="AJ167">
        <f t="shared" si="72"/>
        <v>127.2</v>
      </c>
      <c r="AK167">
        <v>132</v>
      </c>
      <c r="AL167">
        <f t="shared" si="73"/>
        <v>132</v>
      </c>
      <c r="AM167">
        <v>125.5</v>
      </c>
      <c r="AN167">
        <f t="shared" si="74"/>
        <v>125.5</v>
      </c>
      <c r="AO167">
        <v>123.3</v>
      </c>
      <c r="AP167">
        <f t="shared" si="75"/>
        <v>123.3</v>
      </c>
      <c r="AQ167">
        <v>126.4</v>
      </c>
      <c r="AR167">
        <f t="shared" si="76"/>
        <v>126.4</v>
      </c>
      <c r="AS167">
        <v>124.1</v>
      </c>
      <c r="AT167">
        <f t="shared" si="77"/>
        <v>124.1</v>
      </c>
      <c r="AU167">
        <v>114.2</v>
      </c>
      <c r="AV167">
        <f t="shared" si="78"/>
        <v>114.2</v>
      </c>
      <c r="AW167">
        <v>121.7</v>
      </c>
      <c r="AX167">
        <f t="shared" si="79"/>
        <v>121.7</v>
      </c>
      <c r="AY167">
        <v>129.69999999999999</v>
      </c>
      <c r="AZ167">
        <f t="shared" si="80"/>
        <v>129.69999999999999</v>
      </c>
      <c r="BA167">
        <v>119.4</v>
      </c>
      <c r="BB167">
        <f t="shared" si="81"/>
        <v>119.4</v>
      </c>
      <c r="BC167">
        <v>121.5</v>
      </c>
      <c r="BD167">
        <f t="shared" si="82"/>
        <v>121.5</v>
      </c>
      <c r="BE167">
        <v>130.1</v>
      </c>
      <c r="BF167">
        <f t="shared" si="83"/>
        <v>130.1</v>
      </c>
    </row>
    <row r="168" spans="1:58" x14ac:dyDescent="0.3">
      <c r="A168" t="s">
        <v>34</v>
      </c>
      <c r="B168">
        <v>2016</v>
      </c>
      <c r="C168" t="s">
        <v>40</v>
      </c>
      <c r="D168" t="str">
        <f t="shared" si="56"/>
        <v>July-2016</v>
      </c>
      <c r="E168">
        <v>128.5</v>
      </c>
      <c r="F168">
        <f t="shared" si="57"/>
        <v>128.5</v>
      </c>
      <c r="G168">
        <v>141.19999999999999</v>
      </c>
      <c r="H168">
        <f t="shared" si="58"/>
        <v>141.19999999999999</v>
      </c>
      <c r="I168">
        <v>132.30000000000001</v>
      </c>
      <c r="J168">
        <f t="shared" si="59"/>
        <v>132.30000000000001</v>
      </c>
      <c r="K168">
        <v>133.5</v>
      </c>
      <c r="L168">
        <f t="shared" si="60"/>
        <v>133.5</v>
      </c>
      <c r="M168">
        <v>116.4</v>
      </c>
      <c r="N168">
        <f t="shared" si="61"/>
        <v>116.4</v>
      </c>
      <c r="O168">
        <v>137.80000000000001</v>
      </c>
      <c r="P168">
        <f t="shared" si="62"/>
        <v>137.80000000000001</v>
      </c>
      <c r="Q168">
        <v>165.4</v>
      </c>
      <c r="R168">
        <f t="shared" si="63"/>
        <v>165.4</v>
      </c>
      <c r="S168">
        <v>177.4</v>
      </c>
      <c r="T168">
        <f t="shared" si="64"/>
        <v>177.4</v>
      </c>
      <c r="U168">
        <v>111.3</v>
      </c>
      <c r="V168">
        <f t="shared" si="65"/>
        <v>111.3</v>
      </c>
      <c r="W168">
        <v>137.5</v>
      </c>
      <c r="X168">
        <f t="shared" si="66"/>
        <v>137.5</v>
      </c>
      <c r="Y168">
        <v>125</v>
      </c>
      <c r="Z168">
        <f t="shared" si="67"/>
        <v>125</v>
      </c>
      <c r="AA168">
        <v>138.80000000000001</v>
      </c>
      <c r="AB168">
        <f t="shared" si="68"/>
        <v>138.80000000000001</v>
      </c>
      <c r="AC168">
        <v>138.4</v>
      </c>
      <c r="AD168">
        <f t="shared" si="69"/>
        <v>138.4</v>
      </c>
      <c r="AE168">
        <v>139.30000000000001</v>
      </c>
      <c r="AF168">
        <f t="shared" si="70"/>
        <v>139.30000000000001</v>
      </c>
      <c r="AG168">
        <v>133.5</v>
      </c>
      <c r="AH168">
        <f t="shared" si="71"/>
        <v>133.5</v>
      </c>
      <c r="AI168">
        <v>127.6</v>
      </c>
      <c r="AJ168">
        <f t="shared" si="72"/>
        <v>127.6</v>
      </c>
      <c r="AK168">
        <v>132.69999999999999</v>
      </c>
      <c r="AL168">
        <f t="shared" si="73"/>
        <v>132.69999999999999</v>
      </c>
      <c r="AM168">
        <v>126.4</v>
      </c>
      <c r="AN168">
        <f t="shared" si="74"/>
        <v>126.4</v>
      </c>
      <c r="AO168">
        <v>123.4</v>
      </c>
      <c r="AP168">
        <f t="shared" si="75"/>
        <v>123.4</v>
      </c>
      <c r="AQ168">
        <v>126.9</v>
      </c>
      <c r="AR168">
        <f t="shared" si="76"/>
        <v>126.9</v>
      </c>
      <c r="AS168">
        <v>124.5</v>
      </c>
      <c r="AT168">
        <f t="shared" si="77"/>
        <v>124.5</v>
      </c>
      <c r="AU168">
        <v>113.9</v>
      </c>
      <c r="AV168">
        <f t="shared" si="78"/>
        <v>113.9</v>
      </c>
      <c r="AW168">
        <v>122.4</v>
      </c>
      <c r="AX168">
        <f t="shared" si="79"/>
        <v>122.4</v>
      </c>
      <c r="AY168">
        <v>130.80000000000001</v>
      </c>
      <c r="AZ168">
        <f t="shared" si="80"/>
        <v>130.80000000000001</v>
      </c>
      <c r="BA168">
        <v>120.5</v>
      </c>
      <c r="BB168">
        <f t="shared" si="81"/>
        <v>120.5</v>
      </c>
      <c r="BC168">
        <v>121.9</v>
      </c>
      <c r="BD168">
        <f t="shared" si="82"/>
        <v>121.9</v>
      </c>
      <c r="BE168">
        <v>131.1</v>
      </c>
      <c r="BF168">
        <f t="shared" si="83"/>
        <v>131.1</v>
      </c>
    </row>
    <row r="169" spans="1:58" x14ac:dyDescent="0.3">
      <c r="A169" t="s">
        <v>34</v>
      </c>
      <c r="B169">
        <v>2016</v>
      </c>
      <c r="C169" t="s">
        <v>41</v>
      </c>
      <c r="D169" t="str">
        <f t="shared" si="56"/>
        <v>August-2016</v>
      </c>
      <c r="E169">
        <v>129.30000000000001</v>
      </c>
      <c r="F169">
        <f t="shared" si="57"/>
        <v>129.30000000000001</v>
      </c>
      <c r="G169">
        <v>139.30000000000001</v>
      </c>
      <c r="H169">
        <f t="shared" si="58"/>
        <v>139.30000000000001</v>
      </c>
      <c r="I169">
        <v>131.6</v>
      </c>
      <c r="J169">
        <f t="shared" si="59"/>
        <v>131.6</v>
      </c>
      <c r="K169">
        <v>134.1</v>
      </c>
      <c r="L169">
        <f t="shared" si="60"/>
        <v>134.1</v>
      </c>
      <c r="M169">
        <v>116.9</v>
      </c>
      <c r="N169">
        <f t="shared" si="61"/>
        <v>116.9</v>
      </c>
      <c r="O169">
        <v>138.1</v>
      </c>
      <c r="P169">
        <f t="shared" si="62"/>
        <v>138.1</v>
      </c>
      <c r="Q169">
        <v>159.1</v>
      </c>
      <c r="R169">
        <f t="shared" si="63"/>
        <v>159.1</v>
      </c>
      <c r="S169">
        <v>175.6</v>
      </c>
      <c r="T169">
        <f t="shared" si="64"/>
        <v>175.6</v>
      </c>
      <c r="U169">
        <v>112.9</v>
      </c>
      <c r="V169">
        <f t="shared" si="65"/>
        <v>112.9</v>
      </c>
      <c r="W169">
        <v>138.1</v>
      </c>
      <c r="X169">
        <f t="shared" si="66"/>
        <v>138.1</v>
      </c>
      <c r="Y169">
        <v>125.5</v>
      </c>
      <c r="Z169">
        <f t="shared" si="67"/>
        <v>125.5</v>
      </c>
      <c r="AA169">
        <v>139.5</v>
      </c>
      <c r="AB169">
        <f t="shared" si="68"/>
        <v>139.5</v>
      </c>
      <c r="AC169">
        <v>137.9</v>
      </c>
      <c r="AD169">
        <f t="shared" si="69"/>
        <v>137.9</v>
      </c>
      <c r="AE169">
        <v>140.19999999999999</v>
      </c>
      <c r="AF169">
        <f t="shared" si="70"/>
        <v>140.19999999999999</v>
      </c>
      <c r="AG169">
        <v>134.1</v>
      </c>
      <c r="AH169">
        <f t="shared" si="71"/>
        <v>134.1</v>
      </c>
      <c r="AI169">
        <v>128.19999999999999</v>
      </c>
      <c r="AJ169">
        <f t="shared" si="72"/>
        <v>128.19999999999999</v>
      </c>
      <c r="AK169">
        <v>133.19999999999999</v>
      </c>
      <c r="AL169">
        <f t="shared" si="73"/>
        <v>133.19999999999999</v>
      </c>
      <c r="AM169">
        <v>127.3</v>
      </c>
      <c r="AN169">
        <f t="shared" si="74"/>
        <v>127.3</v>
      </c>
      <c r="AO169">
        <v>123.6</v>
      </c>
      <c r="AP169">
        <f t="shared" si="75"/>
        <v>123.6</v>
      </c>
      <c r="AQ169">
        <v>127.4</v>
      </c>
      <c r="AR169">
        <f t="shared" si="76"/>
        <v>127.4</v>
      </c>
      <c r="AS169">
        <v>124.8</v>
      </c>
      <c r="AT169">
        <f t="shared" si="77"/>
        <v>124.8</v>
      </c>
      <c r="AU169">
        <v>113.1</v>
      </c>
      <c r="AV169">
        <f t="shared" si="78"/>
        <v>113.1</v>
      </c>
      <c r="AW169">
        <v>122.7</v>
      </c>
      <c r="AX169">
        <f t="shared" si="79"/>
        <v>122.7</v>
      </c>
      <c r="AY169">
        <v>131.69999999999999</v>
      </c>
      <c r="AZ169">
        <f t="shared" si="80"/>
        <v>131.69999999999999</v>
      </c>
      <c r="BA169">
        <v>121.5</v>
      </c>
      <c r="BB169">
        <f t="shared" si="81"/>
        <v>121.5</v>
      </c>
      <c r="BC169">
        <v>122.1</v>
      </c>
      <c r="BD169">
        <f t="shared" si="82"/>
        <v>122.1</v>
      </c>
      <c r="BE169">
        <v>131.1</v>
      </c>
      <c r="BF169">
        <f t="shared" si="83"/>
        <v>131.1</v>
      </c>
    </row>
    <row r="170" spans="1:58" x14ac:dyDescent="0.3">
      <c r="A170" t="s">
        <v>34</v>
      </c>
      <c r="B170">
        <v>2016</v>
      </c>
      <c r="C170" t="s">
        <v>42</v>
      </c>
      <c r="D170" t="str">
        <f t="shared" si="56"/>
        <v>September-2016</v>
      </c>
      <c r="E170">
        <v>129.9</v>
      </c>
      <c r="F170">
        <f t="shared" si="57"/>
        <v>129.9</v>
      </c>
      <c r="G170">
        <v>138</v>
      </c>
      <c r="H170">
        <f t="shared" si="58"/>
        <v>138</v>
      </c>
      <c r="I170">
        <v>130.5</v>
      </c>
      <c r="J170">
        <f t="shared" si="59"/>
        <v>130.5</v>
      </c>
      <c r="K170">
        <v>134.4</v>
      </c>
      <c r="L170">
        <f t="shared" si="60"/>
        <v>134.4</v>
      </c>
      <c r="M170">
        <v>117.2</v>
      </c>
      <c r="N170">
        <f t="shared" si="61"/>
        <v>117.2</v>
      </c>
      <c r="O170">
        <v>136.1</v>
      </c>
      <c r="P170">
        <f t="shared" si="62"/>
        <v>136.1</v>
      </c>
      <c r="Q170">
        <v>150.69999999999999</v>
      </c>
      <c r="R170">
        <f t="shared" si="63"/>
        <v>150.69999999999999</v>
      </c>
      <c r="S170">
        <v>171.5</v>
      </c>
      <c r="T170">
        <f t="shared" si="64"/>
        <v>171.5</v>
      </c>
      <c r="U170">
        <v>113.8</v>
      </c>
      <c r="V170">
        <f t="shared" si="65"/>
        <v>113.8</v>
      </c>
      <c r="W170">
        <v>138.80000000000001</v>
      </c>
      <c r="X170">
        <f t="shared" si="66"/>
        <v>138.80000000000001</v>
      </c>
      <c r="Y170">
        <v>126</v>
      </c>
      <c r="Z170">
        <f t="shared" si="67"/>
        <v>126</v>
      </c>
      <c r="AA170">
        <v>140.19999999999999</v>
      </c>
      <c r="AB170">
        <f t="shared" si="68"/>
        <v>140.19999999999999</v>
      </c>
      <c r="AC170">
        <v>136.6</v>
      </c>
      <c r="AD170">
        <f t="shared" si="69"/>
        <v>136.6</v>
      </c>
      <c r="AE170">
        <v>141</v>
      </c>
      <c r="AF170">
        <f t="shared" si="70"/>
        <v>141</v>
      </c>
      <c r="AG170">
        <v>134.6</v>
      </c>
      <c r="AH170">
        <f t="shared" si="71"/>
        <v>134.6</v>
      </c>
      <c r="AI170">
        <v>128.6</v>
      </c>
      <c r="AJ170">
        <f t="shared" si="72"/>
        <v>128.6</v>
      </c>
      <c r="AK170">
        <v>133.80000000000001</v>
      </c>
      <c r="AL170">
        <f t="shared" si="73"/>
        <v>133.80000000000001</v>
      </c>
      <c r="AM170">
        <v>127.9</v>
      </c>
      <c r="AN170">
        <f t="shared" si="74"/>
        <v>127.9</v>
      </c>
      <c r="AO170">
        <v>124.1</v>
      </c>
      <c r="AP170">
        <f t="shared" si="75"/>
        <v>124.1</v>
      </c>
      <c r="AQ170">
        <v>127.9</v>
      </c>
      <c r="AR170">
        <f t="shared" si="76"/>
        <v>127.9</v>
      </c>
      <c r="AS170">
        <v>125.4</v>
      </c>
      <c r="AT170">
        <f t="shared" si="77"/>
        <v>125.4</v>
      </c>
      <c r="AU170">
        <v>114.3</v>
      </c>
      <c r="AV170">
        <f t="shared" si="78"/>
        <v>114.3</v>
      </c>
      <c r="AW170">
        <v>122.9</v>
      </c>
      <c r="AX170">
        <f t="shared" si="79"/>
        <v>122.9</v>
      </c>
      <c r="AY170">
        <v>131.80000000000001</v>
      </c>
      <c r="AZ170">
        <f t="shared" si="80"/>
        <v>131.80000000000001</v>
      </c>
      <c r="BA170">
        <v>122.1</v>
      </c>
      <c r="BB170">
        <f t="shared" si="81"/>
        <v>122.1</v>
      </c>
      <c r="BC170">
        <v>122.8</v>
      </c>
      <c r="BD170">
        <f t="shared" si="82"/>
        <v>122.8</v>
      </c>
      <c r="BE170">
        <v>130.9</v>
      </c>
      <c r="BF170">
        <f t="shared" si="83"/>
        <v>130.9</v>
      </c>
    </row>
    <row r="171" spans="1:58" x14ac:dyDescent="0.3">
      <c r="A171" t="s">
        <v>34</v>
      </c>
      <c r="B171">
        <v>2016</v>
      </c>
      <c r="C171" t="s">
        <v>43</v>
      </c>
      <c r="D171" t="str">
        <f t="shared" si="56"/>
        <v>October-2016</v>
      </c>
      <c r="E171">
        <v>130.5</v>
      </c>
      <c r="F171">
        <f t="shared" si="57"/>
        <v>130.5</v>
      </c>
      <c r="G171">
        <v>137.9</v>
      </c>
      <c r="H171">
        <f t="shared" si="58"/>
        <v>137.9</v>
      </c>
      <c r="I171">
        <v>130.19999999999999</v>
      </c>
      <c r="J171">
        <f t="shared" si="59"/>
        <v>130.19999999999999</v>
      </c>
      <c r="K171">
        <v>134.80000000000001</v>
      </c>
      <c r="L171">
        <f t="shared" si="60"/>
        <v>134.80000000000001</v>
      </c>
      <c r="M171">
        <v>117.8</v>
      </c>
      <c r="N171">
        <f t="shared" si="61"/>
        <v>117.8</v>
      </c>
      <c r="O171">
        <v>134.69999999999999</v>
      </c>
      <c r="P171">
        <f t="shared" si="62"/>
        <v>134.69999999999999</v>
      </c>
      <c r="Q171">
        <v>151.19999999999999</v>
      </c>
      <c r="R171">
        <f t="shared" si="63"/>
        <v>151.19999999999999</v>
      </c>
      <c r="S171">
        <v>172.1</v>
      </c>
      <c r="T171">
        <f t="shared" si="64"/>
        <v>172.1</v>
      </c>
      <c r="U171">
        <v>114.1</v>
      </c>
      <c r="V171">
        <f t="shared" si="65"/>
        <v>114.1</v>
      </c>
      <c r="W171">
        <v>139.30000000000001</v>
      </c>
      <c r="X171">
        <f t="shared" si="66"/>
        <v>139.30000000000001</v>
      </c>
      <c r="Y171">
        <v>126.1</v>
      </c>
      <c r="Z171">
        <f t="shared" si="67"/>
        <v>126.1</v>
      </c>
      <c r="AA171">
        <v>141.1</v>
      </c>
      <c r="AB171">
        <f t="shared" si="68"/>
        <v>141.1</v>
      </c>
      <c r="AC171">
        <v>137</v>
      </c>
      <c r="AD171">
        <f t="shared" si="69"/>
        <v>137</v>
      </c>
      <c r="AE171">
        <v>141.80000000000001</v>
      </c>
      <c r="AF171">
        <f t="shared" si="70"/>
        <v>141.80000000000001</v>
      </c>
      <c r="AG171">
        <v>135.5</v>
      </c>
      <c r="AH171">
        <f t="shared" si="71"/>
        <v>135.5</v>
      </c>
      <c r="AI171">
        <v>129.1</v>
      </c>
      <c r="AJ171">
        <f t="shared" si="72"/>
        <v>129.1</v>
      </c>
      <c r="AK171">
        <v>134.5</v>
      </c>
      <c r="AL171">
        <f t="shared" si="73"/>
        <v>134.5</v>
      </c>
      <c r="AM171">
        <v>128.69999999999999</v>
      </c>
      <c r="AN171">
        <f t="shared" si="74"/>
        <v>128.69999999999999</v>
      </c>
      <c r="AO171">
        <v>124.3</v>
      </c>
      <c r="AP171">
        <f t="shared" si="75"/>
        <v>124.3</v>
      </c>
      <c r="AQ171">
        <v>128.4</v>
      </c>
      <c r="AR171">
        <f t="shared" si="76"/>
        <v>128.4</v>
      </c>
      <c r="AS171">
        <v>126.1</v>
      </c>
      <c r="AT171">
        <f t="shared" si="77"/>
        <v>126.1</v>
      </c>
      <c r="AU171">
        <v>115.2</v>
      </c>
      <c r="AV171">
        <f t="shared" si="78"/>
        <v>115.2</v>
      </c>
      <c r="AW171">
        <v>123.5</v>
      </c>
      <c r="AX171">
        <f t="shared" si="79"/>
        <v>123.5</v>
      </c>
      <c r="AY171">
        <v>132.4</v>
      </c>
      <c r="AZ171">
        <f t="shared" si="80"/>
        <v>132.4</v>
      </c>
      <c r="BA171">
        <v>122.1</v>
      </c>
      <c r="BB171">
        <f t="shared" si="81"/>
        <v>122.1</v>
      </c>
      <c r="BC171">
        <v>123.4</v>
      </c>
      <c r="BD171">
        <f t="shared" si="82"/>
        <v>123.4</v>
      </c>
      <c r="BE171">
        <v>131.4</v>
      </c>
      <c r="BF171">
        <f t="shared" si="83"/>
        <v>131.4</v>
      </c>
    </row>
    <row r="172" spans="1:58" x14ac:dyDescent="0.3">
      <c r="A172" t="s">
        <v>34</v>
      </c>
      <c r="B172">
        <v>2016</v>
      </c>
      <c r="C172" t="s">
        <v>45</v>
      </c>
      <c r="D172" t="str">
        <f t="shared" si="56"/>
        <v>November-2016</v>
      </c>
      <c r="E172">
        <v>131.4</v>
      </c>
      <c r="F172">
        <f t="shared" si="57"/>
        <v>131.4</v>
      </c>
      <c r="G172">
        <v>137.80000000000001</v>
      </c>
      <c r="H172">
        <f t="shared" si="58"/>
        <v>137.80000000000001</v>
      </c>
      <c r="I172">
        <v>132</v>
      </c>
      <c r="J172">
        <f t="shared" si="59"/>
        <v>132</v>
      </c>
      <c r="K172">
        <v>135</v>
      </c>
      <c r="L172">
        <f t="shared" si="60"/>
        <v>135</v>
      </c>
      <c r="M172">
        <v>118</v>
      </c>
      <c r="N172">
        <f t="shared" si="61"/>
        <v>118</v>
      </c>
      <c r="O172">
        <v>134.1</v>
      </c>
      <c r="P172">
        <f t="shared" si="62"/>
        <v>134.1</v>
      </c>
      <c r="Q172">
        <v>141.9</v>
      </c>
      <c r="R172">
        <f t="shared" si="63"/>
        <v>141.9</v>
      </c>
      <c r="S172">
        <v>171.7</v>
      </c>
      <c r="T172">
        <f t="shared" si="64"/>
        <v>171.7</v>
      </c>
      <c r="U172">
        <v>114.1</v>
      </c>
      <c r="V172">
        <f t="shared" si="65"/>
        <v>114.1</v>
      </c>
      <c r="W172">
        <v>139.69999999999999</v>
      </c>
      <c r="X172">
        <f t="shared" si="66"/>
        <v>139.69999999999999</v>
      </c>
      <c r="Y172">
        <v>126.2</v>
      </c>
      <c r="Z172">
        <f t="shared" si="67"/>
        <v>126.2</v>
      </c>
      <c r="AA172">
        <v>141.80000000000001</v>
      </c>
      <c r="AB172">
        <f t="shared" si="68"/>
        <v>141.80000000000001</v>
      </c>
      <c r="AC172">
        <v>136.1</v>
      </c>
      <c r="AD172">
        <f t="shared" si="69"/>
        <v>136.1</v>
      </c>
      <c r="AE172">
        <v>142</v>
      </c>
      <c r="AF172">
        <f t="shared" si="70"/>
        <v>142</v>
      </c>
      <c r="AG172">
        <v>135.80000000000001</v>
      </c>
      <c r="AH172">
        <f t="shared" si="71"/>
        <v>135.80000000000001</v>
      </c>
      <c r="AI172">
        <v>129.30000000000001</v>
      </c>
      <c r="AJ172">
        <f t="shared" si="72"/>
        <v>129.30000000000001</v>
      </c>
      <c r="AK172">
        <v>135</v>
      </c>
      <c r="AL172">
        <f t="shared" si="73"/>
        <v>135</v>
      </c>
      <c r="AM172">
        <v>129.1</v>
      </c>
      <c r="AN172">
        <f t="shared" si="74"/>
        <v>129.1</v>
      </c>
      <c r="AO172">
        <v>125</v>
      </c>
      <c r="AP172">
        <f t="shared" si="75"/>
        <v>125</v>
      </c>
      <c r="AQ172">
        <v>128.6</v>
      </c>
      <c r="AR172">
        <f t="shared" si="76"/>
        <v>128.6</v>
      </c>
      <c r="AS172">
        <v>126.4</v>
      </c>
      <c r="AT172">
        <f t="shared" si="77"/>
        <v>126.4</v>
      </c>
      <c r="AU172">
        <v>115.7</v>
      </c>
      <c r="AV172">
        <f t="shared" si="78"/>
        <v>115.7</v>
      </c>
      <c r="AW172">
        <v>124</v>
      </c>
      <c r="AX172">
        <f t="shared" si="79"/>
        <v>124</v>
      </c>
      <c r="AY172">
        <v>132.80000000000001</v>
      </c>
      <c r="AZ172">
        <f t="shared" si="80"/>
        <v>132.80000000000001</v>
      </c>
      <c r="BA172">
        <v>122.6</v>
      </c>
      <c r="BB172">
        <f t="shared" si="81"/>
        <v>122.6</v>
      </c>
      <c r="BC172">
        <v>123.8</v>
      </c>
      <c r="BD172">
        <f t="shared" si="82"/>
        <v>123.8</v>
      </c>
      <c r="BE172">
        <v>131.19999999999999</v>
      </c>
      <c r="BF172">
        <f t="shared" si="83"/>
        <v>131.19999999999999</v>
      </c>
    </row>
    <row r="173" spans="1:58" x14ac:dyDescent="0.3">
      <c r="A173" t="s">
        <v>34</v>
      </c>
      <c r="B173">
        <v>2016</v>
      </c>
      <c r="C173" t="s">
        <v>46</v>
      </c>
      <c r="D173" t="str">
        <f t="shared" si="56"/>
        <v>December-2016</v>
      </c>
      <c r="E173">
        <v>132.30000000000001</v>
      </c>
      <c r="F173">
        <f t="shared" si="57"/>
        <v>132.30000000000001</v>
      </c>
      <c r="G173">
        <v>137.6</v>
      </c>
      <c r="H173">
        <f t="shared" si="58"/>
        <v>137.6</v>
      </c>
      <c r="I173">
        <v>132.9</v>
      </c>
      <c r="J173">
        <f t="shared" si="59"/>
        <v>132.9</v>
      </c>
      <c r="K173">
        <v>135.1</v>
      </c>
      <c r="L173">
        <f t="shared" si="60"/>
        <v>135.1</v>
      </c>
      <c r="M173">
        <v>118.6</v>
      </c>
      <c r="N173">
        <f t="shared" si="61"/>
        <v>118.6</v>
      </c>
      <c r="O173">
        <v>132.69999999999999</v>
      </c>
      <c r="P173">
        <f t="shared" si="62"/>
        <v>132.69999999999999</v>
      </c>
      <c r="Q173">
        <v>125.3</v>
      </c>
      <c r="R173">
        <f t="shared" si="63"/>
        <v>125.3</v>
      </c>
      <c r="S173">
        <v>168.7</v>
      </c>
      <c r="T173">
        <f t="shared" si="64"/>
        <v>168.7</v>
      </c>
      <c r="U173">
        <v>114.4</v>
      </c>
      <c r="V173">
        <f t="shared" si="65"/>
        <v>114.4</v>
      </c>
      <c r="W173">
        <v>140.19999999999999</v>
      </c>
      <c r="X173">
        <f t="shared" si="66"/>
        <v>140.19999999999999</v>
      </c>
      <c r="Y173">
        <v>126.6</v>
      </c>
      <c r="Z173">
        <f t="shared" si="67"/>
        <v>126.6</v>
      </c>
      <c r="AA173">
        <v>142.30000000000001</v>
      </c>
      <c r="AB173">
        <f t="shared" si="68"/>
        <v>142.30000000000001</v>
      </c>
      <c r="AC173">
        <v>134</v>
      </c>
      <c r="AD173">
        <f t="shared" si="69"/>
        <v>134</v>
      </c>
      <c r="AE173">
        <v>143.1</v>
      </c>
      <c r="AF173">
        <f t="shared" si="70"/>
        <v>143.1</v>
      </c>
      <c r="AG173">
        <v>136.30000000000001</v>
      </c>
      <c r="AH173">
        <f t="shared" si="71"/>
        <v>136.30000000000001</v>
      </c>
      <c r="AI173">
        <v>129.80000000000001</v>
      </c>
      <c r="AJ173">
        <f t="shared" si="72"/>
        <v>129.80000000000001</v>
      </c>
      <c r="AK173">
        <v>135.4</v>
      </c>
      <c r="AL173">
        <f t="shared" si="73"/>
        <v>135.4</v>
      </c>
      <c r="AM173">
        <v>128.5</v>
      </c>
      <c r="AN173">
        <f t="shared" si="74"/>
        <v>128.5</v>
      </c>
      <c r="AO173">
        <v>126.6</v>
      </c>
      <c r="AP173">
        <f t="shared" si="75"/>
        <v>126.6</v>
      </c>
      <c r="AQ173">
        <v>129.19999999999999</v>
      </c>
      <c r="AR173">
        <f t="shared" si="76"/>
        <v>129.19999999999999</v>
      </c>
      <c r="AS173">
        <v>126.9</v>
      </c>
      <c r="AT173">
        <f t="shared" si="77"/>
        <v>126.9</v>
      </c>
      <c r="AU173">
        <v>116</v>
      </c>
      <c r="AV173">
        <f t="shared" si="78"/>
        <v>116</v>
      </c>
      <c r="AW173">
        <v>124.2</v>
      </c>
      <c r="AX173">
        <f t="shared" si="79"/>
        <v>124.2</v>
      </c>
      <c r="AY173">
        <v>133.1</v>
      </c>
      <c r="AZ173">
        <f t="shared" si="80"/>
        <v>133.1</v>
      </c>
      <c r="BA173">
        <v>121.1</v>
      </c>
      <c r="BB173">
        <f t="shared" si="81"/>
        <v>121.1</v>
      </c>
      <c r="BC173">
        <v>123.9</v>
      </c>
      <c r="BD173">
        <f t="shared" si="82"/>
        <v>123.9</v>
      </c>
      <c r="BE173">
        <v>130.4</v>
      </c>
      <c r="BF173">
        <f t="shared" si="83"/>
        <v>130.4</v>
      </c>
    </row>
    <row r="174" spans="1:58" x14ac:dyDescent="0.3">
      <c r="A174" t="s">
        <v>34</v>
      </c>
      <c r="B174">
        <v>2017</v>
      </c>
      <c r="C174" t="s">
        <v>31</v>
      </c>
      <c r="D174" t="str">
        <f t="shared" si="56"/>
        <v>January-2017</v>
      </c>
      <c r="E174">
        <v>132.80000000000001</v>
      </c>
      <c r="F174">
        <f t="shared" si="57"/>
        <v>132.80000000000001</v>
      </c>
      <c r="G174">
        <v>138.19999999999999</v>
      </c>
      <c r="H174">
        <f t="shared" si="58"/>
        <v>138.19999999999999</v>
      </c>
      <c r="I174">
        <v>132.19999999999999</v>
      </c>
      <c r="J174">
        <f t="shared" si="59"/>
        <v>132.19999999999999</v>
      </c>
      <c r="K174">
        <v>135.4</v>
      </c>
      <c r="L174">
        <f t="shared" si="60"/>
        <v>135.4</v>
      </c>
      <c r="M174">
        <v>119.1</v>
      </c>
      <c r="N174">
        <f t="shared" si="61"/>
        <v>119.1</v>
      </c>
      <c r="O174">
        <v>133</v>
      </c>
      <c r="P174">
        <f t="shared" si="62"/>
        <v>133</v>
      </c>
      <c r="Q174">
        <v>119.4</v>
      </c>
      <c r="R174">
        <f t="shared" si="63"/>
        <v>119.4</v>
      </c>
      <c r="S174">
        <v>159.5</v>
      </c>
      <c r="T174">
        <f t="shared" si="64"/>
        <v>159.5</v>
      </c>
      <c r="U174">
        <v>115.6</v>
      </c>
      <c r="V174">
        <f t="shared" si="65"/>
        <v>115.6</v>
      </c>
      <c r="W174">
        <v>139.6</v>
      </c>
      <c r="X174">
        <f t="shared" si="66"/>
        <v>139.6</v>
      </c>
      <c r="Y174">
        <v>126.6</v>
      </c>
      <c r="Z174">
        <f t="shared" si="67"/>
        <v>126.6</v>
      </c>
      <c r="AA174">
        <v>142.80000000000001</v>
      </c>
      <c r="AB174">
        <f t="shared" si="68"/>
        <v>142.80000000000001</v>
      </c>
      <c r="AC174">
        <v>133.1</v>
      </c>
      <c r="AD174">
        <f t="shared" si="69"/>
        <v>133.1</v>
      </c>
      <c r="AE174">
        <v>143.80000000000001</v>
      </c>
      <c r="AF174">
        <f t="shared" si="70"/>
        <v>143.80000000000001</v>
      </c>
      <c r="AG174">
        <v>136.6</v>
      </c>
      <c r="AH174">
        <f t="shared" si="71"/>
        <v>136.6</v>
      </c>
      <c r="AI174">
        <v>130.19999999999999</v>
      </c>
      <c r="AJ174">
        <f t="shared" si="72"/>
        <v>130.19999999999999</v>
      </c>
      <c r="AK174">
        <v>135.6</v>
      </c>
      <c r="AL174">
        <f t="shared" si="73"/>
        <v>135.6</v>
      </c>
      <c r="AM174">
        <v>129.6</v>
      </c>
      <c r="AN174">
        <f t="shared" si="74"/>
        <v>129.6</v>
      </c>
      <c r="AO174">
        <v>126.8</v>
      </c>
      <c r="AP174">
        <f t="shared" si="75"/>
        <v>126.8</v>
      </c>
      <c r="AQ174">
        <v>129.4</v>
      </c>
      <c r="AR174">
        <f t="shared" si="76"/>
        <v>129.4</v>
      </c>
      <c r="AS174">
        <v>127.1</v>
      </c>
      <c r="AT174">
        <f t="shared" si="77"/>
        <v>127.1</v>
      </c>
      <c r="AU174">
        <v>117</v>
      </c>
      <c r="AV174">
        <f t="shared" si="78"/>
        <v>117</v>
      </c>
      <c r="AW174">
        <v>124.2</v>
      </c>
      <c r="AX174">
        <f t="shared" si="79"/>
        <v>124.2</v>
      </c>
      <c r="AY174">
        <v>133.30000000000001</v>
      </c>
      <c r="AZ174">
        <f t="shared" si="80"/>
        <v>133.30000000000001</v>
      </c>
      <c r="BA174">
        <v>121.7</v>
      </c>
      <c r="BB174">
        <f t="shared" si="81"/>
        <v>121.7</v>
      </c>
      <c r="BC174">
        <v>124.4</v>
      </c>
      <c r="BD174">
        <f t="shared" si="82"/>
        <v>124.4</v>
      </c>
      <c r="BE174">
        <v>130.30000000000001</v>
      </c>
      <c r="BF174">
        <f t="shared" si="83"/>
        <v>130.30000000000001</v>
      </c>
    </row>
    <row r="175" spans="1:58" x14ac:dyDescent="0.3">
      <c r="A175" t="s">
        <v>34</v>
      </c>
      <c r="B175">
        <v>2017</v>
      </c>
      <c r="C175" t="s">
        <v>35</v>
      </c>
      <c r="D175" t="str">
        <f t="shared" si="56"/>
        <v>February-2017</v>
      </c>
      <c r="E175">
        <v>133.1</v>
      </c>
      <c r="F175">
        <f t="shared" si="57"/>
        <v>133.1</v>
      </c>
      <c r="G175">
        <v>138.80000000000001</v>
      </c>
      <c r="H175">
        <f t="shared" si="58"/>
        <v>138.80000000000001</v>
      </c>
      <c r="I175">
        <v>129.30000000000001</v>
      </c>
      <c r="J175">
        <f t="shared" si="59"/>
        <v>129.30000000000001</v>
      </c>
      <c r="K175">
        <v>135.80000000000001</v>
      </c>
      <c r="L175">
        <f t="shared" si="60"/>
        <v>135.80000000000001</v>
      </c>
      <c r="M175">
        <v>119.2</v>
      </c>
      <c r="N175">
        <f t="shared" si="61"/>
        <v>119.2</v>
      </c>
      <c r="O175">
        <v>135.30000000000001</v>
      </c>
      <c r="P175">
        <f t="shared" si="62"/>
        <v>135.30000000000001</v>
      </c>
      <c r="Q175">
        <v>119.5</v>
      </c>
      <c r="R175">
        <f t="shared" si="63"/>
        <v>119.5</v>
      </c>
      <c r="S175">
        <v>152.19999999999999</v>
      </c>
      <c r="T175">
        <f t="shared" si="64"/>
        <v>152.19999999999999</v>
      </c>
      <c r="U175">
        <v>117.3</v>
      </c>
      <c r="V175">
        <f t="shared" si="65"/>
        <v>117.3</v>
      </c>
      <c r="W175">
        <v>138.69999999999999</v>
      </c>
      <c r="X175">
        <f t="shared" si="66"/>
        <v>138.69999999999999</v>
      </c>
      <c r="Y175">
        <v>126.9</v>
      </c>
      <c r="Z175">
        <f t="shared" si="67"/>
        <v>126.9</v>
      </c>
      <c r="AA175">
        <v>143.19999999999999</v>
      </c>
      <c r="AB175">
        <f t="shared" si="68"/>
        <v>143.19999999999999</v>
      </c>
      <c r="AC175">
        <v>133</v>
      </c>
      <c r="AD175">
        <f t="shared" si="69"/>
        <v>133</v>
      </c>
      <c r="AE175">
        <v>144.4</v>
      </c>
      <c r="AF175">
        <f t="shared" si="70"/>
        <v>144.4</v>
      </c>
      <c r="AG175">
        <v>136.80000000000001</v>
      </c>
      <c r="AH175">
        <f t="shared" si="71"/>
        <v>136.80000000000001</v>
      </c>
      <c r="AI175">
        <v>130.30000000000001</v>
      </c>
      <c r="AJ175">
        <f t="shared" si="72"/>
        <v>130.30000000000001</v>
      </c>
      <c r="AK175">
        <v>135.9</v>
      </c>
      <c r="AL175">
        <f t="shared" si="73"/>
        <v>135.9</v>
      </c>
      <c r="AM175">
        <v>130.5</v>
      </c>
      <c r="AN175">
        <f t="shared" si="74"/>
        <v>130.5</v>
      </c>
      <c r="AO175">
        <v>127.9</v>
      </c>
      <c r="AP175">
        <f t="shared" si="75"/>
        <v>127.9</v>
      </c>
      <c r="AQ175">
        <v>129.69999999999999</v>
      </c>
      <c r="AR175">
        <f t="shared" si="76"/>
        <v>129.69999999999999</v>
      </c>
      <c r="AS175">
        <v>127.4</v>
      </c>
      <c r="AT175">
        <f t="shared" si="77"/>
        <v>127.4</v>
      </c>
      <c r="AU175">
        <v>117.4</v>
      </c>
      <c r="AV175">
        <f t="shared" si="78"/>
        <v>117.4</v>
      </c>
      <c r="AW175">
        <v>124.6</v>
      </c>
      <c r="AX175">
        <f t="shared" si="79"/>
        <v>124.6</v>
      </c>
      <c r="AY175">
        <v>133.4</v>
      </c>
      <c r="AZ175">
        <f t="shared" si="80"/>
        <v>133.4</v>
      </c>
      <c r="BA175">
        <v>122.6</v>
      </c>
      <c r="BB175">
        <f t="shared" si="81"/>
        <v>122.6</v>
      </c>
      <c r="BC175">
        <v>124.8</v>
      </c>
      <c r="BD175">
        <f t="shared" si="82"/>
        <v>124.8</v>
      </c>
      <c r="BE175">
        <v>130.6</v>
      </c>
      <c r="BF175">
        <f t="shared" si="83"/>
        <v>130.6</v>
      </c>
    </row>
    <row r="176" spans="1:58" x14ac:dyDescent="0.3">
      <c r="A176" t="s">
        <v>34</v>
      </c>
      <c r="B176">
        <v>2017</v>
      </c>
      <c r="C176" t="s">
        <v>36</v>
      </c>
      <c r="D176" t="str">
        <f t="shared" si="56"/>
        <v>March-2017</v>
      </c>
      <c r="E176">
        <v>133.30000000000001</v>
      </c>
      <c r="F176">
        <f t="shared" si="57"/>
        <v>133.30000000000001</v>
      </c>
      <c r="G176">
        <v>139</v>
      </c>
      <c r="H176">
        <f t="shared" si="58"/>
        <v>139</v>
      </c>
      <c r="I176">
        <v>128.6</v>
      </c>
      <c r="J176">
        <f t="shared" si="59"/>
        <v>128.6</v>
      </c>
      <c r="K176">
        <v>136.30000000000001</v>
      </c>
      <c r="L176">
        <f t="shared" si="60"/>
        <v>136.30000000000001</v>
      </c>
      <c r="M176">
        <v>118.8</v>
      </c>
      <c r="N176">
        <f t="shared" si="61"/>
        <v>118.8</v>
      </c>
      <c r="O176">
        <v>138.30000000000001</v>
      </c>
      <c r="P176">
        <f t="shared" si="62"/>
        <v>138.30000000000001</v>
      </c>
      <c r="Q176">
        <v>120.5</v>
      </c>
      <c r="R176">
        <f t="shared" si="63"/>
        <v>120.5</v>
      </c>
      <c r="S176">
        <v>143.9</v>
      </c>
      <c r="T176">
        <f t="shared" si="64"/>
        <v>143.9</v>
      </c>
      <c r="U176">
        <v>118</v>
      </c>
      <c r="V176">
        <f t="shared" si="65"/>
        <v>118</v>
      </c>
      <c r="W176">
        <v>137.9</v>
      </c>
      <c r="X176">
        <f t="shared" si="66"/>
        <v>137.9</v>
      </c>
      <c r="Y176">
        <v>127.2</v>
      </c>
      <c r="Z176">
        <f t="shared" si="67"/>
        <v>127.2</v>
      </c>
      <c r="AA176">
        <v>144</v>
      </c>
      <c r="AB176">
        <f t="shared" si="68"/>
        <v>144</v>
      </c>
      <c r="AC176">
        <v>133.1</v>
      </c>
      <c r="AD176">
        <f t="shared" si="69"/>
        <v>133.1</v>
      </c>
      <c r="AE176">
        <v>145.1</v>
      </c>
      <c r="AF176">
        <f t="shared" si="70"/>
        <v>145.1</v>
      </c>
      <c r="AG176">
        <v>137.30000000000001</v>
      </c>
      <c r="AH176">
        <f t="shared" si="71"/>
        <v>137.30000000000001</v>
      </c>
      <c r="AI176">
        <v>130.6</v>
      </c>
      <c r="AJ176">
        <f t="shared" si="72"/>
        <v>130.6</v>
      </c>
      <c r="AK176">
        <v>136.4</v>
      </c>
      <c r="AL176">
        <f t="shared" si="73"/>
        <v>136.4</v>
      </c>
      <c r="AM176">
        <v>131.1</v>
      </c>
      <c r="AN176">
        <f t="shared" si="74"/>
        <v>131.1</v>
      </c>
      <c r="AO176">
        <v>129.1</v>
      </c>
      <c r="AP176">
        <f t="shared" si="75"/>
        <v>129.1</v>
      </c>
      <c r="AQ176">
        <v>130.1</v>
      </c>
      <c r="AR176">
        <f t="shared" si="76"/>
        <v>130.1</v>
      </c>
      <c r="AS176">
        <v>127.8</v>
      </c>
      <c r="AT176">
        <f t="shared" si="77"/>
        <v>127.8</v>
      </c>
      <c r="AU176">
        <v>117.6</v>
      </c>
      <c r="AV176">
        <f t="shared" si="78"/>
        <v>117.6</v>
      </c>
      <c r="AW176">
        <v>125</v>
      </c>
      <c r="AX176">
        <f t="shared" si="79"/>
        <v>125</v>
      </c>
      <c r="AY176">
        <v>133.80000000000001</v>
      </c>
      <c r="AZ176">
        <f t="shared" si="80"/>
        <v>133.80000000000001</v>
      </c>
      <c r="BA176">
        <v>122.6</v>
      </c>
      <c r="BB176">
        <f t="shared" si="81"/>
        <v>122.6</v>
      </c>
      <c r="BC176">
        <v>125.1</v>
      </c>
      <c r="BD176">
        <f t="shared" si="82"/>
        <v>125.1</v>
      </c>
      <c r="BE176">
        <v>130.9</v>
      </c>
      <c r="BF176">
        <f t="shared" si="83"/>
        <v>130.9</v>
      </c>
    </row>
    <row r="177" spans="1:58" x14ac:dyDescent="0.3">
      <c r="A177" t="s">
        <v>34</v>
      </c>
      <c r="B177">
        <v>2017</v>
      </c>
      <c r="C177" t="s">
        <v>37</v>
      </c>
      <c r="D177" t="str">
        <f t="shared" si="56"/>
        <v>April-2017</v>
      </c>
      <c r="E177">
        <v>133</v>
      </c>
      <c r="F177">
        <f t="shared" si="57"/>
        <v>133</v>
      </c>
      <c r="G177">
        <v>139.4</v>
      </c>
      <c r="H177">
        <f t="shared" si="58"/>
        <v>139.4</v>
      </c>
      <c r="I177">
        <v>126.1</v>
      </c>
      <c r="J177">
        <f t="shared" si="59"/>
        <v>126.1</v>
      </c>
      <c r="K177">
        <v>137.19999999999999</v>
      </c>
      <c r="L177">
        <f t="shared" si="60"/>
        <v>137.19999999999999</v>
      </c>
      <c r="M177">
        <v>118.4</v>
      </c>
      <c r="N177">
        <f t="shared" si="61"/>
        <v>118.4</v>
      </c>
      <c r="O177">
        <v>139.9</v>
      </c>
      <c r="P177">
        <f t="shared" si="62"/>
        <v>139.9</v>
      </c>
      <c r="Q177">
        <v>123.4</v>
      </c>
      <c r="R177">
        <f t="shared" si="63"/>
        <v>123.4</v>
      </c>
      <c r="S177">
        <v>140.9</v>
      </c>
      <c r="T177">
        <f t="shared" si="64"/>
        <v>140.9</v>
      </c>
      <c r="U177">
        <v>118.5</v>
      </c>
      <c r="V177">
        <f t="shared" si="65"/>
        <v>118.5</v>
      </c>
      <c r="W177">
        <v>136.5</v>
      </c>
      <c r="X177">
        <f t="shared" si="66"/>
        <v>136.5</v>
      </c>
      <c r="Y177">
        <v>127.4</v>
      </c>
      <c r="Z177">
        <f t="shared" si="67"/>
        <v>127.4</v>
      </c>
      <c r="AA177">
        <v>144.19999999999999</v>
      </c>
      <c r="AB177">
        <f t="shared" si="68"/>
        <v>144.19999999999999</v>
      </c>
      <c r="AC177">
        <v>133.5</v>
      </c>
      <c r="AD177">
        <f t="shared" si="69"/>
        <v>133.5</v>
      </c>
      <c r="AE177">
        <v>145.4</v>
      </c>
      <c r="AF177">
        <f t="shared" si="70"/>
        <v>145.4</v>
      </c>
      <c r="AG177">
        <v>138</v>
      </c>
      <c r="AH177">
        <f t="shared" si="71"/>
        <v>138</v>
      </c>
      <c r="AI177">
        <v>131.1</v>
      </c>
      <c r="AJ177">
        <f t="shared" si="72"/>
        <v>131.1</v>
      </c>
      <c r="AK177">
        <v>137</v>
      </c>
      <c r="AL177">
        <f t="shared" si="73"/>
        <v>137</v>
      </c>
      <c r="AM177">
        <v>131.69999999999999</v>
      </c>
      <c r="AN177">
        <f t="shared" si="74"/>
        <v>131.69999999999999</v>
      </c>
      <c r="AO177">
        <v>129.80000000000001</v>
      </c>
      <c r="AP177">
        <f t="shared" si="75"/>
        <v>129.80000000000001</v>
      </c>
      <c r="AQ177">
        <v>130.4</v>
      </c>
      <c r="AR177">
        <f t="shared" si="76"/>
        <v>130.4</v>
      </c>
      <c r="AS177">
        <v>128.1</v>
      </c>
      <c r="AT177">
        <f t="shared" si="77"/>
        <v>128.1</v>
      </c>
      <c r="AU177">
        <v>116.6</v>
      </c>
      <c r="AV177">
        <f t="shared" si="78"/>
        <v>116.6</v>
      </c>
      <c r="AW177">
        <v>125.1</v>
      </c>
      <c r="AX177">
        <f t="shared" si="79"/>
        <v>125.1</v>
      </c>
      <c r="AY177">
        <v>134.5</v>
      </c>
      <c r="AZ177">
        <f t="shared" si="80"/>
        <v>134.5</v>
      </c>
      <c r="BA177">
        <v>123.1</v>
      </c>
      <c r="BB177">
        <f t="shared" si="81"/>
        <v>123.1</v>
      </c>
      <c r="BC177">
        <v>125.1</v>
      </c>
      <c r="BD177">
        <f t="shared" si="82"/>
        <v>125.1</v>
      </c>
      <c r="BE177">
        <v>131.1</v>
      </c>
      <c r="BF177">
        <f t="shared" si="83"/>
        <v>131.1</v>
      </c>
    </row>
    <row r="178" spans="1:58" x14ac:dyDescent="0.3">
      <c r="A178" t="s">
        <v>34</v>
      </c>
      <c r="B178">
        <v>2017</v>
      </c>
      <c r="C178" t="s">
        <v>38</v>
      </c>
      <c r="D178" t="str">
        <f t="shared" si="56"/>
        <v>May-2017</v>
      </c>
      <c r="E178">
        <v>132.9</v>
      </c>
      <c r="F178">
        <f t="shared" si="57"/>
        <v>132.9</v>
      </c>
      <c r="G178">
        <v>141.6</v>
      </c>
      <c r="H178">
        <f t="shared" si="58"/>
        <v>141.6</v>
      </c>
      <c r="I178">
        <v>126.3</v>
      </c>
      <c r="J178">
        <f t="shared" si="59"/>
        <v>126.3</v>
      </c>
      <c r="K178">
        <v>137.69999999999999</v>
      </c>
      <c r="L178">
        <f t="shared" si="60"/>
        <v>137.69999999999999</v>
      </c>
      <c r="M178">
        <v>118.1</v>
      </c>
      <c r="N178">
        <f t="shared" si="61"/>
        <v>118.1</v>
      </c>
      <c r="O178">
        <v>137.9</v>
      </c>
      <c r="P178">
        <f t="shared" si="62"/>
        <v>137.9</v>
      </c>
      <c r="Q178">
        <v>125.6</v>
      </c>
      <c r="R178">
        <f t="shared" si="63"/>
        <v>125.6</v>
      </c>
      <c r="S178">
        <v>138.30000000000001</v>
      </c>
      <c r="T178">
        <f t="shared" si="64"/>
        <v>138.30000000000001</v>
      </c>
      <c r="U178">
        <v>119.4</v>
      </c>
      <c r="V178">
        <f t="shared" si="65"/>
        <v>119.4</v>
      </c>
      <c r="W178">
        <v>136</v>
      </c>
      <c r="X178">
        <f t="shared" si="66"/>
        <v>136</v>
      </c>
      <c r="Y178">
        <v>127.6</v>
      </c>
      <c r="Z178">
        <f t="shared" si="67"/>
        <v>127.6</v>
      </c>
      <c r="AA178">
        <v>144.5</v>
      </c>
      <c r="AB178">
        <f t="shared" si="68"/>
        <v>144.5</v>
      </c>
      <c r="AC178">
        <v>133.69999999999999</v>
      </c>
      <c r="AD178">
        <f t="shared" si="69"/>
        <v>133.69999999999999</v>
      </c>
      <c r="AE178">
        <v>146.19999999999999</v>
      </c>
      <c r="AF178">
        <f t="shared" si="70"/>
        <v>146.19999999999999</v>
      </c>
      <c r="AG178">
        <v>138.19999999999999</v>
      </c>
      <c r="AH178">
        <f t="shared" si="71"/>
        <v>138.19999999999999</v>
      </c>
      <c r="AI178">
        <v>131.4</v>
      </c>
      <c r="AJ178">
        <f t="shared" si="72"/>
        <v>131.4</v>
      </c>
      <c r="AK178">
        <v>137.19999999999999</v>
      </c>
      <c r="AL178">
        <f t="shared" si="73"/>
        <v>137.19999999999999</v>
      </c>
      <c r="AM178">
        <v>132.1</v>
      </c>
      <c r="AN178">
        <f t="shared" si="74"/>
        <v>132.1</v>
      </c>
      <c r="AO178">
        <v>129.4</v>
      </c>
      <c r="AP178">
        <f t="shared" si="75"/>
        <v>129.4</v>
      </c>
      <c r="AQ178">
        <v>130.9</v>
      </c>
      <c r="AR178">
        <f t="shared" si="76"/>
        <v>130.9</v>
      </c>
      <c r="AS178">
        <v>128.4</v>
      </c>
      <c r="AT178">
        <f t="shared" si="77"/>
        <v>128.4</v>
      </c>
      <c r="AU178">
        <v>116.7</v>
      </c>
      <c r="AV178">
        <f t="shared" si="78"/>
        <v>116.7</v>
      </c>
      <c r="AW178">
        <v>125.7</v>
      </c>
      <c r="AX178">
        <f t="shared" si="79"/>
        <v>125.7</v>
      </c>
      <c r="AY178">
        <v>134.80000000000001</v>
      </c>
      <c r="AZ178">
        <f t="shared" si="80"/>
        <v>134.80000000000001</v>
      </c>
      <c r="BA178">
        <v>123</v>
      </c>
      <c r="BB178">
        <f t="shared" si="81"/>
        <v>123</v>
      </c>
      <c r="BC178">
        <v>125.3</v>
      </c>
      <c r="BD178">
        <f t="shared" si="82"/>
        <v>125.3</v>
      </c>
      <c r="BE178">
        <v>131.4</v>
      </c>
      <c r="BF178">
        <f t="shared" si="83"/>
        <v>131.4</v>
      </c>
    </row>
    <row r="179" spans="1:58" x14ac:dyDescent="0.3">
      <c r="A179" t="s">
        <v>34</v>
      </c>
      <c r="B179">
        <v>2017</v>
      </c>
      <c r="C179" t="s">
        <v>39</v>
      </c>
      <c r="D179" t="str">
        <f t="shared" si="56"/>
        <v>June-2017</v>
      </c>
      <c r="E179">
        <v>133.30000000000001</v>
      </c>
      <c r="F179">
        <f t="shared" si="57"/>
        <v>133.30000000000001</v>
      </c>
      <c r="G179">
        <v>145.5</v>
      </c>
      <c r="H179">
        <f t="shared" si="58"/>
        <v>145.5</v>
      </c>
      <c r="I179">
        <v>128.1</v>
      </c>
      <c r="J179">
        <f t="shared" si="59"/>
        <v>128.1</v>
      </c>
      <c r="K179">
        <v>138.1</v>
      </c>
      <c r="L179">
        <f t="shared" si="60"/>
        <v>138.1</v>
      </c>
      <c r="M179">
        <v>118.2</v>
      </c>
      <c r="N179">
        <f t="shared" si="61"/>
        <v>118.2</v>
      </c>
      <c r="O179">
        <v>139.19999999999999</v>
      </c>
      <c r="P179">
        <f t="shared" si="62"/>
        <v>139.19999999999999</v>
      </c>
      <c r="Q179">
        <v>133.30000000000001</v>
      </c>
      <c r="R179">
        <f t="shared" si="63"/>
        <v>133.30000000000001</v>
      </c>
      <c r="S179">
        <v>136.19999999999999</v>
      </c>
      <c r="T179">
        <f t="shared" si="64"/>
        <v>136.19999999999999</v>
      </c>
      <c r="U179">
        <v>119.6</v>
      </c>
      <c r="V179">
        <f t="shared" si="65"/>
        <v>119.6</v>
      </c>
      <c r="W179">
        <v>135.30000000000001</v>
      </c>
      <c r="X179">
        <f t="shared" si="66"/>
        <v>135.30000000000001</v>
      </c>
      <c r="Y179">
        <v>127.8</v>
      </c>
      <c r="Z179">
        <f t="shared" si="67"/>
        <v>127.8</v>
      </c>
      <c r="AA179">
        <v>144.9</v>
      </c>
      <c r="AB179">
        <f t="shared" si="68"/>
        <v>144.9</v>
      </c>
      <c r="AC179">
        <v>135.19999999999999</v>
      </c>
      <c r="AD179">
        <f t="shared" si="69"/>
        <v>135.19999999999999</v>
      </c>
      <c r="AE179">
        <v>146.5</v>
      </c>
      <c r="AF179">
        <f t="shared" si="70"/>
        <v>146.5</v>
      </c>
      <c r="AG179">
        <v>138.5</v>
      </c>
      <c r="AH179">
        <f t="shared" si="71"/>
        <v>138.5</v>
      </c>
      <c r="AI179">
        <v>131.69999999999999</v>
      </c>
      <c r="AJ179">
        <f t="shared" si="72"/>
        <v>131.69999999999999</v>
      </c>
      <c r="AK179">
        <v>137.5</v>
      </c>
      <c r="AL179">
        <f t="shared" si="73"/>
        <v>137.5</v>
      </c>
      <c r="AM179">
        <v>131.4</v>
      </c>
      <c r="AN179">
        <f t="shared" si="74"/>
        <v>131.4</v>
      </c>
      <c r="AO179">
        <v>128.80000000000001</v>
      </c>
      <c r="AP179">
        <f t="shared" si="75"/>
        <v>128.80000000000001</v>
      </c>
      <c r="AQ179">
        <v>131.19999999999999</v>
      </c>
      <c r="AR179">
        <f t="shared" si="76"/>
        <v>131.19999999999999</v>
      </c>
      <c r="AS179">
        <v>128.5</v>
      </c>
      <c r="AT179">
        <f t="shared" si="77"/>
        <v>128.5</v>
      </c>
      <c r="AU179">
        <v>116.5</v>
      </c>
      <c r="AV179">
        <f t="shared" si="78"/>
        <v>116.5</v>
      </c>
      <c r="AW179">
        <v>125.9</v>
      </c>
      <c r="AX179">
        <f t="shared" si="79"/>
        <v>125.9</v>
      </c>
      <c r="AY179">
        <v>135.4</v>
      </c>
      <c r="AZ179">
        <f t="shared" si="80"/>
        <v>135.4</v>
      </c>
      <c r="BA179">
        <v>123.4</v>
      </c>
      <c r="BB179">
        <f t="shared" si="81"/>
        <v>123.4</v>
      </c>
      <c r="BC179">
        <v>125.5</v>
      </c>
      <c r="BD179">
        <f t="shared" si="82"/>
        <v>125.5</v>
      </c>
      <c r="BE179">
        <v>132</v>
      </c>
      <c r="BF179">
        <f t="shared" si="83"/>
        <v>132</v>
      </c>
    </row>
    <row r="180" spans="1:58" x14ac:dyDescent="0.3">
      <c r="A180" t="s">
        <v>34</v>
      </c>
      <c r="B180">
        <v>2017</v>
      </c>
      <c r="C180" t="s">
        <v>40</v>
      </c>
      <c r="D180" t="str">
        <f t="shared" si="56"/>
        <v>July-2017</v>
      </c>
      <c r="E180">
        <v>133.6</v>
      </c>
      <c r="F180">
        <f t="shared" si="57"/>
        <v>133.6</v>
      </c>
      <c r="G180">
        <v>145.69999999999999</v>
      </c>
      <c r="H180">
        <f t="shared" si="58"/>
        <v>145.69999999999999</v>
      </c>
      <c r="I180">
        <v>129.6</v>
      </c>
      <c r="J180">
        <f t="shared" si="59"/>
        <v>129.6</v>
      </c>
      <c r="K180">
        <v>138.5</v>
      </c>
      <c r="L180">
        <f t="shared" si="60"/>
        <v>138.5</v>
      </c>
      <c r="M180">
        <v>118.1</v>
      </c>
      <c r="N180">
        <f t="shared" si="61"/>
        <v>118.1</v>
      </c>
      <c r="O180">
        <v>141.80000000000001</v>
      </c>
      <c r="P180">
        <f t="shared" si="62"/>
        <v>141.80000000000001</v>
      </c>
      <c r="Q180">
        <v>159.5</v>
      </c>
      <c r="R180">
        <f t="shared" si="63"/>
        <v>159.5</v>
      </c>
      <c r="S180">
        <v>133.6</v>
      </c>
      <c r="T180">
        <f t="shared" si="64"/>
        <v>133.6</v>
      </c>
      <c r="U180">
        <v>120.5</v>
      </c>
      <c r="V180">
        <f t="shared" si="65"/>
        <v>120.5</v>
      </c>
      <c r="W180">
        <v>135.19999999999999</v>
      </c>
      <c r="X180">
        <f t="shared" si="66"/>
        <v>135.19999999999999</v>
      </c>
      <c r="Y180">
        <v>128.5</v>
      </c>
      <c r="Z180">
        <f t="shared" si="67"/>
        <v>128.5</v>
      </c>
      <c r="AA180">
        <v>145.80000000000001</v>
      </c>
      <c r="AB180">
        <f t="shared" si="68"/>
        <v>145.80000000000001</v>
      </c>
      <c r="AC180">
        <v>139</v>
      </c>
      <c r="AD180">
        <f t="shared" si="69"/>
        <v>139</v>
      </c>
      <c r="AE180">
        <v>148.19999999999999</v>
      </c>
      <c r="AF180">
        <f t="shared" si="70"/>
        <v>148.19999999999999</v>
      </c>
      <c r="AG180">
        <v>139.30000000000001</v>
      </c>
      <c r="AH180">
        <f t="shared" si="71"/>
        <v>139.30000000000001</v>
      </c>
      <c r="AI180">
        <v>132.1</v>
      </c>
      <c r="AJ180">
        <f t="shared" si="72"/>
        <v>132.1</v>
      </c>
      <c r="AK180">
        <v>138.30000000000001</v>
      </c>
      <c r="AL180">
        <f t="shared" si="73"/>
        <v>138.30000000000001</v>
      </c>
      <c r="AM180">
        <v>132.6</v>
      </c>
      <c r="AN180">
        <f t="shared" si="74"/>
        <v>132.6</v>
      </c>
      <c r="AO180">
        <v>129.4</v>
      </c>
      <c r="AP180">
        <f t="shared" si="75"/>
        <v>129.4</v>
      </c>
      <c r="AQ180">
        <v>131.9</v>
      </c>
      <c r="AR180">
        <f t="shared" si="76"/>
        <v>131.9</v>
      </c>
      <c r="AS180">
        <v>129.4</v>
      </c>
      <c r="AT180">
        <f t="shared" si="77"/>
        <v>129.4</v>
      </c>
      <c r="AU180">
        <v>116</v>
      </c>
      <c r="AV180">
        <f t="shared" si="78"/>
        <v>116</v>
      </c>
      <c r="AW180">
        <v>126.6</v>
      </c>
      <c r="AX180">
        <f t="shared" si="79"/>
        <v>126.6</v>
      </c>
      <c r="AY180">
        <v>136.80000000000001</v>
      </c>
      <c r="AZ180">
        <f t="shared" si="80"/>
        <v>136.80000000000001</v>
      </c>
      <c r="BA180">
        <v>123.6</v>
      </c>
      <c r="BB180">
        <f t="shared" si="81"/>
        <v>123.6</v>
      </c>
      <c r="BC180">
        <v>125.9</v>
      </c>
      <c r="BD180">
        <f t="shared" si="82"/>
        <v>125.9</v>
      </c>
      <c r="BE180">
        <v>134.19999999999999</v>
      </c>
      <c r="BF180">
        <f t="shared" si="83"/>
        <v>134.19999999999999</v>
      </c>
    </row>
    <row r="181" spans="1:58" x14ac:dyDescent="0.3">
      <c r="A181" t="s">
        <v>34</v>
      </c>
      <c r="B181">
        <v>2017</v>
      </c>
      <c r="C181" t="s">
        <v>41</v>
      </c>
      <c r="D181" t="str">
        <f t="shared" si="56"/>
        <v>August-2017</v>
      </c>
      <c r="E181">
        <v>134.30000000000001</v>
      </c>
      <c r="F181">
        <f t="shared" si="57"/>
        <v>134.30000000000001</v>
      </c>
      <c r="G181">
        <v>143.4</v>
      </c>
      <c r="H181">
        <f t="shared" si="58"/>
        <v>143.4</v>
      </c>
      <c r="I181">
        <v>129.30000000000001</v>
      </c>
      <c r="J181">
        <f t="shared" si="59"/>
        <v>129.30000000000001</v>
      </c>
      <c r="K181">
        <v>139</v>
      </c>
      <c r="L181">
        <f t="shared" si="60"/>
        <v>139</v>
      </c>
      <c r="M181">
        <v>118.1</v>
      </c>
      <c r="N181">
        <f t="shared" si="61"/>
        <v>118.1</v>
      </c>
      <c r="O181">
        <v>145.5</v>
      </c>
      <c r="P181">
        <f t="shared" si="62"/>
        <v>145.5</v>
      </c>
      <c r="Q181">
        <v>168.6</v>
      </c>
      <c r="R181">
        <f t="shared" si="63"/>
        <v>168.6</v>
      </c>
      <c r="S181">
        <v>132.69999999999999</v>
      </c>
      <c r="T181">
        <f t="shared" si="64"/>
        <v>132.69999999999999</v>
      </c>
      <c r="U181">
        <v>121.2</v>
      </c>
      <c r="V181">
        <f t="shared" si="65"/>
        <v>121.2</v>
      </c>
      <c r="W181">
        <v>135.6</v>
      </c>
      <c r="X181">
        <f t="shared" si="66"/>
        <v>135.6</v>
      </c>
      <c r="Y181">
        <v>128.69999999999999</v>
      </c>
      <c r="Z181">
        <f t="shared" si="67"/>
        <v>128.69999999999999</v>
      </c>
      <c r="AA181">
        <v>146.80000000000001</v>
      </c>
      <c r="AB181">
        <f t="shared" si="68"/>
        <v>146.80000000000001</v>
      </c>
      <c r="AC181">
        <v>140.6</v>
      </c>
      <c r="AD181">
        <f t="shared" si="69"/>
        <v>140.6</v>
      </c>
      <c r="AE181">
        <v>149.80000000000001</v>
      </c>
      <c r="AF181">
        <f t="shared" si="70"/>
        <v>149.80000000000001</v>
      </c>
      <c r="AG181">
        <v>140.30000000000001</v>
      </c>
      <c r="AH181">
        <f t="shared" si="71"/>
        <v>140.30000000000001</v>
      </c>
      <c r="AI181">
        <v>133</v>
      </c>
      <c r="AJ181">
        <f t="shared" si="72"/>
        <v>133</v>
      </c>
      <c r="AK181">
        <v>139.30000000000001</v>
      </c>
      <c r="AL181">
        <f t="shared" si="73"/>
        <v>139.30000000000001</v>
      </c>
      <c r="AM181">
        <v>134.4</v>
      </c>
      <c r="AN181">
        <f t="shared" si="74"/>
        <v>134.4</v>
      </c>
      <c r="AO181">
        <v>129.80000000000001</v>
      </c>
      <c r="AP181">
        <f t="shared" si="75"/>
        <v>129.80000000000001</v>
      </c>
      <c r="AQ181">
        <v>132.80000000000001</v>
      </c>
      <c r="AR181">
        <f t="shared" si="76"/>
        <v>132.80000000000001</v>
      </c>
      <c r="AS181">
        <v>130.19999999999999</v>
      </c>
      <c r="AT181">
        <f t="shared" si="77"/>
        <v>130.19999999999999</v>
      </c>
      <c r="AU181">
        <v>117.3</v>
      </c>
      <c r="AV181">
        <f t="shared" si="78"/>
        <v>117.3</v>
      </c>
      <c r="AW181">
        <v>127.3</v>
      </c>
      <c r="AX181">
        <f t="shared" si="79"/>
        <v>127.3</v>
      </c>
      <c r="AY181">
        <v>137.6</v>
      </c>
      <c r="AZ181">
        <f t="shared" si="80"/>
        <v>137.6</v>
      </c>
      <c r="BA181">
        <v>124.5</v>
      </c>
      <c r="BB181">
        <f t="shared" si="81"/>
        <v>124.5</v>
      </c>
      <c r="BC181">
        <v>126.8</v>
      </c>
      <c r="BD181">
        <f t="shared" si="82"/>
        <v>126.8</v>
      </c>
      <c r="BE181">
        <v>135.4</v>
      </c>
      <c r="BF181">
        <f t="shared" si="83"/>
        <v>135.4</v>
      </c>
    </row>
    <row r="182" spans="1:58" x14ac:dyDescent="0.3">
      <c r="A182" t="s">
        <v>34</v>
      </c>
      <c r="B182">
        <v>2017</v>
      </c>
      <c r="C182" t="s">
        <v>42</v>
      </c>
      <c r="D182" t="str">
        <f t="shared" si="56"/>
        <v>September-2017</v>
      </c>
      <c r="E182">
        <v>134.69999999999999</v>
      </c>
      <c r="F182">
        <f t="shared" si="57"/>
        <v>134.69999999999999</v>
      </c>
      <c r="G182">
        <v>142.4</v>
      </c>
      <c r="H182">
        <f t="shared" si="58"/>
        <v>142.4</v>
      </c>
      <c r="I182">
        <v>130.19999999999999</v>
      </c>
      <c r="J182">
        <f t="shared" si="59"/>
        <v>130.19999999999999</v>
      </c>
      <c r="K182">
        <v>139.6</v>
      </c>
      <c r="L182">
        <f t="shared" si="60"/>
        <v>139.6</v>
      </c>
      <c r="M182">
        <v>118.4</v>
      </c>
      <c r="N182">
        <f t="shared" si="61"/>
        <v>118.4</v>
      </c>
      <c r="O182">
        <v>143</v>
      </c>
      <c r="P182">
        <f t="shared" si="62"/>
        <v>143</v>
      </c>
      <c r="Q182">
        <v>156.6</v>
      </c>
      <c r="R182">
        <f t="shared" si="63"/>
        <v>156.6</v>
      </c>
      <c r="S182">
        <v>132.9</v>
      </c>
      <c r="T182">
        <f t="shared" si="64"/>
        <v>132.9</v>
      </c>
      <c r="U182">
        <v>121.5</v>
      </c>
      <c r="V182">
        <f t="shared" si="65"/>
        <v>121.5</v>
      </c>
      <c r="W182">
        <v>135.6</v>
      </c>
      <c r="X182">
        <f t="shared" si="66"/>
        <v>135.6</v>
      </c>
      <c r="Y182">
        <v>128.80000000000001</v>
      </c>
      <c r="Z182">
        <f t="shared" si="67"/>
        <v>128.80000000000001</v>
      </c>
      <c r="AA182">
        <v>147.30000000000001</v>
      </c>
      <c r="AB182">
        <f t="shared" si="68"/>
        <v>147.30000000000001</v>
      </c>
      <c r="AC182">
        <v>139</v>
      </c>
      <c r="AD182">
        <f t="shared" si="69"/>
        <v>139</v>
      </c>
      <c r="AE182">
        <v>150.80000000000001</v>
      </c>
      <c r="AF182">
        <f t="shared" si="70"/>
        <v>150.80000000000001</v>
      </c>
      <c r="AG182">
        <v>141.1</v>
      </c>
      <c r="AH182">
        <f t="shared" si="71"/>
        <v>141.1</v>
      </c>
      <c r="AI182">
        <v>133.4</v>
      </c>
      <c r="AJ182">
        <f t="shared" si="72"/>
        <v>133.4</v>
      </c>
      <c r="AK182">
        <v>140</v>
      </c>
      <c r="AL182">
        <f t="shared" si="73"/>
        <v>140</v>
      </c>
      <c r="AM182">
        <v>135.69999999999999</v>
      </c>
      <c r="AN182">
        <f t="shared" si="74"/>
        <v>135.69999999999999</v>
      </c>
      <c r="AO182">
        <v>131</v>
      </c>
      <c r="AP182">
        <f t="shared" si="75"/>
        <v>131</v>
      </c>
      <c r="AQ182">
        <v>133.30000000000001</v>
      </c>
      <c r="AR182">
        <f t="shared" si="76"/>
        <v>133.30000000000001</v>
      </c>
      <c r="AS182">
        <v>130.6</v>
      </c>
      <c r="AT182">
        <f t="shared" si="77"/>
        <v>130.6</v>
      </c>
      <c r="AU182">
        <v>118.3</v>
      </c>
      <c r="AV182">
        <f t="shared" si="78"/>
        <v>118.3</v>
      </c>
      <c r="AW182">
        <v>127.9</v>
      </c>
      <c r="AX182">
        <f t="shared" si="79"/>
        <v>127.9</v>
      </c>
      <c r="AY182">
        <v>137.4</v>
      </c>
      <c r="AZ182">
        <f t="shared" si="80"/>
        <v>137.4</v>
      </c>
      <c r="BA182">
        <v>125.7</v>
      </c>
      <c r="BB182">
        <f t="shared" si="81"/>
        <v>125.7</v>
      </c>
      <c r="BC182">
        <v>127.5</v>
      </c>
      <c r="BD182">
        <f t="shared" si="82"/>
        <v>127.5</v>
      </c>
      <c r="BE182">
        <v>135.19999999999999</v>
      </c>
      <c r="BF182">
        <f t="shared" si="83"/>
        <v>135.19999999999999</v>
      </c>
    </row>
    <row r="183" spans="1:58" x14ac:dyDescent="0.3">
      <c r="A183" t="s">
        <v>34</v>
      </c>
      <c r="B183">
        <v>2017</v>
      </c>
      <c r="C183" t="s">
        <v>43</v>
      </c>
      <c r="D183" t="str">
        <f t="shared" si="56"/>
        <v>October-2017</v>
      </c>
      <c r="E183">
        <v>135.30000000000001</v>
      </c>
      <c r="F183">
        <f t="shared" si="57"/>
        <v>135.30000000000001</v>
      </c>
      <c r="G183">
        <v>142.19999999999999</v>
      </c>
      <c r="H183">
        <f t="shared" si="58"/>
        <v>142.19999999999999</v>
      </c>
      <c r="I183">
        <v>131.19999999999999</v>
      </c>
      <c r="J183">
        <f t="shared" si="59"/>
        <v>131.19999999999999</v>
      </c>
      <c r="K183">
        <v>140.6</v>
      </c>
      <c r="L183">
        <f t="shared" si="60"/>
        <v>140.6</v>
      </c>
      <c r="M183">
        <v>119</v>
      </c>
      <c r="N183">
        <f t="shared" si="61"/>
        <v>119</v>
      </c>
      <c r="O183">
        <v>141.5</v>
      </c>
      <c r="P183">
        <f t="shared" si="62"/>
        <v>141.5</v>
      </c>
      <c r="Q183">
        <v>162.6</v>
      </c>
      <c r="R183">
        <f t="shared" si="63"/>
        <v>162.6</v>
      </c>
      <c r="S183">
        <v>132.30000000000001</v>
      </c>
      <c r="T183">
        <f t="shared" si="64"/>
        <v>132.30000000000001</v>
      </c>
      <c r="U183">
        <v>121.8</v>
      </c>
      <c r="V183">
        <f t="shared" si="65"/>
        <v>121.8</v>
      </c>
      <c r="W183">
        <v>136.30000000000001</v>
      </c>
      <c r="X183">
        <f t="shared" si="66"/>
        <v>136.30000000000001</v>
      </c>
      <c r="Y183">
        <v>128.69999999999999</v>
      </c>
      <c r="Z183">
        <f t="shared" si="67"/>
        <v>128.69999999999999</v>
      </c>
      <c r="AA183">
        <v>148.1</v>
      </c>
      <c r="AB183">
        <f t="shared" si="68"/>
        <v>148.1</v>
      </c>
      <c r="AC183">
        <v>140.1</v>
      </c>
      <c r="AD183">
        <f t="shared" si="69"/>
        <v>140.1</v>
      </c>
      <c r="AE183">
        <v>151.6</v>
      </c>
      <c r="AF183">
        <f t="shared" si="70"/>
        <v>151.6</v>
      </c>
      <c r="AG183">
        <v>142</v>
      </c>
      <c r="AH183">
        <f t="shared" si="71"/>
        <v>142</v>
      </c>
      <c r="AI183">
        <v>134.1</v>
      </c>
      <c r="AJ183">
        <f t="shared" si="72"/>
        <v>134.1</v>
      </c>
      <c r="AK183">
        <v>140.80000000000001</v>
      </c>
      <c r="AL183">
        <f t="shared" si="73"/>
        <v>140.80000000000001</v>
      </c>
      <c r="AM183">
        <v>137.30000000000001</v>
      </c>
      <c r="AN183">
        <f t="shared" si="74"/>
        <v>137.30000000000001</v>
      </c>
      <c r="AO183">
        <v>132.19999999999999</v>
      </c>
      <c r="AP183">
        <f t="shared" si="75"/>
        <v>132.19999999999999</v>
      </c>
      <c r="AQ183">
        <v>133.6</v>
      </c>
      <c r="AR183">
        <f t="shared" si="76"/>
        <v>133.6</v>
      </c>
      <c r="AS183">
        <v>131.30000000000001</v>
      </c>
      <c r="AT183">
        <f t="shared" si="77"/>
        <v>131.30000000000001</v>
      </c>
      <c r="AU183">
        <v>117.8</v>
      </c>
      <c r="AV183">
        <f t="shared" si="78"/>
        <v>117.8</v>
      </c>
      <c r="AW183">
        <v>128.4</v>
      </c>
      <c r="AX183">
        <f t="shared" si="79"/>
        <v>128.4</v>
      </c>
      <c r="AY183">
        <v>137.9</v>
      </c>
      <c r="AZ183">
        <f t="shared" si="80"/>
        <v>137.9</v>
      </c>
      <c r="BA183">
        <v>126.2</v>
      </c>
      <c r="BB183">
        <f t="shared" si="81"/>
        <v>126.2</v>
      </c>
      <c r="BC183">
        <v>127.7</v>
      </c>
      <c r="BD183">
        <f t="shared" si="82"/>
        <v>127.7</v>
      </c>
      <c r="BE183">
        <v>136.1</v>
      </c>
      <c r="BF183">
        <f t="shared" si="83"/>
        <v>136.1</v>
      </c>
    </row>
    <row r="184" spans="1:58" x14ac:dyDescent="0.3">
      <c r="A184" t="s">
        <v>34</v>
      </c>
      <c r="B184">
        <v>2017</v>
      </c>
      <c r="C184" t="s">
        <v>45</v>
      </c>
      <c r="D184" t="str">
        <f t="shared" si="56"/>
        <v>November-2017</v>
      </c>
      <c r="E184">
        <v>135.69999999999999</v>
      </c>
      <c r="F184">
        <f t="shared" si="57"/>
        <v>135.69999999999999</v>
      </c>
      <c r="G184">
        <v>142.4</v>
      </c>
      <c r="H184">
        <f t="shared" si="58"/>
        <v>142.4</v>
      </c>
      <c r="I184">
        <v>142.9</v>
      </c>
      <c r="J184">
        <f t="shared" si="59"/>
        <v>142.9</v>
      </c>
      <c r="K184">
        <v>140.80000000000001</v>
      </c>
      <c r="L184">
        <f t="shared" si="60"/>
        <v>140.80000000000001</v>
      </c>
      <c r="M184">
        <v>119.2</v>
      </c>
      <c r="N184">
        <f t="shared" si="61"/>
        <v>119.2</v>
      </c>
      <c r="O184">
        <v>142.19999999999999</v>
      </c>
      <c r="P184">
        <f t="shared" si="62"/>
        <v>142.19999999999999</v>
      </c>
      <c r="Q184">
        <v>173.8</v>
      </c>
      <c r="R184">
        <f t="shared" si="63"/>
        <v>173.8</v>
      </c>
      <c r="S184">
        <v>131.19999999999999</v>
      </c>
      <c r="T184">
        <f t="shared" si="64"/>
        <v>131.19999999999999</v>
      </c>
      <c r="U184">
        <v>123</v>
      </c>
      <c r="V184">
        <f t="shared" si="65"/>
        <v>123</v>
      </c>
      <c r="W184">
        <v>136.80000000000001</v>
      </c>
      <c r="X184">
        <f t="shared" si="66"/>
        <v>136.80000000000001</v>
      </c>
      <c r="Y184">
        <v>129.19999999999999</v>
      </c>
      <c r="Z184">
        <f t="shared" si="67"/>
        <v>129.19999999999999</v>
      </c>
      <c r="AA184">
        <v>148.9</v>
      </c>
      <c r="AB184">
        <f t="shared" si="68"/>
        <v>148.9</v>
      </c>
      <c r="AC184">
        <v>142.1</v>
      </c>
      <c r="AD184">
        <f t="shared" si="69"/>
        <v>142.1</v>
      </c>
      <c r="AE184">
        <v>153.19999999999999</v>
      </c>
      <c r="AF184">
        <f t="shared" si="70"/>
        <v>153.19999999999999</v>
      </c>
      <c r="AG184">
        <v>143</v>
      </c>
      <c r="AH184">
        <f t="shared" si="71"/>
        <v>143</v>
      </c>
      <c r="AI184">
        <v>134.80000000000001</v>
      </c>
      <c r="AJ184">
        <f t="shared" si="72"/>
        <v>134.80000000000001</v>
      </c>
      <c r="AK184">
        <v>141.80000000000001</v>
      </c>
      <c r="AL184">
        <f t="shared" si="73"/>
        <v>141.80000000000001</v>
      </c>
      <c r="AM184">
        <v>138.6</v>
      </c>
      <c r="AN184">
        <f t="shared" si="74"/>
        <v>138.6</v>
      </c>
      <c r="AO184">
        <v>135.30000000000001</v>
      </c>
      <c r="AP184">
        <f t="shared" si="75"/>
        <v>135.30000000000001</v>
      </c>
      <c r="AQ184">
        <v>134.4</v>
      </c>
      <c r="AR184">
        <f t="shared" si="76"/>
        <v>134.4</v>
      </c>
      <c r="AS184">
        <v>132.6</v>
      </c>
      <c r="AT184">
        <f t="shared" si="77"/>
        <v>132.6</v>
      </c>
      <c r="AU184">
        <v>118.3</v>
      </c>
      <c r="AV184">
        <f t="shared" si="78"/>
        <v>118.3</v>
      </c>
      <c r="AW184">
        <v>128.9</v>
      </c>
      <c r="AX184">
        <f t="shared" si="79"/>
        <v>128.9</v>
      </c>
      <c r="AY184">
        <v>138.6</v>
      </c>
      <c r="AZ184">
        <f t="shared" si="80"/>
        <v>138.6</v>
      </c>
      <c r="BA184">
        <v>126.8</v>
      </c>
      <c r="BB184">
        <f t="shared" si="81"/>
        <v>126.8</v>
      </c>
      <c r="BC184">
        <v>128.4</v>
      </c>
      <c r="BD184">
        <f t="shared" si="82"/>
        <v>128.4</v>
      </c>
      <c r="BE184">
        <v>137.6</v>
      </c>
      <c r="BF184">
        <f t="shared" si="83"/>
        <v>137.6</v>
      </c>
    </row>
    <row r="185" spans="1:58" x14ac:dyDescent="0.3">
      <c r="A185" t="s">
        <v>34</v>
      </c>
      <c r="B185">
        <v>2017</v>
      </c>
      <c r="C185" t="s">
        <v>46</v>
      </c>
      <c r="D185" t="str">
        <f t="shared" si="56"/>
        <v>December-2017</v>
      </c>
      <c r="E185">
        <v>135.80000000000001</v>
      </c>
      <c r="F185">
        <f t="shared" si="57"/>
        <v>135.80000000000001</v>
      </c>
      <c r="G185">
        <v>143.30000000000001</v>
      </c>
      <c r="H185">
        <f t="shared" si="58"/>
        <v>143.30000000000001</v>
      </c>
      <c r="I185">
        <v>145.19999999999999</v>
      </c>
      <c r="J185">
        <f t="shared" si="59"/>
        <v>145.19999999999999</v>
      </c>
      <c r="K185">
        <v>141</v>
      </c>
      <c r="L185">
        <f t="shared" si="60"/>
        <v>141</v>
      </c>
      <c r="M185">
        <v>120.5</v>
      </c>
      <c r="N185">
        <f t="shared" si="61"/>
        <v>120.5</v>
      </c>
      <c r="O185">
        <v>141.5</v>
      </c>
      <c r="P185">
        <f t="shared" si="62"/>
        <v>141.5</v>
      </c>
      <c r="Q185">
        <v>161.69999999999999</v>
      </c>
      <c r="R185">
        <f t="shared" si="63"/>
        <v>161.69999999999999</v>
      </c>
      <c r="S185">
        <v>129.1</v>
      </c>
      <c r="T185">
        <f t="shared" si="64"/>
        <v>129.1</v>
      </c>
      <c r="U185">
        <v>121.5</v>
      </c>
      <c r="V185">
        <f t="shared" si="65"/>
        <v>121.5</v>
      </c>
      <c r="W185">
        <v>137.1</v>
      </c>
      <c r="X185">
        <f t="shared" si="66"/>
        <v>137.1</v>
      </c>
      <c r="Y185">
        <v>128.80000000000001</v>
      </c>
      <c r="Z185">
        <f t="shared" si="67"/>
        <v>128.80000000000001</v>
      </c>
      <c r="AA185">
        <v>149</v>
      </c>
      <c r="AB185">
        <f t="shared" si="68"/>
        <v>149</v>
      </c>
      <c r="AC185">
        <v>140.5</v>
      </c>
      <c r="AD185">
        <f t="shared" si="69"/>
        <v>140.5</v>
      </c>
      <c r="AE185">
        <v>154.19999999999999</v>
      </c>
      <c r="AF185">
        <f t="shared" si="70"/>
        <v>154.19999999999999</v>
      </c>
      <c r="AG185">
        <v>143.1</v>
      </c>
      <c r="AH185">
        <f t="shared" si="71"/>
        <v>143.1</v>
      </c>
      <c r="AI185">
        <v>135.1</v>
      </c>
      <c r="AJ185">
        <f t="shared" si="72"/>
        <v>135.1</v>
      </c>
      <c r="AK185">
        <v>142</v>
      </c>
      <c r="AL185">
        <f t="shared" si="73"/>
        <v>142</v>
      </c>
      <c r="AM185">
        <v>139.1</v>
      </c>
      <c r="AN185">
        <f t="shared" si="74"/>
        <v>139.1</v>
      </c>
      <c r="AO185">
        <v>136.6</v>
      </c>
      <c r="AP185">
        <f t="shared" si="75"/>
        <v>136.6</v>
      </c>
      <c r="AQ185">
        <v>134.69999999999999</v>
      </c>
      <c r="AR185">
        <f t="shared" si="76"/>
        <v>134.69999999999999</v>
      </c>
      <c r="AS185">
        <v>133.1</v>
      </c>
      <c r="AT185">
        <f t="shared" si="77"/>
        <v>133.1</v>
      </c>
      <c r="AU185">
        <v>118.5</v>
      </c>
      <c r="AV185">
        <f t="shared" si="78"/>
        <v>118.5</v>
      </c>
      <c r="AW185">
        <v>129</v>
      </c>
      <c r="AX185">
        <f t="shared" si="79"/>
        <v>129</v>
      </c>
      <c r="AY185">
        <v>138.5</v>
      </c>
      <c r="AZ185">
        <f t="shared" si="80"/>
        <v>138.5</v>
      </c>
      <c r="BA185">
        <v>126.5</v>
      </c>
      <c r="BB185">
        <f t="shared" si="81"/>
        <v>126.5</v>
      </c>
      <c r="BC185">
        <v>128.6</v>
      </c>
      <c r="BD185">
        <f t="shared" si="82"/>
        <v>128.6</v>
      </c>
      <c r="BE185">
        <v>137.19999999999999</v>
      </c>
      <c r="BF185">
        <f t="shared" si="83"/>
        <v>137.19999999999999</v>
      </c>
    </row>
    <row r="186" spans="1:58" x14ac:dyDescent="0.3">
      <c r="A186" t="s">
        <v>34</v>
      </c>
      <c r="B186">
        <v>2018</v>
      </c>
      <c r="C186" t="s">
        <v>31</v>
      </c>
      <c r="D186" t="str">
        <f t="shared" si="56"/>
        <v>January-2018</v>
      </c>
      <c r="E186">
        <v>136</v>
      </c>
      <c r="F186">
        <f t="shared" si="57"/>
        <v>136</v>
      </c>
      <c r="G186">
        <v>144.19999999999999</v>
      </c>
      <c r="H186">
        <f t="shared" si="58"/>
        <v>144.19999999999999</v>
      </c>
      <c r="I186">
        <v>143.69999999999999</v>
      </c>
      <c r="J186">
        <f t="shared" si="59"/>
        <v>143.69999999999999</v>
      </c>
      <c r="K186">
        <v>141.1</v>
      </c>
      <c r="L186">
        <f t="shared" si="60"/>
        <v>141.1</v>
      </c>
      <c r="M186">
        <v>120.7</v>
      </c>
      <c r="N186">
        <f t="shared" si="61"/>
        <v>120.7</v>
      </c>
      <c r="O186">
        <v>141.30000000000001</v>
      </c>
      <c r="P186">
        <f t="shared" si="62"/>
        <v>141.30000000000001</v>
      </c>
      <c r="Q186">
        <v>151.6</v>
      </c>
      <c r="R186">
        <f t="shared" si="63"/>
        <v>151.6</v>
      </c>
      <c r="S186">
        <v>127.3</v>
      </c>
      <c r="T186">
        <f t="shared" si="64"/>
        <v>127.3</v>
      </c>
      <c r="U186">
        <v>118.8</v>
      </c>
      <c r="V186">
        <f t="shared" si="65"/>
        <v>118.8</v>
      </c>
      <c r="W186">
        <v>137.5</v>
      </c>
      <c r="X186">
        <f t="shared" si="66"/>
        <v>137.5</v>
      </c>
      <c r="Y186">
        <v>129</v>
      </c>
      <c r="Z186">
        <f t="shared" si="67"/>
        <v>129</v>
      </c>
      <c r="AA186">
        <v>149.5</v>
      </c>
      <c r="AB186">
        <f t="shared" si="68"/>
        <v>149.5</v>
      </c>
      <c r="AC186">
        <v>139.19999999999999</v>
      </c>
      <c r="AD186">
        <f t="shared" si="69"/>
        <v>139.19999999999999</v>
      </c>
      <c r="AE186">
        <v>154.69999999999999</v>
      </c>
      <c r="AF186">
        <f t="shared" si="70"/>
        <v>154.69999999999999</v>
      </c>
      <c r="AG186">
        <v>143.5</v>
      </c>
      <c r="AH186">
        <f t="shared" si="71"/>
        <v>143.5</v>
      </c>
      <c r="AI186">
        <v>135.5</v>
      </c>
      <c r="AJ186">
        <f t="shared" si="72"/>
        <v>135.5</v>
      </c>
      <c r="AK186">
        <v>142.30000000000001</v>
      </c>
      <c r="AL186">
        <f t="shared" si="73"/>
        <v>142.30000000000001</v>
      </c>
      <c r="AM186">
        <v>140.4</v>
      </c>
      <c r="AN186">
        <f t="shared" si="74"/>
        <v>140.4</v>
      </c>
      <c r="AO186">
        <v>136.6</v>
      </c>
      <c r="AP186">
        <f t="shared" si="75"/>
        <v>136.6</v>
      </c>
      <c r="AQ186">
        <v>134.9</v>
      </c>
      <c r="AR186">
        <f t="shared" si="76"/>
        <v>134.9</v>
      </c>
      <c r="AS186">
        <v>133.30000000000001</v>
      </c>
      <c r="AT186">
        <f t="shared" si="77"/>
        <v>133.30000000000001</v>
      </c>
      <c r="AU186">
        <v>119.3</v>
      </c>
      <c r="AV186">
        <f t="shared" si="78"/>
        <v>119.3</v>
      </c>
      <c r="AW186">
        <v>129.69999999999999</v>
      </c>
      <c r="AX186">
        <f t="shared" si="79"/>
        <v>129.69999999999999</v>
      </c>
      <c r="AY186">
        <v>139</v>
      </c>
      <c r="AZ186">
        <f t="shared" si="80"/>
        <v>139</v>
      </c>
      <c r="BA186">
        <v>127.3</v>
      </c>
      <c r="BB186">
        <f t="shared" si="81"/>
        <v>127.3</v>
      </c>
      <c r="BC186">
        <v>129.1</v>
      </c>
      <c r="BD186">
        <f t="shared" si="82"/>
        <v>129.1</v>
      </c>
      <c r="BE186">
        <v>136.9</v>
      </c>
      <c r="BF186">
        <f t="shared" si="83"/>
        <v>136.9</v>
      </c>
    </row>
    <row r="187" spans="1:58" x14ac:dyDescent="0.3">
      <c r="A187" t="s">
        <v>34</v>
      </c>
      <c r="B187">
        <v>2018</v>
      </c>
      <c r="C187" t="s">
        <v>35</v>
      </c>
      <c r="D187" t="str">
        <f t="shared" si="56"/>
        <v>February-2018</v>
      </c>
      <c r="E187">
        <v>135.9</v>
      </c>
      <c r="F187">
        <f t="shared" si="57"/>
        <v>135.9</v>
      </c>
      <c r="G187">
        <v>143.5</v>
      </c>
      <c r="H187">
        <f t="shared" si="58"/>
        <v>143.5</v>
      </c>
      <c r="I187">
        <v>140.30000000000001</v>
      </c>
      <c r="J187">
        <f t="shared" si="59"/>
        <v>140.30000000000001</v>
      </c>
      <c r="K187">
        <v>140.9</v>
      </c>
      <c r="L187">
        <f t="shared" si="60"/>
        <v>140.9</v>
      </c>
      <c r="M187">
        <v>120.4</v>
      </c>
      <c r="N187">
        <f t="shared" si="61"/>
        <v>120.4</v>
      </c>
      <c r="O187">
        <v>142.9</v>
      </c>
      <c r="P187">
        <f t="shared" si="62"/>
        <v>142.9</v>
      </c>
      <c r="Q187">
        <v>140.5</v>
      </c>
      <c r="R187">
        <f t="shared" si="63"/>
        <v>140.5</v>
      </c>
      <c r="S187">
        <v>125.8</v>
      </c>
      <c r="T187">
        <f t="shared" si="64"/>
        <v>125.8</v>
      </c>
      <c r="U187">
        <v>117.1</v>
      </c>
      <c r="V187">
        <f t="shared" si="65"/>
        <v>117.1</v>
      </c>
      <c r="W187">
        <v>137.30000000000001</v>
      </c>
      <c r="X187">
        <f t="shared" si="66"/>
        <v>137.30000000000001</v>
      </c>
      <c r="Y187">
        <v>128.6</v>
      </c>
      <c r="Z187">
        <f t="shared" si="67"/>
        <v>128.6</v>
      </c>
      <c r="AA187">
        <v>149.6</v>
      </c>
      <c r="AB187">
        <f t="shared" si="68"/>
        <v>149.6</v>
      </c>
      <c r="AC187">
        <v>137.6</v>
      </c>
      <c r="AD187">
        <f t="shared" si="69"/>
        <v>137.6</v>
      </c>
      <c r="AE187">
        <v>154.9</v>
      </c>
      <c r="AF187">
        <f t="shared" si="70"/>
        <v>154.9</v>
      </c>
      <c r="AG187">
        <v>143.80000000000001</v>
      </c>
      <c r="AH187">
        <f t="shared" si="71"/>
        <v>143.80000000000001</v>
      </c>
      <c r="AI187">
        <v>135.6</v>
      </c>
      <c r="AJ187">
        <f t="shared" si="72"/>
        <v>135.6</v>
      </c>
      <c r="AK187">
        <v>142.6</v>
      </c>
      <c r="AL187">
        <f t="shared" si="73"/>
        <v>142.6</v>
      </c>
      <c r="AM187">
        <v>141.30000000000001</v>
      </c>
      <c r="AN187">
        <f t="shared" si="74"/>
        <v>141.30000000000001</v>
      </c>
      <c r="AO187">
        <v>136.69999999999999</v>
      </c>
      <c r="AP187">
        <f t="shared" si="75"/>
        <v>136.69999999999999</v>
      </c>
      <c r="AQ187">
        <v>135.19999999999999</v>
      </c>
      <c r="AR187">
        <f t="shared" si="76"/>
        <v>135.19999999999999</v>
      </c>
      <c r="AS187">
        <v>133.80000000000001</v>
      </c>
      <c r="AT187">
        <f t="shared" si="77"/>
        <v>133.80000000000001</v>
      </c>
      <c r="AU187">
        <v>120.2</v>
      </c>
      <c r="AV187">
        <f t="shared" si="78"/>
        <v>120.2</v>
      </c>
      <c r="AW187">
        <v>129.9</v>
      </c>
      <c r="AX187">
        <f t="shared" si="79"/>
        <v>129.9</v>
      </c>
      <c r="AY187">
        <v>139</v>
      </c>
      <c r="AZ187">
        <f t="shared" si="80"/>
        <v>139</v>
      </c>
      <c r="BA187">
        <v>127.7</v>
      </c>
      <c r="BB187">
        <f t="shared" si="81"/>
        <v>127.7</v>
      </c>
      <c r="BC187">
        <v>129.6</v>
      </c>
      <c r="BD187">
        <f t="shared" si="82"/>
        <v>129.6</v>
      </c>
      <c r="BE187">
        <v>136.4</v>
      </c>
      <c r="BF187">
        <f t="shared" si="83"/>
        <v>136.4</v>
      </c>
    </row>
    <row r="188" spans="1:58" x14ac:dyDescent="0.3">
      <c r="A188" t="s">
        <v>34</v>
      </c>
      <c r="B188">
        <v>2018</v>
      </c>
      <c r="C188" t="s">
        <v>36</v>
      </c>
      <c r="D188" t="str">
        <f t="shared" si="56"/>
        <v>March-2018</v>
      </c>
      <c r="E188">
        <v>136.19999999999999</v>
      </c>
      <c r="F188">
        <f t="shared" si="57"/>
        <v>136.19999999999999</v>
      </c>
      <c r="G188">
        <v>143.6</v>
      </c>
      <c r="H188">
        <f t="shared" si="58"/>
        <v>143.6</v>
      </c>
      <c r="I188">
        <v>138.30000000000001</v>
      </c>
      <c r="J188">
        <f t="shared" si="59"/>
        <v>138.30000000000001</v>
      </c>
      <c r="K188">
        <v>141.19999999999999</v>
      </c>
      <c r="L188">
        <f t="shared" si="60"/>
        <v>141.19999999999999</v>
      </c>
      <c r="M188">
        <v>120.7</v>
      </c>
      <c r="N188">
        <f t="shared" si="61"/>
        <v>120.7</v>
      </c>
      <c r="O188">
        <v>146.19999999999999</v>
      </c>
      <c r="P188">
        <f t="shared" si="62"/>
        <v>146.19999999999999</v>
      </c>
      <c r="Q188">
        <v>134.6</v>
      </c>
      <c r="R188">
        <f t="shared" si="63"/>
        <v>134.6</v>
      </c>
      <c r="S188">
        <v>124.6</v>
      </c>
      <c r="T188">
        <f t="shared" si="64"/>
        <v>124.6</v>
      </c>
      <c r="U188">
        <v>116.1</v>
      </c>
      <c r="V188">
        <f t="shared" si="65"/>
        <v>116.1</v>
      </c>
      <c r="W188">
        <v>137.80000000000001</v>
      </c>
      <c r="X188">
        <f t="shared" si="66"/>
        <v>137.80000000000001</v>
      </c>
      <c r="Y188">
        <v>129.1</v>
      </c>
      <c r="Z188">
        <f t="shared" si="67"/>
        <v>129.1</v>
      </c>
      <c r="AA188">
        <v>150.4</v>
      </c>
      <c r="AB188">
        <f t="shared" si="68"/>
        <v>150.4</v>
      </c>
      <c r="AC188">
        <v>137.19999999999999</v>
      </c>
      <c r="AD188">
        <f t="shared" si="69"/>
        <v>137.19999999999999</v>
      </c>
      <c r="AE188">
        <v>156.30000000000001</v>
      </c>
      <c r="AF188">
        <f t="shared" si="70"/>
        <v>156.30000000000001</v>
      </c>
      <c r="AG188">
        <v>144.30000000000001</v>
      </c>
      <c r="AH188">
        <f t="shared" si="71"/>
        <v>144.30000000000001</v>
      </c>
      <c r="AI188">
        <v>136.19999999999999</v>
      </c>
      <c r="AJ188">
        <f t="shared" si="72"/>
        <v>136.19999999999999</v>
      </c>
      <c r="AK188">
        <v>143.1</v>
      </c>
      <c r="AL188">
        <f t="shared" si="73"/>
        <v>143.1</v>
      </c>
      <c r="AM188">
        <v>142</v>
      </c>
      <c r="AN188">
        <f t="shared" si="74"/>
        <v>142</v>
      </c>
      <c r="AO188">
        <v>136.5</v>
      </c>
      <c r="AP188">
        <f t="shared" si="75"/>
        <v>136.5</v>
      </c>
      <c r="AQ188">
        <v>135.6</v>
      </c>
      <c r="AR188">
        <f t="shared" si="76"/>
        <v>135.6</v>
      </c>
      <c r="AS188">
        <v>134.30000000000001</v>
      </c>
      <c r="AT188">
        <f t="shared" si="77"/>
        <v>134.30000000000001</v>
      </c>
      <c r="AU188">
        <v>121</v>
      </c>
      <c r="AV188">
        <f t="shared" si="78"/>
        <v>121</v>
      </c>
      <c r="AW188">
        <v>130.4</v>
      </c>
      <c r="AX188">
        <f t="shared" si="79"/>
        <v>130.4</v>
      </c>
      <c r="AY188">
        <v>139.80000000000001</v>
      </c>
      <c r="AZ188">
        <f t="shared" si="80"/>
        <v>139.80000000000001</v>
      </c>
      <c r="BA188">
        <v>128.19999999999999</v>
      </c>
      <c r="BB188">
        <f t="shared" si="81"/>
        <v>128.19999999999999</v>
      </c>
      <c r="BC188">
        <v>130.30000000000001</v>
      </c>
      <c r="BD188">
        <f t="shared" si="82"/>
        <v>130.30000000000001</v>
      </c>
      <c r="BE188">
        <v>136.5</v>
      </c>
      <c r="BF188">
        <f t="shared" si="83"/>
        <v>136.5</v>
      </c>
    </row>
    <row r="189" spans="1:58" x14ac:dyDescent="0.3">
      <c r="A189" t="s">
        <v>34</v>
      </c>
      <c r="B189">
        <v>2018</v>
      </c>
      <c r="C189" t="s">
        <v>37</v>
      </c>
      <c r="D189" t="str">
        <f t="shared" si="56"/>
        <v>April-2018</v>
      </c>
      <c r="E189">
        <v>136.4</v>
      </c>
      <c r="F189">
        <f t="shared" si="57"/>
        <v>136.4</v>
      </c>
      <c r="G189">
        <v>144.4</v>
      </c>
      <c r="H189">
        <f t="shared" si="58"/>
        <v>144.4</v>
      </c>
      <c r="I189">
        <v>133.9</v>
      </c>
      <c r="J189">
        <f t="shared" si="59"/>
        <v>133.9</v>
      </c>
      <c r="K189">
        <v>141.6</v>
      </c>
      <c r="L189">
        <f t="shared" si="60"/>
        <v>141.6</v>
      </c>
      <c r="M189">
        <v>121</v>
      </c>
      <c r="N189">
        <f t="shared" si="61"/>
        <v>121</v>
      </c>
      <c r="O189">
        <v>153.5</v>
      </c>
      <c r="P189">
        <f t="shared" si="62"/>
        <v>153.5</v>
      </c>
      <c r="Q189">
        <v>132.6</v>
      </c>
      <c r="R189">
        <f t="shared" si="63"/>
        <v>132.6</v>
      </c>
      <c r="S189">
        <v>123.5</v>
      </c>
      <c r="T189">
        <f t="shared" si="64"/>
        <v>123.5</v>
      </c>
      <c r="U189">
        <v>113.7</v>
      </c>
      <c r="V189">
        <f t="shared" si="65"/>
        <v>113.7</v>
      </c>
      <c r="W189">
        <v>138.19999999999999</v>
      </c>
      <c r="X189">
        <f t="shared" si="66"/>
        <v>138.19999999999999</v>
      </c>
      <c r="Y189">
        <v>129.6</v>
      </c>
      <c r="Z189">
        <f t="shared" si="67"/>
        <v>129.6</v>
      </c>
      <c r="AA189">
        <v>151.19999999999999</v>
      </c>
      <c r="AB189">
        <f t="shared" si="68"/>
        <v>151.19999999999999</v>
      </c>
      <c r="AC189">
        <v>137.5</v>
      </c>
      <c r="AD189">
        <f t="shared" si="69"/>
        <v>137.5</v>
      </c>
      <c r="AE189">
        <v>156.9</v>
      </c>
      <c r="AF189">
        <f t="shared" si="70"/>
        <v>156.9</v>
      </c>
      <c r="AG189">
        <v>145.30000000000001</v>
      </c>
      <c r="AH189">
        <f t="shared" si="71"/>
        <v>145.30000000000001</v>
      </c>
      <c r="AI189">
        <v>136.69999999999999</v>
      </c>
      <c r="AJ189">
        <f t="shared" si="72"/>
        <v>136.69999999999999</v>
      </c>
      <c r="AK189">
        <v>144</v>
      </c>
      <c r="AL189">
        <f t="shared" si="73"/>
        <v>144</v>
      </c>
      <c r="AM189">
        <v>142.9</v>
      </c>
      <c r="AN189">
        <f t="shared" si="74"/>
        <v>142.9</v>
      </c>
      <c r="AO189">
        <v>136.5</v>
      </c>
      <c r="AP189">
        <f t="shared" si="75"/>
        <v>136.5</v>
      </c>
      <c r="AQ189">
        <v>136.6</v>
      </c>
      <c r="AR189">
        <f t="shared" si="76"/>
        <v>136.6</v>
      </c>
      <c r="AS189">
        <v>135.19999999999999</v>
      </c>
      <c r="AT189">
        <f t="shared" si="77"/>
        <v>135.19999999999999</v>
      </c>
      <c r="AU189">
        <v>121.9</v>
      </c>
      <c r="AV189">
        <f t="shared" si="78"/>
        <v>121.9</v>
      </c>
      <c r="AW189">
        <v>131.30000000000001</v>
      </c>
      <c r="AX189">
        <f t="shared" si="79"/>
        <v>131.30000000000001</v>
      </c>
      <c r="AY189">
        <v>141.4</v>
      </c>
      <c r="AZ189">
        <f t="shared" si="80"/>
        <v>141.4</v>
      </c>
      <c r="BA189">
        <v>129.19999999999999</v>
      </c>
      <c r="BB189">
        <f t="shared" si="81"/>
        <v>129.19999999999999</v>
      </c>
      <c r="BC189">
        <v>131.30000000000001</v>
      </c>
      <c r="BD189">
        <f t="shared" si="82"/>
        <v>131.30000000000001</v>
      </c>
      <c r="BE189">
        <v>137.1</v>
      </c>
      <c r="BF189">
        <f t="shared" si="83"/>
        <v>137.1</v>
      </c>
    </row>
    <row r="190" spans="1:58" x14ac:dyDescent="0.3">
      <c r="A190" t="s">
        <v>34</v>
      </c>
      <c r="B190">
        <v>2018</v>
      </c>
      <c r="C190" t="s">
        <v>38</v>
      </c>
      <c r="D190" t="str">
        <f t="shared" si="56"/>
        <v>May-2018</v>
      </c>
      <c r="E190">
        <v>136.6</v>
      </c>
      <c r="F190">
        <f t="shared" si="57"/>
        <v>136.6</v>
      </c>
      <c r="G190">
        <v>146.6</v>
      </c>
      <c r="H190">
        <f t="shared" si="58"/>
        <v>146.6</v>
      </c>
      <c r="I190">
        <v>133.6</v>
      </c>
      <c r="J190">
        <f t="shared" si="59"/>
        <v>133.6</v>
      </c>
      <c r="K190">
        <v>142.1</v>
      </c>
      <c r="L190">
        <f t="shared" si="60"/>
        <v>142.1</v>
      </c>
      <c r="M190">
        <v>121</v>
      </c>
      <c r="N190">
        <f t="shared" si="61"/>
        <v>121</v>
      </c>
      <c r="O190">
        <v>154.6</v>
      </c>
      <c r="P190">
        <f t="shared" si="62"/>
        <v>154.6</v>
      </c>
      <c r="Q190">
        <v>135.6</v>
      </c>
      <c r="R190">
        <f t="shared" si="63"/>
        <v>135.6</v>
      </c>
      <c r="S190">
        <v>122.3</v>
      </c>
      <c r="T190">
        <f t="shared" si="64"/>
        <v>122.3</v>
      </c>
      <c r="U190">
        <v>109.6</v>
      </c>
      <c r="V190">
        <f t="shared" si="65"/>
        <v>109.6</v>
      </c>
      <c r="W190">
        <v>138.1</v>
      </c>
      <c r="X190">
        <f t="shared" si="66"/>
        <v>138.1</v>
      </c>
      <c r="Y190">
        <v>129.9</v>
      </c>
      <c r="Z190">
        <f t="shared" si="67"/>
        <v>129.9</v>
      </c>
      <c r="AA190">
        <v>151.69999999999999</v>
      </c>
      <c r="AB190">
        <f t="shared" si="68"/>
        <v>151.69999999999999</v>
      </c>
      <c r="AC190">
        <v>138.1</v>
      </c>
      <c r="AD190">
        <f t="shared" si="69"/>
        <v>138.1</v>
      </c>
      <c r="AE190">
        <v>157.9</v>
      </c>
      <c r="AF190">
        <f t="shared" si="70"/>
        <v>157.9</v>
      </c>
      <c r="AG190">
        <v>146</v>
      </c>
      <c r="AH190">
        <f t="shared" si="71"/>
        <v>146</v>
      </c>
      <c r="AI190">
        <v>137.4</v>
      </c>
      <c r="AJ190">
        <f t="shared" si="72"/>
        <v>137.4</v>
      </c>
      <c r="AK190">
        <v>144.69999999999999</v>
      </c>
      <c r="AL190">
        <f t="shared" si="73"/>
        <v>144.69999999999999</v>
      </c>
      <c r="AM190">
        <v>143.19999999999999</v>
      </c>
      <c r="AN190">
        <f t="shared" si="74"/>
        <v>143.19999999999999</v>
      </c>
      <c r="AO190">
        <v>136.9</v>
      </c>
      <c r="AP190">
        <f t="shared" si="75"/>
        <v>136.9</v>
      </c>
      <c r="AQ190">
        <v>137.4</v>
      </c>
      <c r="AR190">
        <f t="shared" si="76"/>
        <v>137.4</v>
      </c>
      <c r="AS190">
        <v>136</v>
      </c>
      <c r="AT190">
        <f t="shared" si="77"/>
        <v>136</v>
      </c>
      <c r="AU190">
        <v>122.9</v>
      </c>
      <c r="AV190">
        <f t="shared" si="78"/>
        <v>122.9</v>
      </c>
      <c r="AW190">
        <v>131.80000000000001</v>
      </c>
      <c r="AX190">
        <f t="shared" si="79"/>
        <v>131.80000000000001</v>
      </c>
      <c r="AY190">
        <v>142.1</v>
      </c>
      <c r="AZ190">
        <f t="shared" si="80"/>
        <v>142.1</v>
      </c>
      <c r="BA190">
        <v>129.9</v>
      </c>
      <c r="BB190">
        <f t="shared" si="81"/>
        <v>129.9</v>
      </c>
      <c r="BC190">
        <v>132.1</v>
      </c>
      <c r="BD190">
        <f t="shared" si="82"/>
        <v>132.1</v>
      </c>
      <c r="BE190">
        <v>137.80000000000001</v>
      </c>
      <c r="BF190">
        <f t="shared" si="83"/>
        <v>137.80000000000001</v>
      </c>
    </row>
    <row r="191" spans="1:58" x14ac:dyDescent="0.3">
      <c r="A191" t="s">
        <v>34</v>
      </c>
      <c r="B191">
        <v>2018</v>
      </c>
      <c r="C191" t="s">
        <v>39</v>
      </c>
      <c r="D191" t="str">
        <f t="shared" si="56"/>
        <v>June-2018</v>
      </c>
      <c r="E191">
        <v>136.9</v>
      </c>
      <c r="F191">
        <f t="shared" si="57"/>
        <v>136.9</v>
      </c>
      <c r="G191">
        <v>148.69999999999999</v>
      </c>
      <c r="H191">
        <f t="shared" si="58"/>
        <v>148.69999999999999</v>
      </c>
      <c r="I191">
        <v>135.6</v>
      </c>
      <c r="J191">
        <f t="shared" si="59"/>
        <v>135.6</v>
      </c>
      <c r="K191">
        <v>142.30000000000001</v>
      </c>
      <c r="L191">
        <f t="shared" si="60"/>
        <v>142.30000000000001</v>
      </c>
      <c r="M191">
        <v>121.3</v>
      </c>
      <c r="N191">
        <f t="shared" si="61"/>
        <v>121.3</v>
      </c>
      <c r="O191">
        <v>153.19999999999999</v>
      </c>
      <c r="P191">
        <f t="shared" si="62"/>
        <v>153.19999999999999</v>
      </c>
      <c r="Q191">
        <v>143.69999999999999</v>
      </c>
      <c r="R191">
        <f t="shared" si="63"/>
        <v>143.69999999999999</v>
      </c>
      <c r="S191">
        <v>121.4</v>
      </c>
      <c r="T191">
        <f t="shared" si="64"/>
        <v>121.4</v>
      </c>
      <c r="U191">
        <v>111.1</v>
      </c>
      <c r="V191">
        <f t="shared" si="65"/>
        <v>111.1</v>
      </c>
      <c r="W191">
        <v>138.4</v>
      </c>
      <c r="X191">
        <f t="shared" si="66"/>
        <v>138.4</v>
      </c>
      <c r="Y191">
        <v>130.30000000000001</v>
      </c>
      <c r="Z191">
        <f t="shared" si="67"/>
        <v>130.30000000000001</v>
      </c>
      <c r="AA191">
        <v>151.80000000000001</v>
      </c>
      <c r="AB191">
        <f t="shared" si="68"/>
        <v>151.80000000000001</v>
      </c>
      <c r="AC191">
        <v>139.4</v>
      </c>
      <c r="AD191">
        <f t="shared" si="69"/>
        <v>139.4</v>
      </c>
      <c r="AE191">
        <v>158.30000000000001</v>
      </c>
      <c r="AF191">
        <f t="shared" si="70"/>
        <v>158.30000000000001</v>
      </c>
      <c r="AG191">
        <v>146.4</v>
      </c>
      <c r="AH191">
        <f t="shared" si="71"/>
        <v>146.4</v>
      </c>
      <c r="AI191">
        <v>138.1</v>
      </c>
      <c r="AJ191">
        <f t="shared" si="72"/>
        <v>138.1</v>
      </c>
      <c r="AK191">
        <v>145.19999999999999</v>
      </c>
      <c r="AL191">
        <f t="shared" si="73"/>
        <v>145.19999999999999</v>
      </c>
      <c r="AM191">
        <v>142.5</v>
      </c>
      <c r="AN191">
        <f t="shared" si="74"/>
        <v>142.5</v>
      </c>
      <c r="AO191">
        <v>138.1</v>
      </c>
      <c r="AP191">
        <f t="shared" si="75"/>
        <v>138.1</v>
      </c>
      <c r="AQ191">
        <v>137.9</v>
      </c>
      <c r="AR191">
        <f t="shared" si="76"/>
        <v>137.9</v>
      </c>
      <c r="AS191">
        <v>136.19999999999999</v>
      </c>
      <c r="AT191">
        <f t="shared" si="77"/>
        <v>136.19999999999999</v>
      </c>
      <c r="AU191">
        <v>123.7</v>
      </c>
      <c r="AV191">
        <f t="shared" si="78"/>
        <v>123.7</v>
      </c>
      <c r="AW191">
        <v>132.6</v>
      </c>
      <c r="AX191">
        <f t="shared" si="79"/>
        <v>132.6</v>
      </c>
      <c r="AY191">
        <v>142.80000000000001</v>
      </c>
      <c r="AZ191">
        <f t="shared" si="80"/>
        <v>142.80000000000001</v>
      </c>
      <c r="BA191">
        <v>130.1</v>
      </c>
      <c r="BB191">
        <f t="shared" si="81"/>
        <v>130.1</v>
      </c>
      <c r="BC191">
        <v>132.6</v>
      </c>
      <c r="BD191">
        <f t="shared" si="82"/>
        <v>132.6</v>
      </c>
      <c r="BE191">
        <v>138.5</v>
      </c>
      <c r="BF191">
        <f t="shared" si="83"/>
        <v>138.5</v>
      </c>
    </row>
    <row r="192" spans="1:58" x14ac:dyDescent="0.3">
      <c r="A192" t="s">
        <v>34</v>
      </c>
      <c r="B192">
        <v>2018</v>
      </c>
      <c r="C192" t="s">
        <v>40</v>
      </c>
      <c r="D192" t="str">
        <f t="shared" si="56"/>
        <v>July-2018</v>
      </c>
      <c r="E192">
        <v>137.5</v>
      </c>
      <c r="F192">
        <f t="shared" si="57"/>
        <v>137.5</v>
      </c>
      <c r="G192">
        <v>149.1</v>
      </c>
      <c r="H192">
        <f t="shared" si="58"/>
        <v>149.1</v>
      </c>
      <c r="I192">
        <v>139.19999999999999</v>
      </c>
      <c r="J192">
        <f t="shared" si="59"/>
        <v>139.19999999999999</v>
      </c>
      <c r="K192">
        <v>142.5</v>
      </c>
      <c r="L192">
        <f t="shared" si="60"/>
        <v>142.5</v>
      </c>
      <c r="M192">
        <v>121.4</v>
      </c>
      <c r="N192">
        <f t="shared" si="61"/>
        <v>121.4</v>
      </c>
      <c r="O192">
        <v>151.6</v>
      </c>
      <c r="P192">
        <f t="shared" si="62"/>
        <v>151.6</v>
      </c>
      <c r="Q192">
        <v>155.9</v>
      </c>
      <c r="R192">
        <f t="shared" si="63"/>
        <v>155.9</v>
      </c>
      <c r="S192">
        <v>121.7</v>
      </c>
      <c r="T192">
        <f t="shared" si="64"/>
        <v>121.7</v>
      </c>
      <c r="U192">
        <v>113.5</v>
      </c>
      <c r="V192">
        <f t="shared" si="65"/>
        <v>113.5</v>
      </c>
      <c r="W192">
        <v>138.9</v>
      </c>
      <c r="X192">
        <f t="shared" si="66"/>
        <v>138.9</v>
      </c>
      <c r="Y192">
        <v>130.30000000000001</v>
      </c>
      <c r="Z192">
        <f t="shared" si="67"/>
        <v>130.30000000000001</v>
      </c>
      <c r="AA192">
        <v>152.30000000000001</v>
      </c>
      <c r="AB192">
        <f t="shared" si="68"/>
        <v>152.30000000000001</v>
      </c>
      <c r="AC192">
        <v>141.4</v>
      </c>
      <c r="AD192">
        <f t="shared" si="69"/>
        <v>141.4</v>
      </c>
      <c r="AE192">
        <v>157.5</v>
      </c>
      <c r="AF192">
        <f t="shared" si="70"/>
        <v>157.5</v>
      </c>
      <c r="AG192">
        <v>146.80000000000001</v>
      </c>
      <c r="AH192">
        <f t="shared" si="71"/>
        <v>146.80000000000001</v>
      </c>
      <c r="AI192">
        <v>138.4</v>
      </c>
      <c r="AJ192">
        <f t="shared" si="72"/>
        <v>138.4</v>
      </c>
      <c r="AK192">
        <v>145.6</v>
      </c>
      <c r="AL192">
        <f t="shared" si="73"/>
        <v>145.6</v>
      </c>
      <c r="AM192">
        <v>143.6</v>
      </c>
      <c r="AN192">
        <f t="shared" si="74"/>
        <v>143.6</v>
      </c>
      <c r="AO192">
        <v>139.69999999999999</v>
      </c>
      <c r="AP192">
        <f t="shared" si="75"/>
        <v>139.69999999999999</v>
      </c>
      <c r="AQ192">
        <v>138.6</v>
      </c>
      <c r="AR192">
        <f t="shared" si="76"/>
        <v>138.6</v>
      </c>
      <c r="AS192">
        <v>137</v>
      </c>
      <c r="AT192">
        <f t="shared" si="77"/>
        <v>137</v>
      </c>
      <c r="AU192">
        <v>123.6</v>
      </c>
      <c r="AV192">
        <f t="shared" si="78"/>
        <v>123.6</v>
      </c>
      <c r="AW192">
        <v>133.1</v>
      </c>
      <c r="AX192">
        <f t="shared" si="79"/>
        <v>133.1</v>
      </c>
      <c r="AY192">
        <v>144.69999999999999</v>
      </c>
      <c r="AZ192">
        <f t="shared" si="80"/>
        <v>144.69999999999999</v>
      </c>
      <c r="BA192">
        <v>130.1</v>
      </c>
      <c r="BB192">
        <f t="shared" si="81"/>
        <v>130.1</v>
      </c>
      <c r="BC192">
        <v>133.19999999999999</v>
      </c>
      <c r="BD192">
        <f t="shared" si="82"/>
        <v>133.19999999999999</v>
      </c>
      <c r="BE192">
        <v>139.80000000000001</v>
      </c>
      <c r="BF192">
        <f t="shared" si="83"/>
        <v>139.80000000000001</v>
      </c>
    </row>
    <row r="193" spans="1:58" x14ac:dyDescent="0.3">
      <c r="A193" t="s">
        <v>34</v>
      </c>
      <c r="B193">
        <v>2018</v>
      </c>
      <c r="C193" t="s">
        <v>41</v>
      </c>
      <c r="D193" t="str">
        <f t="shared" si="56"/>
        <v>August-2018</v>
      </c>
      <c r="E193">
        <v>138.30000000000001</v>
      </c>
      <c r="F193">
        <f t="shared" si="57"/>
        <v>138.30000000000001</v>
      </c>
      <c r="G193">
        <v>148</v>
      </c>
      <c r="H193">
        <f t="shared" si="58"/>
        <v>148</v>
      </c>
      <c r="I193">
        <v>138.1</v>
      </c>
      <c r="J193">
        <f t="shared" si="59"/>
        <v>138.1</v>
      </c>
      <c r="K193">
        <v>142.6</v>
      </c>
      <c r="L193">
        <f t="shared" si="60"/>
        <v>142.6</v>
      </c>
      <c r="M193">
        <v>122.2</v>
      </c>
      <c r="N193">
        <f t="shared" si="61"/>
        <v>122.2</v>
      </c>
      <c r="O193">
        <v>150.6</v>
      </c>
      <c r="P193">
        <f t="shared" si="62"/>
        <v>150.6</v>
      </c>
      <c r="Q193">
        <v>156.6</v>
      </c>
      <c r="R193">
        <f t="shared" si="63"/>
        <v>156.6</v>
      </c>
      <c r="S193">
        <v>122.4</v>
      </c>
      <c r="T193">
        <f t="shared" si="64"/>
        <v>122.4</v>
      </c>
      <c r="U193">
        <v>114.7</v>
      </c>
      <c r="V193">
        <f t="shared" si="65"/>
        <v>114.7</v>
      </c>
      <c r="W193">
        <v>139.4</v>
      </c>
      <c r="X193">
        <f t="shared" si="66"/>
        <v>139.4</v>
      </c>
      <c r="Y193">
        <v>131.1</v>
      </c>
      <c r="Z193">
        <f t="shared" si="67"/>
        <v>131.1</v>
      </c>
      <c r="AA193">
        <v>153</v>
      </c>
      <c r="AB193">
        <f t="shared" si="68"/>
        <v>153</v>
      </c>
      <c r="AC193">
        <v>141.69999999999999</v>
      </c>
      <c r="AD193">
        <f t="shared" si="69"/>
        <v>141.69999999999999</v>
      </c>
      <c r="AE193">
        <v>157.9</v>
      </c>
      <c r="AF193">
        <f t="shared" si="70"/>
        <v>157.9</v>
      </c>
      <c r="AG193">
        <v>147.30000000000001</v>
      </c>
      <c r="AH193">
        <f t="shared" si="71"/>
        <v>147.30000000000001</v>
      </c>
      <c r="AI193">
        <v>138.80000000000001</v>
      </c>
      <c r="AJ193">
        <f t="shared" si="72"/>
        <v>138.80000000000001</v>
      </c>
      <c r="AK193">
        <v>146.1</v>
      </c>
      <c r="AL193">
        <f t="shared" si="73"/>
        <v>146.1</v>
      </c>
      <c r="AM193">
        <v>144.6</v>
      </c>
      <c r="AN193">
        <f t="shared" si="74"/>
        <v>144.6</v>
      </c>
      <c r="AO193">
        <v>140.9</v>
      </c>
      <c r="AP193">
        <f t="shared" si="75"/>
        <v>140.9</v>
      </c>
      <c r="AQ193">
        <v>139.4</v>
      </c>
      <c r="AR193">
        <f t="shared" si="76"/>
        <v>139.4</v>
      </c>
      <c r="AS193">
        <v>137.69999999999999</v>
      </c>
      <c r="AT193">
        <f t="shared" si="77"/>
        <v>137.69999999999999</v>
      </c>
      <c r="AU193">
        <v>124.3</v>
      </c>
      <c r="AV193">
        <f t="shared" si="78"/>
        <v>124.3</v>
      </c>
      <c r="AW193">
        <v>133.6</v>
      </c>
      <c r="AX193">
        <f t="shared" si="79"/>
        <v>133.6</v>
      </c>
      <c r="AY193">
        <v>146</v>
      </c>
      <c r="AZ193">
        <f t="shared" si="80"/>
        <v>146</v>
      </c>
      <c r="BA193">
        <v>130.1</v>
      </c>
      <c r="BB193">
        <f t="shared" si="81"/>
        <v>130.1</v>
      </c>
      <c r="BC193">
        <v>133.9</v>
      </c>
      <c r="BD193">
        <f t="shared" si="82"/>
        <v>133.9</v>
      </c>
      <c r="BE193">
        <v>140.4</v>
      </c>
      <c r="BF193">
        <f t="shared" si="83"/>
        <v>140.4</v>
      </c>
    </row>
    <row r="194" spans="1:58" x14ac:dyDescent="0.3">
      <c r="A194" t="s">
        <v>34</v>
      </c>
      <c r="B194">
        <v>2018</v>
      </c>
      <c r="C194" t="s">
        <v>42</v>
      </c>
      <c r="D194" t="str">
        <f t="shared" ref="D194:D257" si="84">CONCATENATE(C194,"-",B194)</f>
        <v>September-2018</v>
      </c>
      <c r="E194">
        <v>138.6</v>
      </c>
      <c r="F194">
        <f t="shared" ref="F194:F257" si="85">IF(ISBLANK(E194),AVERAGE(E193:E195),E194)</f>
        <v>138.6</v>
      </c>
      <c r="G194">
        <v>145.80000000000001</v>
      </c>
      <c r="H194">
        <f t="shared" si="58"/>
        <v>145.80000000000001</v>
      </c>
      <c r="I194">
        <v>135.1</v>
      </c>
      <c r="J194">
        <f t="shared" si="59"/>
        <v>135.1</v>
      </c>
      <c r="K194">
        <v>142.9</v>
      </c>
      <c r="L194">
        <f t="shared" si="60"/>
        <v>142.9</v>
      </c>
      <c r="M194">
        <v>122.1</v>
      </c>
      <c r="N194">
        <f t="shared" si="61"/>
        <v>122.1</v>
      </c>
      <c r="O194">
        <v>145.4</v>
      </c>
      <c r="P194">
        <f t="shared" si="62"/>
        <v>145.4</v>
      </c>
      <c r="Q194">
        <v>150</v>
      </c>
      <c r="R194">
        <f t="shared" si="63"/>
        <v>150</v>
      </c>
      <c r="S194">
        <v>121.4</v>
      </c>
      <c r="T194">
        <f t="shared" si="64"/>
        <v>121.4</v>
      </c>
      <c r="U194">
        <v>113.7</v>
      </c>
      <c r="V194">
        <f t="shared" si="65"/>
        <v>113.7</v>
      </c>
      <c r="W194">
        <v>139.5</v>
      </c>
      <c r="X194">
        <f t="shared" si="66"/>
        <v>139.5</v>
      </c>
      <c r="Y194">
        <v>130.80000000000001</v>
      </c>
      <c r="Z194">
        <f t="shared" si="67"/>
        <v>130.80000000000001</v>
      </c>
      <c r="AA194">
        <v>153.80000000000001</v>
      </c>
      <c r="AB194">
        <f t="shared" si="68"/>
        <v>153.80000000000001</v>
      </c>
      <c r="AC194">
        <v>140.4</v>
      </c>
      <c r="AD194">
        <f t="shared" si="69"/>
        <v>140.4</v>
      </c>
      <c r="AE194">
        <v>159.19999999999999</v>
      </c>
      <c r="AF194">
        <f t="shared" si="70"/>
        <v>159.19999999999999</v>
      </c>
      <c r="AG194">
        <v>147.69999999999999</v>
      </c>
      <c r="AH194">
        <f t="shared" si="71"/>
        <v>147.69999999999999</v>
      </c>
      <c r="AI194">
        <v>139.1</v>
      </c>
      <c r="AJ194">
        <f t="shared" si="72"/>
        <v>139.1</v>
      </c>
      <c r="AK194">
        <v>146.5</v>
      </c>
      <c r="AL194">
        <f t="shared" si="73"/>
        <v>146.5</v>
      </c>
      <c r="AM194">
        <v>145.30000000000001</v>
      </c>
      <c r="AN194">
        <f t="shared" si="74"/>
        <v>145.30000000000001</v>
      </c>
      <c r="AO194">
        <v>142.30000000000001</v>
      </c>
      <c r="AP194">
        <f t="shared" si="75"/>
        <v>142.30000000000001</v>
      </c>
      <c r="AQ194">
        <v>139.69999999999999</v>
      </c>
      <c r="AR194">
        <f t="shared" si="76"/>
        <v>139.69999999999999</v>
      </c>
      <c r="AS194">
        <v>138.4</v>
      </c>
      <c r="AT194">
        <f t="shared" si="77"/>
        <v>138.4</v>
      </c>
      <c r="AU194">
        <v>126</v>
      </c>
      <c r="AV194">
        <f t="shared" si="78"/>
        <v>126</v>
      </c>
      <c r="AW194">
        <v>134.5</v>
      </c>
      <c r="AX194">
        <f t="shared" si="79"/>
        <v>134.5</v>
      </c>
      <c r="AY194">
        <v>146.19999999999999</v>
      </c>
      <c r="AZ194">
        <f t="shared" si="80"/>
        <v>146.19999999999999</v>
      </c>
      <c r="BA194">
        <v>130.9</v>
      </c>
      <c r="BB194">
        <f t="shared" si="81"/>
        <v>130.9</v>
      </c>
      <c r="BC194">
        <v>134.69999999999999</v>
      </c>
      <c r="BD194">
        <f t="shared" si="82"/>
        <v>134.69999999999999</v>
      </c>
      <c r="BE194">
        <v>140.19999999999999</v>
      </c>
      <c r="BF194">
        <f t="shared" si="83"/>
        <v>140.19999999999999</v>
      </c>
    </row>
    <row r="195" spans="1:58" x14ac:dyDescent="0.3">
      <c r="A195" t="s">
        <v>34</v>
      </c>
      <c r="B195">
        <v>2018</v>
      </c>
      <c r="C195" t="s">
        <v>43</v>
      </c>
      <c r="D195" t="str">
        <f t="shared" si="84"/>
        <v>October-2018</v>
      </c>
      <c r="E195">
        <v>137.4</v>
      </c>
      <c r="F195">
        <f t="shared" si="85"/>
        <v>137.4</v>
      </c>
      <c r="G195">
        <v>149.5</v>
      </c>
      <c r="H195">
        <f t="shared" ref="H195:H258" si="86">IF(ISBLANK(G195),AVERAGE(G194:G196),G195)</f>
        <v>149.5</v>
      </c>
      <c r="I195">
        <v>137.30000000000001</v>
      </c>
      <c r="J195">
        <f t="shared" ref="J195:J258" si="87">IF(ISBLANK(I195),AVERAGE(I194:I196),I195)</f>
        <v>137.30000000000001</v>
      </c>
      <c r="K195">
        <v>141.9</v>
      </c>
      <c r="L195">
        <f t="shared" ref="L195:L258" si="88">IF(ISBLANK(K195),AVERAGE(K194:K196),K195)</f>
        <v>141.9</v>
      </c>
      <c r="M195">
        <v>121.1</v>
      </c>
      <c r="N195">
        <f t="shared" ref="N195:N258" si="89">IF(ISBLANK(M195),AVERAGE(M194:M196),M195)</f>
        <v>121.1</v>
      </c>
      <c r="O195">
        <v>142.5</v>
      </c>
      <c r="P195">
        <f t="shared" ref="P195:P258" si="90">IF(ISBLANK(O195),AVERAGE(O194:O196),O195)</f>
        <v>142.5</v>
      </c>
      <c r="Q195">
        <v>146.69999999999999</v>
      </c>
      <c r="R195">
        <f t="shared" ref="R195:R258" si="91">IF(ISBLANK(Q195),AVERAGE(Q194:Q196),Q195)</f>
        <v>146.69999999999999</v>
      </c>
      <c r="S195">
        <v>119.1</v>
      </c>
      <c r="T195">
        <f t="shared" ref="T195:T258" si="92">IF(ISBLANK(S195),AVERAGE(S194:S196),S195)</f>
        <v>119.1</v>
      </c>
      <c r="U195">
        <v>111.9</v>
      </c>
      <c r="V195">
        <f t="shared" ref="V195:V258" si="93">IF(ISBLANK(U195),AVERAGE(U194:U196),U195)</f>
        <v>111.9</v>
      </c>
      <c r="W195">
        <v>141</v>
      </c>
      <c r="X195">
        <f t="shared" ref="X195:X258" si="94">IF(ISBLANK(W195),AVERAGE(W194:W196),W195)</f>
        <v>141</v>
      </c>
      <c r="Y195">
        <v>133.6</v>
      </c>
      <c r="Z195">
        <f t="shared" ref="Z195:Z258" si="95">IF(ISBLANK(Y195),AVERAGE(Y194:Y196),Y195)</f>
        <v>133.6</v>
      </c>
      <c r="AA195">
        <v>154.5</v>
      </c>
      <c r="AB195">
        <f t="shared" ref="AB195:AB258" si="96">IF(ISBLANK(AA195),AVERAGE(AA194:AA196),AA195)</f>
        <v>154.5</v>
      </c>
      <c r="AC195">
        <v>139.69999999999999</v>
      </c>
      <c r="AD195">
        <f t="shared" ref="AD195:AD258" si="97">IF(ISBLANK(AC195),AVERAGE(AC194:AC196),AC195)</f>
        <v>139.69999999999999</v>
      </c>
      <c r="AE195">
        <v>162.6</v>
      </c>
      <c r="AF195">
        <f t="shared" ref="AF195:AF258" si="98">IF(ISBLANK(AE195),AVERAGE(AE194:AE196),AE195)</f>
        <v>162.6</v>
      </c>
      <c r="AG195">
        <v>148</v>
      </c>
      <c r="AH195">
        <f t="shared" ref="AH195:AH258" si="99">IF(ISBLANK(AG195),AVERAGE(AG194:AG196),AG195)</f>
        <v>148</v>
      </c>
      <c r="AI195">
        <v>139.19999999999999</v>
      </c>
      <c r="AJ195">
        <f t="shared" ref="AJ195:AJ258" si="100">IF(ISBLANK(AI195),AVERAGE(AI194:AI196),AI195)</f>
        <v>139.19999999999999</v>
      </c>
      <c r="AK195">
        <v>146.80000000000001</v>
      </c>
      <c r="AL195">
        <f t="shared" ref="AL195:AL258" si="101">IF(ISBLANK(AK195),AVERAGE(AK194:AK196),AK195)</f>
        <v>146.80000000000001</v>
      </c>
      <c r="AM195">
        <v>146.9</v>
      </c>
      <c r="AN195">
        <f t="shared" ref="AN195:AN258" si="102">IF(ISBLANK(AM195),AVERAGE(AM194:AM196),AM195)</f>
        <v>146.9</v>
      </c>
      <c r="AO195">
        <v>145.30000000000001</v>
      </c>
      <c r="AP195">
        <f t="shared" ref="AP195:AP258" si="103">IF(ISBLANK(AO195),AVERAGE(AO194:AO196),AO195)</f>
        <v>145.30000000000001</v>
      </c>
      <c r="AQ195">
        <v>142.19999999999999</v>
      </c>
      <c r="AR195">
        <f t="shared" ref="AR195:AR258" si="104">IF(ISBLANK(AQ195),AVERAGE(AQ194:AQ196),AQ195)</f>
        <v>142.19999999999999</v>
      </c>
      <c r="AS195">
        <v>142.1</v>
      </c>
      <c r="AT195">
        <f t="shared" ref="AT195:AT258" si="105">IF(ISBLANK(AS195),AVERAGE(AS194:AS196),AS195)</f>
        <v>142.1</v>
      </c>
      <c r="AU195">
        <v>125.5</v>
      </c>
      <c r="AV195">
        <f t="shared" ref="AV195:AV258" si="106">IF(ISBLANK(AU195),AVERAGE(AU194:AU196),AU195)</f>
        <v>125.5</v>
      </c>
      <c r="AW195">
        <v>136.5</v>
      </c>
      <c r="AX195">
        <f t="shared" ref="AX195:AX258" si="107">IF(ISBLANK(AW195),AVERAGE(AW194:AW196),AW195)</f>
        <v>136.5</v>
      </c>
      <c r="AY195">
        <v>147.80000000000001</v>
      </c>
      <c r="AZ195">
        <f t="shared" ref="AZ195:AZ258" si="108">IF(ISBLANK(AY195),AVERAGE(AY194:AY196),AY195)</f>
        <v>147.80000000000001</v>
      </c>
      <c r="BA195">
        <v>132</v>
      </c>
      <c r="BB195">
        <f t="shared" ref="BB195:BB258" si="109">IF(ISBLANK(BA195),AVERAGE(BA194:BA196),BA195)</f>
        <v>132</v>
      </c>
      <c r="BC195">
        <v>136.30000000000001</v>
      </c>
      <c r="BD195">
        <f t="shared" ref="BD195:BD258" si="110">IF(ISBLANK(BC195),AVERAGE(BC194:BC196),BC195)</f>
        <v>136.30000000000001</v>
      </c>
      <c r="BE195">
        <v>140.80000000000001</v>
      </c>
      <c r="BF195">
        <f t="shared" ref="BF195:BF258" si="111">IF(ISBLANK(BE195),AVERAGE(BE194:BE196),BE195)</f>
        <v>140.80000000000001</v>
      </c>
    </row>
    <row r="196" spans="1:58" x14ac:dyDescent="0.3">
      <c r="A196" t="s">
        <v>34</v>
      </c>
      <c r="B196">
        <v>2018</v>
      </c>
      <c r="C196" t="s">
        <v>45</v>
      </c>
      <c r="D196" t="str">
        <f t="shared" si="84"/>
        <v>November-2018</v>
      </c>
      <c r="E196">
        <v>137.4</v>
      </c>
      <c r="F196">
        <f t="shared" si="85"/>
        <v>137.4</v>
      </c>
      <c r="G196">
        <v>149.19999999999999</v>
      </c>
      <c r="H196">
        <f t="shared" si="86"/>
        <v>149.19999999999999</v>
      </c>
      <c r="I196">
        <v>137.1</v>
      </c>
      <c r="J196">
        <f t="shared" si="87"/>
        <v>137.1</v>
      </c>
      <c r="K196">
        <v>141.80000000000001</v>
      </c>
      <c r="L196">
        <f t="shared" si="88"/>
        <v>141.80000000000001</v>
      </c>
      <c r="M196">
        <v>121.1</v>
      </c>
      <c r="N196">
        <f t="shared" si="89"/>
        <v>121.1</v>
      </c>
      <c r="O196">
        <v>142.80000000000001</v>
      </c>
      <c r="P196">
        <f t="shared" si="90"/>
        <v>142.80000000000001</v>
      </c>
      <c r="Q196">
        <v>146.69999999999999</v>
      </c>
      <c r="R196">
        <f t="shared" si="91"/>
        <v>146.69999999999999</v>
      </c>
      <c r="S196">
        <v>119.1</v>
      </c>
      <c r="T196">
        <f t="shared" si="92"/>
        <v>119.1</v>
      </c>
      <c r="U196">
        <v>111.9</v>
      </c>
      <c r="V196">
        <f t="shared" si="93"/>
        <v>111.9</v>
      </c>
      <c r="W196">
        <v>140.9</v>
      </c>
      <c r="X196">
        <f t="shared" si="94"/>
        <v>140.9</v>
      </c>
      <c r="Y196">
        <v>133.5</v>
      </c>
      <c r="Z196">
        <f t="shared" si="95"/>
        <v>133.5</v>
      </c>
      <c r="AA196">
        <v>154.5</v>
      </c>
      <c r="AB196">
        <f t="shared" si="96"/>
        <v>154.5</v>
      </c>
      <c r="AC196">
        <v>139.69999999999999</v>
      </c>
      <c r="AD196">
        <f t="shared" si="97"/>
        <v>139.69999999999999</v>
      </c>
      <c r="AE196">
        <v>162.6</v>
      </c>
      <c r="AF196">
        <f t="shared" si="98"/>
        <v>162.6</v>
      </c>
      <c r="AG196">
        <v>148</v>
      </c>
      <c r="AH196">
        <f t="shared" si="99"/>
        <v>148</v>
      </c>
      <c r="AI196">
        <v>139.1</v>
      </c>
      <c r="AJ196">
        <f t="shared" si="100"/>
        <v>139.1</v>
      </c>
      <c r="AK196">
        <v>146.69999999999999</v>
      </c>
      <c r="AL196">
        <f t="shared" si="101"/>
        <v>146.69999999999999</v>
      </c>
      <c r="AM196">
        <v>146.9</v>
      </c>
      <c r="AN196">
        <f t="shared" si="102"/>
        <v>146.9</v>
      </c>
      <c r="AO196">
        <v>145.1</v>
      </c>
      <c r="AP196">
        <f t="shared" si="103"/>
        <v>145.1</v>
      </c>
      <c r="AQ196">
        <v>142.19999999999999</v>
      </c>
      <c r="AR196">
        <f t="shared" si="104"/>
        <v>142.19999999999999</v>
      </c>
      <c r="AS196">
        <v>142.1</v>
      </c>
      <c r="AT196">
        <f t="shared" si="105"/>
        <v>142.1</v>
      </c>
      <c r="AU196">
        <v>125.5</v>
      </c>
      <c r="AV196">
        <f t="shared" si="106"/>
        <v>125.5</v>
      </c>
      <c r="AW196">
        <v>136.5</v>
      </c>
      <c r="AX196">
        <f t="shared" si="107"/>
        <v>136.5</v>
      </c>
      <c r="AY196">
        <v>147.80000000000001</v>
      </c>
      <c r="AZ196">
        <f t="shared" si="108"/>
        <v>147.80000000000001</v>
      </c>
      <c r="BA196">
        <v>132</v>
      </c>
      <c r="BB196">
        <f t="shared" si="109"/>
        <v>132</v>
      </c>
      <c r="BC196">
        <v>136.30000000000001</v>
      </c>
      <c r="BD196">
        <f t="shared" si="110"/>
        <v>136.30000000000001</v>
      </c>
      <c r="BE196">
        <v>140.80000000000001</v>
      </c>
      <c r="BF196">
        <f t="shared" si="111"/>
        <v>140.80000000000001</v>
      </c>
    </row>
    <row r="197" spans="1:58" x14ac:dyDescent="0.3">
      <c r="A197" t="s">
        <v>34</v>
      </c>
      <c r="B197">
        <v>2018</v>
      </c>
      <c r="C197" t="s">
        <v>46</v>
      </c>
      <c r="D197" t="str">
        <f t="shared" si="84"/>
        <v>December-2018</v>
      </c>
      <c r="E197">
        <v>137.5</v>
      </c>
      <c r="F197">
        <f t="shared" si="85"/>
        <v>137.5</v>
      </c>
      <c r="G197">
        <v>150.5</v>
      </c>
      <c r="H197">
        <f t="shared" si="86"/>
        <v>150.5</v>
      </c>
      <c r="I197">
        <v>138.80000000000001</v>
      </c>
      <c r="J197">
        <f t="shared" si="87"/>
        <v>138.80000000000001</v>
      </c>
      <c r="K197">
        <v>142.1</v>
      </c>
      <c r="L197">
        <f t="shared" si="88"/>
        <v>142.1</v>
      </c>
      <c r="M197">
        <v>122</v>
      </c>
      <c r="N197">
        <f t="shared" si="89"/>
        <v>122</v>
      </c>
      <c r="O197">
        <v>139.4</v>
      </c>
      <c r="P197">
        <f t="shared" si="90"/>
        <v>139.4</v>
      </c>
      <c r="Q197">
        <v>135.19999999999999</v>
      </c>
      <c r="R197">
        <f t="shared" si="91"/>
        <v>135.19999999999999</v>
      </c>
      <c r="S197">
        <v>119.8</v>
      </c>
      <c r="T197">
        <f t="shared" si="92"/>
        <v>119.8</v>
      </c>
      <c r="U197">
        <v>110.3</v>
      </c>
      <c r="V197">
        <f t="shared" si="93"/>
        <v>110.3</v>
      </c>
      <c r="W197">
        <v>140.6</v>
      </c>
      <c r="X197">
        <f t="shared" si="94"/>
        <v>140.6</v>
      </c>
      <c r="Y197">
        <v>133.80000000000001</v>
      </c>
      <c r="Z197">
        <f t="shared" si="95"/>
        <v>133.80000000000001</v>
      </c>
      <c r="AA197">
        <v>154.6</v>
      </c>
      <c r="AB197">
        <f t="shared" si="96"/>
        <v>154.6</v>
      </c>
      <c r="AC197">
        <v>138.19999999999999</v>
      </c>
      <c r="AD197">
        <f t="shared" si="97"/>
        <v>138.19999999999999</v>
      </c>
      <c r="AE197">
        <v>163</v>
      </c>
      <c r="AF197">
        <f t="shared" si="98"/>
        <v>163</v>
      </c>
      <c r="AG197">
        <v>148.1</v>
      </c>
      <c r="AH197">
        <f t="shared" si="99"/>
        <v>148.1</v>
      </c>
      <c r="AI197">
        <v>139.4</v>
      </c>
      <c r="AJ197">
        <f t="shared" si="100"/>
        <v>139.4</v>
      </c>
      <c r="AK197">
        <v>146.80000000000001</v>
      </c>
      <c r="AL197">
        <f t="shared" si="101"/>
        <v>146.80000000000001</v>
      </c>
      <c r="AM197">
        <v>146.5</v>
      </c>
      <c r="AN197">
        <f t="shared" si="102"/>
        <v>146.5</v>
      </c>
      <c r="AO197">
        <v>142.69999999999999</v>
      </c>
      <c r="AP197">
        <f t="shared" si="103"/>
        <v>142.69999999999999</v>
      </c>
      <c r="AQ197">
        <v>143.19999999999999</v>
      </c>
      <c r="AR197">
        <f t="shared" si="104"/>
        <v>143.19999999999999</v>
      </c>
      <c r="AS197">
        <v>144.9</v>
      </c>
      <c r="AT197">
        <f t="shared" si="105"/>
        <v>144.9</v>
      </c>
      <c r="AU197">
        <v>123.6</v>
      </c>
      <c r="AV197">
        <f t="shared" si="106"/>
        <v>123.6</v>
      </c>
      <c r="AW197">
        <v>136.80000000000001</v>
      </c>
      <c r="AX197">
        <f t="shared" si="107"/>
        <v>136.80000000000001</v>
      </c>
      <c r="AY197">
        <v>150.1</v>
      </c>
      <c r="AZ197">
        <f t="shared" si="108"/>
        <v>150.1</v>
      </c>
      <c r="BA197">
        <v>132.19999999999999</v>
      </c>
      <c r="BB197">
        <f t="shared" si="109"/>
        <v>132.19999999999999</v>
      </c>
      <c r="BC197">
        <v>136.80000000000001</v>
      </c>
      <c r="BD197">
        <f t="shared" si="110"/>
        <v>136.80000000000001</v>
      </c>
      <c r="BE197">
        <v>140.1</v>
      </c>
      <c r="BF197">
        <f t="shared" si="111"/>
        <v>140.1</v>
      </c>
    </row>
    <row r="198" spans="1:58" x14ac:dyDescent="0.3">
      <c r="A198" t="s">
        <v>34</v>
      </c>
      <c r="B198">
        <v>2019</v>
      </c>
      <c r="C198" t="s">
        <v>31</v>
      </c>
      <c r="D198" t="str">
        <f t="shared" si="84"/>
        <v>January-2019</v>
      </c>
      <c r="E198">
        <v>137.1</v>
      </c>
      <c r="F198">
        <f t="shared" si="85"/>
        <v>137.1</v>
      </c>
      <c r="G198">
        <v>151.4</v>
      </c>
      <c r="H198">
        <f t="shared" si="86"/>
        <v>151.4</v>
      </c>
      <c r="I198">
        <v>140.19999999999999</v>
      </c>
      <c r="J198">
        <f t="shared" si="87"/>
        <v>140.19999999999999</v>
      </c>
      <c r="K198">
        <v>142.1</v>
      </c>
      <c r="L198">
        <f t="shared" si="88"/>
        <v>142.1</v>
      </c>
      <c r="M198">
        <v>121.8</v>
      </c>
      <c r="N198">
        <f t="shared" si="89"/>
        <v>121.8</v>
      </c>
      <c r="O198">
        <v>135.4</v>
      </c>
      <c r="P198">
        <f t="shared" si="90"/>
        <v>135.4</v>
      </c>
      <c r="Q198">
        <v>131.30000000000001</v>
      </c>
      <c r="R198">
        <f t="shared" si="91"/>
        <v>131.30000000000001</v>
      </c>
      <c r="S198">
        <v>120.3</v>
      </c>
      <c r="T198">
        <f t="shared" si="92"/>
        <v>120.3</v>
      </c>
      <c r="U198">
        <v>109.1</v>
      </c>
      <c r="V198">
        <f t="shared" si="93"/>
        <v>109.1</v>
      </c>
      <c r="W198">
        <v>139.4</v>
      </c>
      <c r="X198">
        <f t="shared" si="94"/>
        <v>139.4</v>
      </c>
      <c r="Y198">
        <v>133.30000000000001</v>
      </c>
      <c r="Z198">
        <f t="shared" si="95"/>
        <v>133.30000000000001</v>
      </c>
      <c r="AA198">
        <v>154.6</v>
      </c>
      <c r="AB198">
        <f t="shared" si="96"/>
        <v>154.6</v>
      </c>
      <c r="AC198">
        <v>137.4</v>
      </c>
      <c r="AD198">
        <f t="shared" si="97"/>
        <v>137.4</v>
      </c>
      <c r="AE198">
        <v>163.19999999999999</v>
      </c>
      <c r="AF198">
        <f t="shared" si="98"/>
        <v>163.19999999999999</v>
      </c>
      <c r="AG198">
        <v>147.6</v>
      </c>
      <c r="AH198">
        <f t="shared" si="99"/>
        <v>147.6</v>
      </c>
      <c r="AI198">
        <v>139</v>
      </c>
      <c r="AJ198">
        <f t="shared" si="100"/>
        <v>139</v>
      </c>
      <c r="AK198">
        <v>146.4</v>
      </c>
      <c r="AL198">
        <f t="shared" si="101"/>
        <v>146.4</v>
      </c>
      <c r="AM198">
        <v>147.69999999999999</v>
      </c>
      <c r="AN198">
        <f t="shared" si="102"/>
        <v>147.69999999999999</v>
      </c>
      <c r="AO198">
        <v>139.5</v>
      </c>
      <c r="AP198">
        <f t="shared" si="103"/>
        <v>139.5</v>
      </c>
      <c r="AQ198">
        <v>143.6</v>
      </c>
      <c r="AR198">
        <f t="shared" si="104"/>
        <v>143.6</v>
      </c>
      <c r="AS198">
        <v>145.1</v>
      </c>
      <c r="AT198">
        <f t="shared" si="105"/>
        <v>145.1</v>
      </c>
      <c r="AU198">
        <v>123.3</v>
      </c>
      <c r="AV198">
        <f t="shared" si="106"/>
        <v>123.3</v>
      </c>
      <c r="AW198">
        <v>136.69999999999999</v>
      </c>
      <c r="AX198">
        <f t="shared" si="107"/>
        <v>136.69999999999999</v>
      </c>
      <c r="AY198">
        <v>150.19999999999999</v>
      </c>
      <c r="AZ198">
        <f t="shared" si="108"/>
        <v>150.19999999999999</v>
      </c>
      <c r="BA198">
        <v>132.80000000000001</v>
      </c>
      <c r="BB198">
        <f t="shared" si="109"/>
        <v>132.80000000000001</v>
      </c>
      <c r="BC198">
        <v>136.9</v>
      </c>
      <c r="BD198">
        <f t="shared" si="110"/>
        <v>136.9</v>
      </c>
      <c r="BE198">
        <v>139.6</v>
      </c>
      <c r="BF198">
        <f t="shared" si="111"/>
        <v>139.6</v>
      </c>
    </row>
    <row r="199" spans="1:58" x14ac:dyDescent="0.3">
      <c r="A199" t="s">
        <v>34</v>
      </c>
      <c r="B199">
        <v>2019</v>
      </c>
      <c r="C199" t="s">
        <v>35</v>
      </c>
      <c r="D199" t="str">
        <f t="shared" si="84"/>
        <v>February-2019</v>
      </c>
      <c r="E199">
        <v>137.6</v>
      </c>
      <c r="F199">
        <f t="shared" si="85"/>
        <v>137.6</v>
      </c>
      <c r="G199">
        <v>152</v>
      </c>
      <c r="H199">
        <f t="shared" si="86"/>
        <v>152</v>
      </c>
      <c r="I199">
        <v>141.5</v>
      </c>
      <c r="J199">
        <f t="shared" si="87"/>
        <v>141.5</v>
      </c>
      <c r="K199">
        <v>142.19999999999999</v>
      </c>
      <c r="L199">
        <f t="shared" si="88"/>
        <v>142.19999999999999</v>
      </c>
      <c r="M199">
        <v>122</v>
      </c>
      <c r="N199">
        <f t="shared" si="89"/>
        <v>122</v>
      </c>
      <c r="O199">
        <v>136.4</v>
      </c>
      <c r="P199">
        <f t="shared" si="90"/>
        <v>136.4</v>
      </c>
      <c r="Q199">
        <v>129.69999999999999</v>
      </c>
      <c r="R199">
        <f t="shared" si="91"/>
        <v>129.69999999999999</v>
      </c>
      <c r="S199">
        <v>121</v>
      </c>
      <c r="T199">
        <f t="shared" si="92"/>
        <v>121</v>
      </c>
      <c r="U199">
        <v>109</v>
      </c>
      <c r="V199">
        <f t="shared" si="93"/>
        <v>109</v>
      </c>
      <c r="W199">
        <v>139.69999999999999</v>
      </c>
      <c r="X199">
        <f t="shared" si="94"/>
        <v>139.69999999999999</v>
      </c>
      <c r="Y199">
        <v>133.6</v>
      </c>
      <c r="Z199">
        <f t="shared" si="95"/>
        <v>133.6</v>
      </c>
      <c r="AA199">
        <v>154.9</v>
      </c>
      <c r="AB199">
        <f t="shared" si="96"/>
        <v>154.9</v>
      </c>
      <c r="AC199">
        <v>137.5</v>
      </c>
      <c r="AD199">
        <f t="shared" si="97"/>
        <v>137.5</v>
      </c>
      <c r="AE199">
        <v>163.4</v>
      </c>
      <c r="AF199">
        <f t="shared" si="98"/>
        <v>163.4</v>
      </c>
      <c r="AG199">
        <v>147.69999999999999</v>
      </c>
      <c r="AH199">
        <f t="shared" si="99"/>
        <v>147.69999999999999</v>
      </c>
      <c r="AI199">
        <v>139.69999999999999</v>
      </c>
      <c r="AJ199">
        <f t="shared" si="100"/>
        <v>139.69999999999999</v>
      </c>
      <c r="AK199">
        <v>146.5</v>
      </c>
      <c r="AL199">
        <f t="shared" si="101"/>
        <v>146.5</v>
      </c>
      <c r="AM199">
        <v>148.5</v>
      </c>
      <c r="AN199">
        <f t="shared" si="102"/>
        <v>148.5</v>
      </c>
      <c r="AO199">
        <v>138.4</v>
      </c>
      <c r="AP199">
        <f t="shared" si="103"/>
        <v>138.4</v>
      </c>
      <c r="AQ199">
        <v>143.69999999999999</v>
      </c>
      <c r="AR199">
        <f t="shared" si="104"/>
        <v>143.69999999999999</v>
      </c>
      <c r="AS199">
        <v>145.6</v>
      </c>
      <c r="AT199">
        <f t="shared" si="105"/>
        <v>145.6</v>
      </c>
      <c r="AU199">
        <v>123.9</v>
      </c>
      <c r="AV199">
        <f t="shared" si="106"/>
        <v>123.9</v>
      </c>
      <c r="AW199">
        <v>137.1</v>
      </c>
      <c r="AX199">
        <f t="shared" si="107"/>
        <v>137.1</v>
      </c>
      <c r="AY199">
        <v>150.30000000000001</v>
      </c>
      <c r="AZ199">
        <f t="shared" si="108"/>
        <v>150.30000000000001</v>
      </c>
      <c r="BA199">
        <v>134.1</v>
      </c>
      <c r="BB199">
        <f t="shared" si="109"/>
        <v>134.1</v>
      </c>
      <c r="BC199">
        <v>137.4</v>
      </c>
      <c r="BD199">
        <f t="shared" si="110"/>
        <v>137.4</v>
      </c>
      <c r="BE199">
        <v>139.9</v>
      </c>
      <c r="BF199">
        <f t="shared" si="111"/>
        <v>139.9</v>
      </c>
    </row>
    <row r="200" spans="1:58" x14ac:dyDescent="0.3">
      <c r="A200" t="s">
        <v>34</v>
      </c>
      <c r="B200">
        <v>2019</v>
      </c>
      <c r="C200" t="s">
        <v>36</v>
      </c>
      <c r="D200" t="str">
        <f t="shared" si="84"/>
        <v>March-2019</v>
      </c>
      <c r="E200">
        <v>137.80000000000001</v>
      </c>
      <c r="F200">
        <f t="shared" si="85"/>
        <v>137.80000000000001</v>
      </c>
      <c r="G200">
        <v>153</v>
      </c>
      <c r="H200">
        <f t="shared" si="86"/>
        <v>153</v>
      </c>
      <c r="I200">
        <v>140.30000000000001</v>
      </c>
      <c r="J200">
        <f t="shared" si="87"/>
        <v>140.30000000000001</v>
      </c>
      <c r="K200">
        <v>142.30000000000001</v>
      </c>
      <c r="L200">
        <f t="shared" si="88"/>
        <v>142.30000000000001</v>
      </c>
      <c r="M200">
        <v>122</v>
      </c>
      <c r="N200">
        <f t="shared" si="89"/>
        <v>122</v>
      </c>
      <c r="O200">
        <v>137.6</v>
      </c>
      <c r="P200">
        <f t="shared" si="90"/>
        <v>137.6</v>
      </c>
      <c r="Q200">
        <v>132.6</v>
      </c>
      <c r="R200">
        <f t="shared" si="91"/>
        <v>132.6</v>
      </c>
      <c r="S200">
        <v>121.8</v>
      </c>
      <c r="T200">
        <f t="shared" si="92"/>
        <v>121.8</v>
      </c>
      <c r="U200">
        <v>109</v>
      </c>
      <c r="V200">
        <f t="shared" si="93"/>
        <v>109</v>
      </c>
      <c r="W200">
        <v>139.5</v>
      </c>
      <c r="X200">
        <f t="shared" si="94"/>
        <v>139.5</v>
      </c>
      <c r="Y200">
        <v>133.69999999999999</v>
      </c>
      <c r="Z200">
        <f t="shared" si="95"/>
        <v>133.69999999999999</v>
      </c>
      <c r="AA200">
        <v>155.19999999999999</v>
      </c>
      <c r="AB200">
        <f t="shared" si="96"/>
        <v>155.19999999999999</v>
      </c>
      <c r="AC200">
        <v>138.1</v>
      </c>
      <c r="AD200">
        <f t="shared" si="97"/>
        <v>138.1</v>
      </c>
      <c r="AE200">
        <v>163.5</v>
      </c>
      <c r="AF200">
        <f t="shared" si="98"/>
        <v>163.5</v>
      </c>
      <c r="AG200">
        <v>147.9</v>
      </c>
      <c r="AH200">
        <f t="shared" si="99"/>
        <v>147.9</v>
      </c>
      <c r="AI200">
        <v>139.9</v>
      </c>
      <c r="AJ200">
        <f t="shared" si="100"/>
        <v>139.9</v>
      </c>
      <c r="AK200">
        <v>146.69999999999999</v>
      </c>
      <c r="AL200">
        <f t="shared" si="101"/>
        <v>146.69999999999999</v>
      </c>
      <c r="AM200">
        <v>149</v>
      </c>
      <c r="AN200">
        <f t="shared" si="102"/>
        <v>149</v>
      </c>
      <c r="AO200">
        <v>139.69999999999999</v>
      </c>
      <c r="AP200">
        <f t="shared" si="103"/>
        <v>139.69999999999999</v>
      </c>
      <c r="AQ200">
        <v>143.80000000000001</v>
      </c>
      <c r="AR200">
        <f t="shared" si="104"/>
        <v>143.80000000000001</v>
      </c>
      <c r="AS200">
        <v>146.19999999999999</v>
      </c>
      <c r="AT200">
        <f t="shared" si="105"/>
        <v>146.19999999999999</v>
      </c>
      <c r="AU200">
        <v>124.6</v>
      </c>
      <c r="AV200">
        <f t="shared" si="106"/>
        <v>124.6</v>
      </c>
      <c r="AW200">
        <v>137.69999999999999</v>
      </c>
      <c r="AX200">
        <f t="shared" si="107"/>
        <v>137.69999999999999</v>
      </c>
      <c r="AY200">
        <v>150.30000000000001</v>
      </c>
      <c r="AZ200">
        <f t="shared" si="108"/>
        <v>150.30000000000001</v>
      </c>
      <c r="BA200">
        <v>133.4</v>
      </c>
      <c r="BB200">
        <f t="shared" si="109"/>
        <v>133.4</v>
      </c>
      <c r="BC200">
        <v>137.69999999999999</v>
      </c>
      <c r="BD200">
        <f t="shared" si="110"/>
        <v>137.69999999999999</v>
      </c>
      <c r="BE200">
        <v>140.4</v>
      </c>
      <c r="BF200">
        <f t="shared" si="111"/>
        <v>140.4</v>
      </c>
    </row>
    <row r="201" spans="1:58" x14ac:dyDescent="0.3">
      <c r="A201" t="s">
        <v>34</v>
      </c>
      <c r="B201">
        <v>2019</v>
      </c>
      <c r="C201" t="s">
        <v>38</v>
      </c>
      <c r="D201" t="str">
        <f t="shared" si="84"/>
        <v>May-2019</v>
      </c>
      <c r="E201">
        <v>138.30000000000001</v>
      </c>
      <c r="F201">
        <f t="shared" si="85"/>
        <v>138.30000000000001</v>
      </c>
      <c r="G201">
        <v>158.5</v>
      </c>
      <c r="H201">
        <f t="shared" si="86"/>
        <v>158.5</v>
      </c>
      <c r="I201">
        <v>136</v>
      </c>
      <c r="J201">
        <f t="shared" si="87"/>
        <v>136</v>
      </c>
      <c r="K201">
        <v>142.5</v>
      </c>
      <c r="L201">
        <f t="shared" si="88"/>
        <v>142.5</v>
      </c>
      <c r="M201">
        <v>122</v>
      </c>
      <c r="N201">
        <f t="shared" si="89"/>
        <v>122</v>
      </c>
      <c r="O201">
        <v>146.5</v>
      </c>
      <c r="P201">
        <f t="shared" si="90"/>
        <v>146.5</v>
      </c>
      <c r="Q201">
        <v>143</v>
      </c>
      <c r="R201">
        <f t="shared" si="91"/>
        <v>143</v>
      </c>
      <c r="S201">
        <v>124.9</v>
      </c>
      <c r="T201">
        <f t="shared" si="92"/>
        <v>124.9</v>
      </c>
      <c r="U201">
        <v>109.9</v>
      </c>
      <c r="V201">
        <f t="shared" si="93"/>
        <v>109.9</v>
      </c>
      <c r="W201">
        <v>139.9</v>
      </c>
      <c r="X201">
        <f t="shared" si="94"/>
        <v>139.9</v>
      </c>
      <c r="Y201">
        <v>134</v>
      </c>
      <c r="Z201">
        <f t="shared" si="95"/>
        <v>134</v>
      </c>
      <c r="AA201">
        <v>155.5</v>
      </c>
      <c r="AB201">
        <f t="shared" si="96"/>
        <v>155.5</v>
      </c>
      <c r="AC201">
        <v>140.9</v>
      </c>
      <c r="AD201">
        <f t="shared" si="97"/>
        <v>140.9</v>
      </c>
      <c r="AE201">
        <v>164.1</v>
      </c>
      <c r="AF201">
        <f t="shared" si="98"/>
        <v>164.1</v>
      </c>
      <c r="AG201">
        <v>148.4</v>
      </c>
      <c r="AH201">
        <f t="shared" si="99"/>
        <v>148.4</v>
      </c>
      <c r="AI201">
        <v>140.4</v>
      </c>
      <c r="AJ201">
        <f t="shared" si="100"/>
        <v>140.4</v>
      </c>
      <c r="AK201">
        <v>147.30000000000001</v>
      </c>
      <c r="AL201">
        <f t="shared" si="101"/>
        <v>147.30000000000001</v>
      </c>
      <c r="AM201">
        <v>150.1</v>
      </c>
      <c r="AN201">
        <f t="shared" si="102"/>
        <v>150.1</v>
      </c>
      <c r="AO201">
        <v>140.30000000000001</v>
      </c>
      <c r="AP201">
        <f t="shared" si="103"/>
        <v>140.30000000000001</v>
      </c>
      <c r="AQ201">
        <v>143.69999999999999</v>
      </c>
      <c r="AR201">
        <f t="shared" si="104"/>
        <v>143.69999999999999</v>
      </c>
      <c r="AS201">
        <v>146.9</v>
      </c>
      <c r="AT201">
        <f t="shared" si="105"/>
        <v>146.9</v>
      </c>
      <c r="AU201">
        <v>124.9</v>
      </c>
      <c r="AV201">
        <f t="shared" si="106"/>
        <v>124.9</v>
      </c>
      <c r="AW201">
        <v>139.19999999999999</v>
      </c>
      <c r="AX201">
        <f t="shared" si="107"/>
        <v>139.19999999999999</v>
      </c>
      <c r="AY201">
        <v>151.6</v>
      </c>
      <c r="AZ201">
        <f t="shared" si="108"/>
        <v>151.6</v>
      </c>
      <c r="BA201">
        <v>133.4</v>
      </c>
      <c r="BB201">
        <f t="shared" si="109"/>
        <v>133.4</v>
      </c>
      <c r="BC201">
        <v>138.19999999999999</v>
      </c>
      <c r="BD201">
        <f t="shared" si="110"/>
        <v>138.19999999999999</v>
      </c>
      <c r="BE201">
        <v>142</v>
      </c>
      <c r="BF201">
        <f t="shared" si="111"/>
        <v>142</v>
      </c>
    </row>
    <row r="202" spans="1:58" x14ac:dyDescent="0.3">
      <c r="A202" t="s">
        <v>34</v>
      </c>
      <c r="B202">
        <v>2019</v>
      </c>
      <c r="C202" t="s">
        <v>39</v>
      </c>
      <c r="D202" t="str">
        <f t="shared" si="84"/>
        <v>June-2019</v>
      </c>
      <c r="E202">
        <v>138.69999999999999</v>
      </c>
      <c r="F202">
        <f t="shared" si="85"/>
        <v>138.69999999999999</v>
      </c>
      <c r="G202">
        <v>162.1</v>
      </c>
      <c r="H202">
        <f t="shared" si="86"/>
        <v>162.1</v>
      </c>
      <c r="I202">
        <v>137.80000000000001</v>
      </c>
      <c r="J202">
        <f t="shared" si="87"/>
        <v>137.80000000000001</v>
      </c>
      <c r="K202">
        <v>143.30000000000001</v>
      </c>
      <c r="L202">
        <f t="shared" si="88"/>
        <v>143.30000000000001</v>
      </c>
      <c r="M202">
        <v>122.2</v>
      </c>
      <c r="N202">
        <f t="shared" si="89"/>
        <v>122.2</v>
      </c>
      <c r="O202">
        <v>146.80000000000001</v>
      </c>
      <c r="P202">
        <f t="shared" si="90"/>
        <v>146.80000000000001</v>
      </c>
      <c r="Q202">
        <v>150.5</v>
      </c>
      <c r="R202">
        <f t="shared" si="91"/>
        <v>150.5</v>
      </c>
      <c r="S202">
        <v>128.30000000000001</v>
      </c>
      <c r="T202">
        <f t="shared" si="92"/>
        <v>128.30000000000001</v>
      </c>
      <c r="U202">
        <v>111</v>
      </c>
      <c r="V202">
        <f t="shared" si="93"/>
        <v>111</v>
      </c>
      <c r="W202">
        <v>140.6</v>
      </c>
      <c r="X202">
        <f t="shared" si="94"/>
        <v>140.6</v>
      </c>
      <c r="Y202">
        <v>134.19999999999999</v>
      </c>
      <c r="Z202">
        <f t="shared" si="95"/>
        <v>134.19999999999999</v>
      </c>
      <c r="AA202">
        <v>155.9</v>
      </c>
      <c r="AB202">
        <f t="shared" si="96"/>
        <v>155.9</v>
      </c>
      <c r="AC202">
        <v>142.69999999999999</v>
      </c>
      <c r="AD202">
        <f t="shared" si="97"/>
        <v>142.69999999999999</v>
      </c>
      <c r="AE202">
        <v>164.9</v>
      </c>
      <c r="AF202">
        <f t="shared" si="98"/>
        <v>164.9</v>
      </c>
      <c r="AG202">
        <v>148.6</v>
      </c>
      <c r="AH202">
        <f t="shared" si="99"/>
        <v>148.6</v>
      </c>
      <c r="AI202">
        <v>140.4</v>
      </c>
      <c r="AJ202">
        <f t="shared" si="100"/>
        <v>140.4</v>
      </c>
      <c r="AK202">
        <v>147.4</v>
      </c>
      <c r="AL202">
        <f t="shared" si="101"/>
        <v>147.4</v>
      </c>
      <c r="AM202">
        <v>149.4</v>
      </c>
      <c r="AN202">
        <f t="shared" si="102"/>
        <v>149.4</v>
      </c>
      <c r="AO202">
        <v>141.19999999999999</v>
      </c>
      <c r="AP202">
        <f t="shared" si="103"/>
        <v>141.19999999999999</v>
      </c>
      <c r="AQ202">
        <v>143.80000000000001</v>
      </c>
      <c r="AR202">
        <f t="shared" si="104"/>
        <v>143.80000000000001</v>
      </c>
      <c r="AS202">
        <v>147.4</v>
      </c>
      <c r="AT202">
        <f t="shared" si="105"/>
        <v>147.4</v>
      </c>
      <c r="AU202">
        <v>124.6</v>
      </c>
      <c r="AV202">
        <f t="shared" si="106"/>
        <v>124.6</v>
      </c>
      <c r="AW202">
        <v>139.6</v>
      </c>
      <c r="AX202">
        <f t="shared" si="107"/>
        <v>139.6</v>
      </c>
      <c r="AY202">
        <v>152.5</v>
      </c>
      <c r="AZ202">
        <f t="shared" si="108"/>
        <v>152.5</v>
      </c>
      <c r="BA202">
        <v>134.30000000000001</v>
      </c>
      <c r="BB202">
        <f t="shared" si="109"/>
        <v>134.30000000000001</v>
      </c>
      <c r="BC202">
        <v>138.6</v>
      </c>
      <c r="BD202">
        <f t="shared" si="110"/>
        <v>138.6</v>
      </c>
      <c r="BE202">
        <v>142.9</v>
      </c>
      <c r="BF202">
        <f t="shared" si="111"/>
        <v>142.9</v>
      </c>
    </row>
    <row r="203" spans="1:58" x14ac:dyDescent="0.3">
      <c r="A203" t="s">
        <v>34</v>
      </c>
      <c r="B203">
        <v>2019</v>
      </c>
      <c r="C203" t="s">
        <v>40</v>
      </c>
      <c r="D203" t="str">
        <f t="shared" si="84"/>
        <v>July-2019</v>
      </c>
      <c r="E203">
        <v>139.30000000000001</v>
      </c>
      <c r="F203">
        <f t="shared" si="85"/>
        <v>139.30000000000001</v>
      </c>
      <c r="G203">
        <v>162.69999999999999</v>
      </c>
      <c r="H203">
        <f t="shared" si="86"/>
        <v>162.69999999999999</v>
      </c>
      <c r="I203">
        <v>140</v>
      </c>
      <c r="J203">
        <f t="shared" si="87"/>
        <v>140</v>
      </c>
      <c r="K203">
        <v>144</v>
      </c>
      <c r="L203">
        <f t="shared" si="88"/>
        <v>144</v>
      </c>
      <c r="M203">
        <v>122.5</v>
      </c>
      <c r="N203">
        <f t="shared" si="89"/>
        <v>122.5</v>
      </c>
      <c r="O203">
        <v>150.30000000000001</v>
      </c>
      <c r="P203">
        <f t="shared" si="90"/>
        <v>150.30000000000001</v>
      </c>
      <c r="Q203">
        <v>160.30000000000001</v>
      </c>
      <c r="R203">
        <f t="shared" si="91"/>
        <v>160.30000000000001</v>
      </c>
      <c r="S203">
        <v>130</v>
      </c>
      <c r="T203">
        <f t="shared" si="92"/>
        <v>130</v>
      </c>
      <c r="U203">
        <v>111.1</v>
      </c>
      <c r="V203">
        <f t="shared" si="93"/>
        <v>111.1</v>
      </c>
      <c r="W203">
        <v>141.69999999999999</v>
      </c>
      <c r="X203">
        <f t="shared" si="94"/>
        <v>141.69999999999999</v>
      </c>
      <c r="Y203">
        <v>134.69999999999999</v>
      </c>
      <c r="Z203">
        <f t="shared" si="95"/>
        <v>134.69999999999999</v>
      </c>
      <c r="AA203">
        <v>156.19999999999999</v>
      </c>
      <c r="AB203">
        <f t="shared" si="96"/>
        <v>156.19999999999999</v>
      </c>
      <c r="AC203">
        <v>144.69999999999999</v>
      </c>
      <c r="AD203">
        <f t="shared" si="97"/>
        <v>144.69999999999999</v>
      </c>
      <c r="AE203">
        <v>165.2</v>
      </c>
      <c r="AF203">
        <f t="shared" si="98"/>
        <v>165.2</v>
      </c>
      <c r="AG203">
        <v>148.9</v>
      </c>
      <c r="AH203">
        <f t="shared" si="99"/>
        <v>148.9</v>
      </c>
      <c r="AI203">
        <v>140.5</v>
      </c>
      <c r="AJ203">
        <f t="shared" si="100"/>
        <v>140.5</v>
      </c>
      <c r="AK203">
        <v>147.6</v>
      </c>
      <c r="AL203">
        <f t="shared" si="101"/>
        <v>147.6</v>
      </c>
      <c r="AM203">
        <v>150.6</v>
      </c>
      <c r="AN203">
        <f t="shared" si="102"/>
        <v>150.6</v>
      </c>
      <c r="AO203">
        <v>139.30000000000001</v>
      </c>
      <c r="AP203">
        <f t="shared" si="103"/>
        <v>139.30000000000001</v>
      </c>
      <c r="AQ203">
        <v>144.19999999999999</v>
      </c>
      <c r="AR203">
        <f t="shared" si="104"/>
        <v>144.19999999999999</v>
      </c>
      <c r="AS203">
        <v>147.9</v>
      </c>
      <c r="AT203">
        <f t="shared" si="105"/>
        <v>147.9</v>
      </c>
      <c r="AU203">
        <v>125.6</v>
      </c>
      <c r="AV203">
        <f t="shared" si="106"/>
        <v>125.6</v>
      </c>
      <c r="AW203">
        <v>140.5</v>
      </c>
      <c r="AX203">
        <f t="shared" si="107"/>
        <v>140.5</v>
      </c>
      <c r="AY203">
        <v>154</v>
      </c>
      <c r="AZ203">
        <f t="shared" si="108"/>
        <v>154</v>
      </c>
      <c r="BA203">
        <v>135.69999999999999</v>
      </c>
      <c r="BB203">
        <f t="shared" si="109"/>
        <v>135.69999999999999</v>
      </c>
      <c r="BC203">
        <v>139.5</v>
      </c>
      <c r="BD203">
        <f t="shared" si="110"/>
        <v>139.5</v>
      </c>
      <c r="BE203">
        <v>144.19999999999999</v>
      </c>
      <c r="BF203">
        <f t="shared" si="111"/>
        <v>144.19999999999999</v>
      </c>
    </row>
    <row r="204" spans="1:58" x14ac:dyDescent="0.3">
      <c r="A204" t="s">
        <v>34</v>
      </c>
      <c r="B204">
        <v>2019</v>
      </c>
      <c r="C204" t="s">
        <v>41</v>
      </c>
      <c r="D204" t="str">
        <f t="shared" si="84"/>
        <v>August-2019</v>
      </c>
      <c r="E204">
        <v>140.1</v>
      </c>
      <c r="F204">
        <f t="shared" si="85"/>
        <v>140.1</v>
      </c>
      <c r="G204">
        <v>160.6</v>
      </c>
      <c r="H204">
        <f t="shared" si="86"/>
        <v>160.6</v>
      </c>
      <c r="I204">
        <v>138.5</v>
      </c>
      <c r="J204">
        <f t="shared" si="87"/>
        <v>138.5</v>
      </c>
      <c r="K204">
        <v>144.69999999999999</v>
      </c>
      <c r="L204">
        <f t="shared" si="88"/>
        <v>144.69999999999999</v>
      </c>
      <c r="M204">
        <v>122.9</v>
      </c>
      <c r="N204">
        <f t="shared" si="89"/>
        <v>122.9</v>
      </c>
      <c r="O204">
        <v>149.4</v>
      </c>
      <c r="P204">
        <f t="shared" si="90"/>
        <v>149.4</v>
      </c>
      <c r="Q204">
        <v>167.4</v>
      </c>
      <c r="R204">
        <f t="shared" si="91"/>
        <v>167.4</v>
      </c>
      <c r="S204">
        <v>130.9</v>
      </c>
      <c r="T204">
        <f t="shared" si="92"/>
        <v>130.9</v>
      </c>
      <c r="U204">
        <v>112</v>
      </c>
      <c r="V204">
        <f t="shared" si="93"/>
        <v>112</v>
      </c>
      <c r="W204">
        <v>142.6</v>
      </c>
      <c r="X204">
        <f t="shared" si="94"/>
        <v>142.6</v>
      </c>
      <c r="Y204">
        <v>134.9</v>
      </c>
      <c r="Z204">
        <f t="shared" si="95"/>
        <v>134.9</v>
      </c>
      <c r="AA204">
        <v>156.6</v>
      </c>
      <c r="AB204">
        <f t="shared" si="96"/>
        <v>156.6</v>
      </c>
      <c r="AC204">
        <v>145.9</v>
      </c>
      <c r="AD204">
        <f t="shared" si="97"/>
        <v>145.9</v>
      </c>
      <c r="AE204">
        <v>165.8</v>
      </c>
      <c r="AF204">
        <f t="shared" si="98"/>
        <v>165.8</v>
      </c>
      <c r="AG204">
        <v>149.1</v>
      </c>
      <c r="AH204">
        <f t="shared" si="99"/>
        <v>149.1</v>
      </c>
      <c r="AI204">
        <v>140.6</v>
      </c>
      <c r="AJ204">
        <f t="shared" si="100"/>
        <v>140.6</v>
      </c>
      <c r="AK204">
        <v>147.9</v>
      </c>
      <c r="AL204">
        <f t="shared" si="101"/>
        <v>147.9</v>
      </c>
      <c r="AM204">
        <v>151.6</v>
      </c>
      <c r="AN204">
        <f t="shared" si="102"/>
        <v>151.6</v>
      </c>
      <c r="AO204">
        <v>138.5</v>
      </c>
      <c r="AP204">
        <f t="shared" si="103"/>
        <v>138.5</v>
      </c>
      <c r="AQ204">
        <v>144.5</v>
      </c>
      <c r="AR204">
        <f t="shared" si="104"/>
        <v>144.5</v>
      </c>
      <c r="AS204">
        <v>148.5</v>
      </c>
      <c r="AT204">
        <f t="shared" si="105"/>
        <v>148.5</v>
      </c>
      <c r="AU204">
        <v>125.8</v>
      </c>
      <c r="AV204">
        <f t="shared" si="106"/>
        <v>125.8</v>
      </c>
      <c r="AW204">
        <v>140.9</v>
      </c>
      <c r="AX204">
        <f t="shared" si="107"/>
        <v>140.9</v>
      </c>
      <c r="AY204">
        <v>154.9</v>
      </c>
      <c r="AZ204">
        <f t="shared" si="108"/>
        <v>154.9</v>
      </c>
      <c r="BA204">
        <v>138.4</v>
      </c>
      <c r="BB204">
        <f t="shared" si="109"/>
        <v>138.4</v>
      </c>
      <c r="BC204">
        <v>140.19999999999999</v>
      </c>
      <c r="BD204">
        <f t="shared" si="110"/>
        <v>140.19999999999999</v>
      </c>
      <c r="BE204">
        <v>145</v>
      </c>
      <c r="BF204">
        <f t="shared" si="111"/>
        <v>145</v>
      </c>
    </row>
    <row r="205" spans="1:58" x14ac:dyDescent="0.3">
      <c r="A205" t="s">
        <v>34</v>
      </c>
      <c r="B205">
        <v>2019</v>
      </c>
      <c r="C205" t="s">
        <v>42</v>
      </c>
      <c r="D205" t="str">
        <f t="shared" si="84"/>
        <v>September-2019</v>
      </c>
      <c r="E205">
        <v>140.9</v>
      </c>
      <c r="F205">
        <f t="shared" si="85"/>
        <v>140.9</v>
      </c>
      <c r="G205">
        <v>160.80000000000001</v>
      </c>
      <c r="H205">
        <f t="shared" si="86"/>
        <v>160.80000000000001</v>
      </c>
      <c r="I205">
        <v>139.6</v>
      </c>
      <c r="J205">
        <f t="shared" si="87"/>
        <v>139.6</v>
      </c>
      <c r="K205">
        <v>145.4</v>
      </c>
      <c r="L205">
        <f t="shared" si="88"/>
        <v>145.4</v>
      </c>
      <c r="M205">
        <v>123.5</v>
      </c>
      <c r="N205">
        <f t="shared" si="89"/>
        <v>123.5</v>
      </c>
      <c r="O205">
        <v>146.6</v>
      </c>
      <c r="P205">
        <f t="shared" si="90"/>
        <v>146.6</v>
      </c>
      <c r="Q205">
        <v>173.2</v>
      </c>
      <c r="R205">
        <f t="shared" si="91"/>
        <v>173.2</v>
      </c>
      <c r="S205">
        <v>131.6</v>
      </c>
      <c r="T205">
        <f t="shared" si="92"/>
        <v>131.6</v>
      </c>
      <c r="U205">
        <v>113.2</v>
      </c>
      <c r="V205">
        <f t="shared" si="93"/>
        <v>113.2</v>
      </c>
      <c r="W205">
        <v>144.1</v>
      </c>
      <c r="X205">
        <f t="shared" si="94"/>
        <v>144.1</v>
      </c>
      <c r="Y205">
        <v>135</v>
      </c>
      <c r="Z205">
        <f t="shared" si="95"/>
        <v>135</v>
      </c>
      <c r="AA205">
        <v>156.80000000000001</v>
      </c>
      <c r="AB205">
        <f t="shared" si="96"/>
        <v>156.80000000000001</v>
      </c>
      <c r="AC205">
        <v>147</v>
      </c>
      <c r="AD205">
        <f t="shared" si="97"/>
        <v>147</v>
      </c>
      <c r="AE205">
        <v>166.5</v>
      </c>
      <c r="AF205">
        <f t="shared" si="98"/>
        <v>166.5</v>
      </c>
      <c r="AG205">
        <v>149.19999999999999</v>
      </c>
      <c r="AH205">
        <f t="shared" si="99"/>
        <v>149.19999999999999</v>
      </c>
      <c r="AI205">
        <v>140.6</v>
      </c>
      <c r="AJ205">
        <f t="shared" si="100"/>
        <v>140.6</v>
      </c>
      <c r="AK205">
        <v>147.9</v>
      </c>
      <c r="AL205">
        <f t="shared" si="101"/>
        <v>147.9</v>
      </c>
      <c r="AM205">
        <v>152.19999999999999</v>
      </c>
      <c r="AN205">
        <f t="shared" si="102"/>
        <v>152.19999999999999</v>
      </c>
      <c r="AO205">
        <v>139.19999999999999</v>
      </c>
      <c r="AP205">
        <f t="shared" si="103"/>
        <v>139.19999999999999</v>
      </c>
      <c r="AQ205">
        <v>144.6</v>
      </c>
      <c r="AR205">
        <f t="shared" si="104"/>
        <v>144.6</v>
      </c>
      <c r="AS205">
        <v>149</v>
      </c>
      <c r="AT205">
        <f t="shared" si="105"/>
        <v>149</v>
      </c>
      <c r="AU205">
        <v>126.1</v>
      </c>
      <c r="AV205">
        <f t="shared" si="106"/>
        <v>126.1</v>
      </c>
      <c r="AW205">
        <v>141.30000000000001</v>
      </c>
      <c r="AX205">
        <f t="shared" si="107"/>
        <v>141.30000000000001</v>
      </c>
      <c r="AY205">
        <v>155.19999999999999</v>
      </c>
      <c r="AZ205">
        <f t="shared" si="108"/>
        <v>155.19999999999999</v>
      </c>
      <c r="BA205">
        <v>139.69999999999999</v>
      </c>
      <c r="BB205">
        <f t="shared" si="109"/>
        <v>139.69999999999999</v>
      </c>
      <c r="BC205">
        <v>140.69999999999999</v>
      </c>
      <c r="BD205">
        <f t="shared" si="110"/>
        <v>140.69999999999999</v>
      </c>
      <c r="BE205">
        <v>145.80000000000001</v>
      </c>
      <c r="BF205">
        <f t="shared" si="111"/>
        <v>145.80000000000001</v>
      </c>
    </row>
    <row r="206" spans="1:58" x14ac:dyDescent="0.3">
      <c r="A206" t="s">
        <v>34</v>
      </c>
      <c r="B206">
        <v>2019</v>
      </c>
      <c r="C206" t="s">
        <v>43</v>
      </c>
      <c r="D206" t="str">
        <f t="shared" si="84"/>
        <v>October-2019</v>
      </c>
      <c r="E206">
        <v>141.80000000000001</v>
      </c>
      <c r="F206">
        <f t="shared" si="85"/>
        <v>141.80000000000001</v>
      </c>
      <c r="G206">
        <v>161</v>
      </c>
      <c r="H206">
        <f t="shared" si="86"/>
        <v>161</v>
      </c>
      <c r="I206">
        <v>142.6</v>
      </c>
      <c r="J206">
        <f t="shared" si="87"/>
        <v>142.6</v>
      </c>
      <c r="K206">
        <v>146.19999999999999</v>
      </c>
      <c r="L206">
        <f t="shared" si="88"/>
        <v>146.19999999999999</v>
      </c>
      <c r="M206">
        <v>123.9</v>
      </c>
      <c r="N206">
        <f t="shared" si="89"/>
        <v>123.9</v>
      </c>
      <c r="O206">
        <v>148</v>
      </c>
      <c r="P206">
        <f t="shared" si="90"/>
        <v>148</v>
      </c>
      <c r="Q206">
        <v>188.4</v>
      </c>
      <c r="R206">
        <f t="shared" si="91"/>
        <v>188.4</v>
      </c>
      <c r="S206">
        <v>132.5</v>
      </c>
      <c r="T206">
        <f t="shared" si="92"/>
        <v>132.5</v>
      </c>
      <c r="U206">
        <v>114</v>
      </c>
      <c r="V206">
        <f t="shared" si="93"/>
        <v>114</v>
      </c>
      <c r="W206">
        <v>145.4</v>
      </c>
      <c r="X206">
        <f t="shared" si="94"/>
        <v>145.4</v>
      </c>
      <c r="Y206">
        <v>135.1</v>
      </c>
      <c r="Z206">
        <f t="shared" si="95"/>
        <v>135.1</v>
      </c>
      <c r="AA206">
        <v>157.1</v>
      </c>
      <c r="AB206">
        <f t="shared" si="96"/>
        <v>157.1</v>
      </c>
      <c r="AC206">
        <v>149.6</v>
      </c>
      <c r="AD206">
        <f t="shared" si="97"/>
        <v>149.6</v>
      </c>
      <c r="AE206">
        <v>167.1</v>
      </c>
      <c r="AF206">
        <f t="shared" si="98"/>
        <v>167.1</v>
      </c>
      <c r="AG206">
        <v>149.4</v>
      </c>
      <c r="AH206">
        <f t="shared" si="99"/>
        <v>149.4</v>
      </c>
      <c r="AI206">
        <v>140.80000000000001</v>
      </c>
      <c r="AJ206">
        <f t="shared" si="100"/>
        <v>140.80000000000001</v>
      </c>
      <c r="AK206">
        <v>148.19999999999999</v>
      </c>
      <c r="AL206">
        <f t="shared" si="101"/>
        <v>148.19999999999999</v>
      </c>
      <c r="AM206">
        <v>153</v>
      </c>
      <c r="AN206">
        <f t="shared" si="102"/>
        <v>153</v>
      </c>
      <c r="AO206">
        <v>140.6</v>
      </c>
      <c r="AP206">
        <f t="shared" si="103"/>
        <v>140.6</v>
      </c>
      <c r="AQ206">
        <v>145</v>
      </c>
      <c r="AR206">
        <f t="shared" si="104"/>
        <v>145</v>
      </c>
      <c r="AS206">
        <v>149.4</v>
      </c>
      <c r="AT206">
        <f t="shared" si="105"/>
        <v>149.4</v>
      </c>
      <c r="AU206">
        <v>126.3</v>
      </c>
      <c r="AV206">
        <f t="shared" si="106"/>
        <v>126.3</v>
      </c>
      <c r="AW206">
        <v>141.69999999999999</v>
      </c>
      <c r="AX206">
        <f t="shared" si="107"/>
        <v>141.69999999999999</v>
      </c>
      <c r="AY206">
        <v>155.4</v>
      </c>
      <c r="AZ206">
        <f t="shared" si="108"/>
        <v>155.4</v>
      </c>
      <c r="BA206">
        <v>140</v>
      </c>
      <c r="BB206">
        <f t="shared" si="109"/>
        <v>140</v>
      </c>
      <c r="BC206">
        <v>141</v>
      </c>
      <c r="BD206">
        <f t="shared" si="110"/>
        <v>141</v>
      </c>
      <c r="BE206">
        <v>147.19999999999999</v>
      </c>
      <c r="BF206">
        <f t="shared" si="111"/>
        <v>147.19999999999999</v>
      </c>
    </row>
    <row r="207" spans="1:58" x14ac:dyDescent="0.3">
      <c r="A207" t="s">
        <v>34</v>
      </c>
      <c r="B207">
        <v>2019</v>
      </c>
      <c r="C207" t="s">
        <v>45</v>
      </c>
      <c r="D207" t="str">
        <f t="shared" si="84"/>
        <v>November-2019</v>
      </c>
      <c r="E207">
        <v>142.5</v>
      </c>
      <c r="F207">
        <f t="shared" si="85"/>
        <v>142.5</v>
      </c>
      <c r="G207">
        <v>163.19999999999999</v>
      </c>
      <c r="H207">
        <f t="shared" si="86"/>
        <v>163.19999999999999</v>
      </c>
      <c r="I207">
        <v>145.6</v>
      </c>
      <c r="J207">
        <f t="shared" si="87"/>
        <v>145.6</v>
      </c>
      <c r="K207">
        <v>146.69999999999999</v>
      </c>
      <c r="L207">
        <f t="shared" si="88"/>
        <v>146.69999999999999</v>
      </c>
      <c r="M207">
        <v>124.3</v>
      </c>
      <c r="N207">
        <f t="shared" si="89"/>
        <v>124.3</v>
      </c>
      <c r="O207">
        <v>147.4</v>
      </c>
      <c r="P207">
        <f t="shared" si="90"/>
        <v>147.4</v>
      </c>
      <c r="Q207">
        <v>199.6</v>
      </c>
      <c r="R207">
        <f t="shared" si="91"/>
        <v>199.6</v>
      </c>
      <c r="S207">
        <v>135.69999999999999</v>
      </c>
      <c r="T207">
        <f t="shared" si="92"/>
        <v>135.69999999999999</v>
      </c>
      <c r="U207">
        <v>114.2</v>
      </c>
      <c r="V207">
        <f t="shared" si="93"/>
        <v>114.2</v>
      </c>
      <c r="W207">
        <v>147</v>
      </c>
      <c r="X207">
        <f t="shared" si="94"/>
        <v>147</v>
      </c>
      <c r="Y207">
        <v>135.30000000000001</v>
      </c>
      <c r="Z207">
        <f t="shared" si="95"/>
        <v>135.30000000000001</v>
      </c>
      <c r="AA207">
        <v>157.5</v>
      </c>
      <c r="AB207">
        <f t="shared" si="96"/>
        <v>157.5</v>
      </c>
      <c r="AC207">
        <v>151.9</v>
      </c>
      <c r="AD207">
        <f t="shared" si="97"/>
        <v>151.9</v>
      </c>
      <c r="AE207">
        <v>167.9</v>
      </c>
      <c r="AF207">
        <f t="shared" si="98"/>
        <v>167.9</v>
      </c>
      <c r="AG207">
        <v>149.9</v>
      </c>
      <c r="AH207">
        <f t="shared" si="99"/>
        <v>149.9</v>
      </c>
      <c r="AI207">
        <v>141</v>
      </c>
      <c r="AJ207">
        <f t="shared" si="100"/>
        <v>141</v>
      </c>
      <c r="AK207">
        <v>148.6</v>
      </c>
      <c r="AL207">
        <f t="shared" si="101"/>
        <v>148.6</v>
      </c>
      <c r="AM207">
        <v>153.5</v>
      </c>
      <c r="AN207">
        <f t="shared" si="102"/>
        <v>153.5</v>
      </c>
      <c r="AO207">
        <v>142.30000000000001</v>
      </c>
      <c r="AP207">
        <f t="shared" si="103"/>
        <v>142.30000000000001</v>
      </c>
      <c r="AQ207">
        <v>145.30000000000001</v>
      </c>
      <c r="AR207">
        <f t="shared" si="104"/>
        <v>145.30000000000001</v>
      </c>
      <c r="AS207">
        <v>149.9</v>
      </c>
      <c r="AT207">
        <f t="shared" si="105"/>
        <v>149.9</v>
      </c>
      <c r="AU207">
        <v>126.6</v>
      </c>
      <c r="AV207">
        <f t="shared" si="106"/>
        <v>126.6</v>
      </c>
      <c r="AW207">
        <v>142.1</v>
      </c>
      <c r="AX207">
        <f t="shared" si="107"/>
        <v>142.1</v>
      </c>
      <c r="AY207">
        <v>155.5</v>
      </c>
      <c r="AZ207">
        <f t="shared" si="108"/>
        <v>155.5</v>
      </c>
      <c r="BA207">
        <v>140.30000000000001</v>
      </c>
      <c r="BB207">
        <f t="shared" si="109"/>
        <v>140.30000000000001</v>
      </c>
      <c r="BC207">
        <v>141.30000000000001</v>
      </c>
      <c r="BD207">
        <f t="shared" si="110"/>
        <v>141.30000000000001</v>
      </c>
      <c r="BE207">
        <v>148.6</v>
      </c>
      <c r="BF207">
        <f t="shared" si="111"/>
        <v>148.6</v>
      </c>
    </row>
    <row r="208" spans="1:58" x14ac:dyDescent="0.3">
      <c r="A208" t="s">
        <v>34</v>
      </c>
      <c r="B208">
        <v>2019</v>
      </c>
      <c r="C208" t="s">
        <v>46</v>
      </c>
      <c r="D208" t="str">
        <f t="shared" si="84"/>
        <v>December-2019</v>
      </c>
      <c r="E208">
        <v>143.5</v>
      </c>
      <c r="F208">
        <f t="shared" si="85"/>
        <v>143.5</v>
      </c>
      <c r="G208">
        <v>165</v>
      </c>
      <c r="H208">
        <f t="shared" si="86"/>
        <v>165</v>
      </c>
      <c r="I208">
        <v>151.1</v>
      </c>
      <c r="J208">
        <f t="shared" si="87"/>
        <v>151.1</v>
      </c>
      <c r="K208">
        <v>148.30000000000001</v>
      </c>
      <c r="L208">
        <f t="shared" si="88"/>
        <v>148.30000000000001</v>
      </c>
      <c r="M208">
        <v>125.7</v>
      </c>
      <c r="N208">
        <f t="shared" si="89"/>
        <v>125.7</v>
      </c>
      <c r="O208">
        <v>145.69999999999999</v>
      </c>
      <c r="P208">
        <f t="shared" si="90"/>
        <v>145.69999999999999</v>
      </c>
      <c r="Q208">
        <v>217</v>
      </c>
      <c r="R208">
        <f t="shared" si="91"/>
        <v>217</v>
      </c>
      <c r="S208">
        <v>138.30000000000001</v>
      </c>
      <c r="T208">
        <f t="shared" si="92"/>
        <v>138.30000000000001</v>
      </c>
      <c r="U208">
        <v>114</v>
      </c>
      <c r="V208">
        <f t="shared" si="93"/>
        <v>114</v>
      </c>
      <c r="W208">
        <v>148.69999999999999</v>
      </c>
      <c r="X208">
        <f t="shared" si="94"/>
        <v>148.69999999999999</v>
      </c>
      <c r="Y208">
        <v>135.80000000000001</v>
      </c>
      <c r="Z208">
        <f t="shared" si="95"/>
        <v>135.80000000000001</v>
      </c>
      <c r="AA208">
        <v>158</v>
      </c>
      <c r="AB208">
        <f t="shared" si="96"/>
        <v>158</v>
      </c>
      <c r="AC208">
        <v>155</v>
      </c>
      <c r="AD208">
        <f t="shared" si="97"/>
        <v>155</v>
      </c>
      <c r="AE208">
        <v>168.5</v>
      </c>
      <c r="AF208">
        <f t="shared" si="98"/>
        <v>168.5</v>
      </c>
      <c r="AG208">
        <v>150.30000000000001</v>
      </c>
      <c r="AH208">
        <f t="shared" si="99"/>
        <v>150.30000000000001</v>
      </c>
      <c r="AI208">
        <v>141.30000000000001</v>
      </c>
      <c r="AJ208">
        <f t="shared" si="100"/>
        <v>141.30000000000001</v>
      </c>
      <c r="AK208">
        <v>149</v>
      </c>
      <c r="AL208">
        <f t="shared" si="101"/>
        <v>149</v>
      </c>
      <c r="AM208">
        <v>152.80000000000001</v>
      </c>
      <c r="AN208">
        <f t="shared" si="102"/>
        <v>152.80000000000001</v>
      </c>
      <c r="AO208">
        <v>143.69999999999999</v>
      </c>
      <c r="AP208">
        <f t="shared" si="103"/>
        <v>143.69999999999999</v>
      </c>
      <c r="AQ208">
        <v>145.80000000000001</v>
      </c>
      <c r="AR208">
        <f t="shared" si="104"/>
        <v>145.80000000000001</v>
      </c>
      <c r="AS208">
        <v>150.4</v>
      </c>
      <c r="AT208">
        <f t="shared" si="105"/>
        <v>150.4</v>
      </c>
      <c r="AU208">
        <v>129.80000000000001</v>
      </c>
      <c r="AV208">
        <f t="shared" si="106"/>
        <v>129.80000000000001</v>
      </c>
      <c r="AW208">
        <v>142.30000000000001</v>
      </c>
      <c r="AX208">
        <f t="shared" si="107"/>
        <v>142.30000000000001</v>
      </c>
      <c r="AY208">
        <v>155.69999999999999</v>
      </c>
      <c r="AZ208">
        <f t="shared" si="108"/>
        <v>155.69999999999999</v>
      </c>
      <c r="BA208">
        <v>140.4</v>
      </c>
      <c r="BB208">
        <f t="shared" si="109"/>
        <v>140.4</v>
      </c>
      <c r="BC208">
        <v>142.5</v>
      </c>
      <c r="BD208">
        <f t="shared" si="110"/>
        <v>142.5</v>
      </c>
      <c r="BE208">
        <v>150.4</v>
      </c>
      <c r="BF208">
        <f t="shared" si="111"/>
        <v>150.4</v>
      </c>
    </row>
    <row r="209" spans="1:58" x14ac:dyDescent="0.3">
      <c r="A209" t="s">
        <v>34</v>
      </c>
      <c r="B209">
        <v>2020</v>
      </c>
      <c r="C209" t="s">
        <v>31</v>
      </c>
      <c r="D209" t="str">
        <f t="shared" si="84"/>
        <v>January-2020</v>
      </c>
      <c r="E209">
        <v>144.30000000000001</v>
      </c>
      <c r="F209">
        <f t="shared" si="85"/>
        <v>144.30000000000001</v>
      </c>
      <c r="G209">
        <v>167.4</v>
      </c>
      <c r="H209">
        <f t="shared" si="86"/>
        <v>167.4</v>
      </c>
      <c r="I209">
        <v>154.9</v>
      </c>
      <c r="J209">
        <f t="shared" si="87"/>
        <v>154.9</v>
      </c>
      <c r="K209">
        <v>150.1</v>
      </c>
      <c r="L209">
        <f t="shared" si="88"/>
        <v>150.1</v>
      </c>
      <c r="M209">
        <v>129.9</v>
      </c>
      <c r="N209">
        <f t="shared" si="89"/>
        <v>129.9</v>
      </c>
      <c r="O209">
        <v>143.19999999999999</v>
      </c>
      <c r="P209">
        <f t="shared" si="90"/>
        <v>143.19999999999999</v>
      </c>
      <c r="Q209">
        <v>197</v>
      </c>
      <c r="R209">
        <f t="shared" si="91"/>
        <v>197</v>
      </c>
      <c r="S209">
        <v>140.4</v>
      </c>
      <c r="T209">
        <f t="shared" si="92"/>
        <v>140.4</v>
      </c>
      <c r="U209">
        <v>114.1</v>
      </c>
      <c r="V209">
        <f t="shared" si="93"/>
        <v>114.1</v>
      </c>
      <c r="W209">
        <v>150.9</v>
      </c>
      <c r="X209">
        <f t="shared" si="94"/>
        <v>150.9</v>
      </c>
      <c r="Y209">
        <v>136.1</v>
      </c>
      <c r="Z209">
        <f t="shared" si="95"/>
        <v>136.1</v>
      </c>
      <c r="AA209">
        <v>158.6</v>
      </c>
      <c r="AB209">
        <f t="shared" si="96"/>
        <v>158.6</v>
      </c>
      <c r="AC209">
        <v>153.5</v>
      </c>
      <c r="AD209">
        <f t="shared" si="97"/>
        <v>153.5</v>
      </c>
      <c r="AE209">
        <v>169.2</v>
      </c>
      <c r="AF209">
        <f t="shared" si="98"/>
        <v>169.2</v>
      </c>
      <c r="AG209">
        <v>150.5</v>
      </c>
      <c r="AH209">
        <f t="shared" si="99"/>
        <v>150.5</v>
      </c>
      <c r="AI209">
        <v>141.5</v>
      </c>
      <c r="AJ209">
        <f t="shared" si="100"/>
        <v>141.5</v>
      </c>
      <c r="AK209">
        <v>149.19999999999999</v>
      </c>
      <c r="AL209">
        <f t="shared" si="101"/>
        <v>149.19999999999999</v>
      </c>
      <c r="AM209">
        <v>153.9</v>
      </c>
      <c r="AN209">
        <f t="shared" si="102"/>
        <v>153.9</v>
      </c>
      <c r="AO209">
        <v>144.6</v>
      </c>
      <c r="AP209">
        <f t="shared" si="103"/>
        <v>144.6</v>
      </c>
      <c r="AQ209">
        <v>146.19999999999999</v>
      </c>
      <c r="AR209">
        <f t="shared" si="104"/>
        <v>146.19999999999999</v>
      </c>
      <c r="AS209">
        <v>151.19999999999999</v>
      </c>
      <c r="AT209">
        <f t="shared" si="105"/>
        <v>151.19999999999999</v>
      </c>
      <c r="AU209">
        <v>130.9</v>
      </c>
      <c r="AV209">
        <f t="shared" si="106"/>
        <v>130.9</v>
      </c>
      <c r="AW209">
        <v>142.80000000000001</v>
      </c>
      <c r="AX209">
        <f t="shared" si="107"/>
        <v>142.80000000000001</v>
      </c>
      <c r="AY209">
        <v>156.1</v>
      </c>
      <c r="AZ209">
        <f t="shared" si="108"/>
        <v>156.1</v>
      </c>
      <c r="BA209">
        <v>142.30000000000001</v>
      </c>
      <c r="BB209">
        <f t="shared" si="109"/>
        <v>142.30000000000001</v>
      </c>
      <c r="BC209">
        <v>143.4</v>
      </c>
      <c r="BD209">
        <f t="shared" si="110"/>
        <v>143.4</v>
      </c>
      <c r="BE209">
        <v>150.19999999999999</v>
      </c>
      <c r="BF209">
        <f t="shared" si="111"/>
        <v>150.19999999999999</v>
      </c>
    </row>
    <row r="210" spans="1:58" x14ac:dyDescent="0.3">
      <c r="A210" t="s">
        <v>34</v>
      </c>
      <c r="B210">
        <v>2020</v>
      </c>
      <c r="C210" t="s">
        <v>35</v>
      </c>
      <c r="D210" t="str">
        <f t="shared" si="84"/>
        <v>February-2020</v>
      </c>
      <c r="E210">
        <v>144.80000000000001</v>
      </c>
      <c r="F210">
        <f t="shared" si="85"/>
        <v>144.80000000000001</v>
      </c>
      <c r="G210">
        <v>167.5</v>
      </c>
      <c r="H210">
        <f t="shared" si="86"/>
        <v>167.5</v>
      </c>
      <c r="I210">
        <v>151.80000000000001</v>
      </c>
      <c r="J210">
        <f t="shared" si="87"/>
        <v>151.80000000000001</v>
      </c>
      <c r="K210">
        <v>150.80000000000001</v>
      </c>
      <c r="L210">
        <f t="shared" si="88"/>
        <v>150.80000000000001</v>
      </c>
      <c r="M210">
        <v>131.4</v>
      </c>
      <c r="N210">
        <f t="shared" si="89"/>
        <v>131.4</v>
      </c>
      <c r="O210">
        <v>141.80000000000001</v>
      </c>
      <c r="P210">
        <f t="shared" si="90"/>
        <v>141.80000000000001</v>
      </c>
      <c r="Q210">
        <v>170.7</v>
      </c>
      <c r="R210">
        <f t="shared" si="91"/>
        <v>170.7</v>
      </c>
      <c r="S210">
        <v>141.1</v>
      </c>
      <c r="T210">
        <f t="shared" si="92"/>
        <v>141.1</v>
      </c>
      <c r="U210">
        <v>113.6</v>
      </c>
      <c r="V210">
        <f t="shared" si="93"/>
        <v>113.6</v>
      </c>
      <c r="W210">
        <v>152</v>
      </c>
      <c r="X210">
        <f t="shared" si="94"/>
        <v>152</v>
      </c>
      <c r="Y210">
        <v>136.5</v>
      </c>
      <c r="Z210">
        <f t="shared" si="95"/>
        <v>136.5</v>
      </c>
      <c r="AA210">
        <v>159.1</v>
      </c>
      <c r="AB210">
        <f t="shared" si="96"/>
        <v>159.1</v>
      </c>
      <c r="AC210">
        <v>150.5</v>
      </c>
      <c r="AD210">
        <f t="shared" si="97"/>
        <v>150.5</v>
      </c>
      <c r="AE210">
        <v>170.1</v>
      </c>
      <c r="AF210">
        <f t="shared" si="98"/>
        <v>170.1</v>
      </c>
      <c r="AG210">
        <v>150.80000000000001</v>
      </c>
      <c r="AH210">
        <f t="shared" si="99"/>
        <v>150.80000000000001</v>
      </c>
      <c r="AI210">
        <v>141.69999999999999</v>
      </c>
      <c r="AJ210">
        <f t="shared" si="100"/>
        <v>141.69999999999999</v>
      </c>
      <c r="AK210">
        <v>149.5</v>
      </c>
      <c r="AL210">
        <f t="shared" si="101"/>
        <v>149.5</v>
      </c>
      <c r="AM210">
        <v>154.80000000000001</v>
      </c>
      <c r="AN210">
        <f t="shared" si="102"/>
        <v>154.80000000000001</v>
      </c>
      <c r="AO210">
        <v>147.19999999999999</v>
      </c>
      <c r="AP210">
        <f t="shared" si="103"/>
        <v>147.19999999999999</v>
      </c>
      <c r="AQ210">
        <v>146.4</v>
      </c>
      <c r="AR210">
        <f t="shared" si="104"/>
        <v>146.4</v>
      </c>
      <c r="AS210">
        <v>151.69999999999999</v>
      </c>
      <c r="AT210">
        <f t="shared" si="105"/>
        <v>151.69999999999999</v>
      </c>
      <c r="AU210">
        <v>130.30000000000001</v>
      </c>
      <c r="AV210">
        <f t="shared" si="106"/>
        <v>130.30000000000001</v>
      </c>
      <c r="AW210">
        <v>143.19999999999999</v>
      </c>
      <c r="AX210">
        <f t="shared" si="107"/>
        <v>143.19999999999999</v>
      </c>
      <c r="AY210">
        <v>156.19999999999999</v>
      </c>
      <c r="AZ210">
        <f t="shared" si="108"/>
        <v>156.19999999999999</v>
      </c>
      <c r="BA210">
        <v>143.4</v>
      </c>
      <c r="BB210">
        <f t="shared" si="109"/>
        <v>143.4</v>
      </c>
      <c r="BC210">
        <v>143.6</v>
      </c>
      <c r="BD210">
        <f t="shared" si="110"/>
        <v>143.6</v>
      </c>
      <c r="BE210">
        <v>149.1</v>
      </c>
      <c r="BF210">
        <f t="shared" si="111"/>
        <v>149.1</v>
      </c>
    </row>
    <row r="211" spans="1:58" x14ac:dyDescent="0.3">
      <c r="A211" t="s">
        <v>34</v>
      </c>
      <c r="B211">
        <v>2020</v>
      </c>
      <c r="C211" t="s">
        <v>36</v>
      </c>
      <c r="D211" t="str">
        <f t="shared" si="84"/>
        <v>March-2020</v>
      </c>
      <c r="E211">
        <v>145.1</v>
      </c>
      <c r="F211">
        <f t="shared" si="85"/>
        <v>145.1</v>
      </c>
      <c r="G211">
        <v>167</v>
      </c>
      <c r="H211">
        <f t="shared" si="86"/>
        <v>167</v>
      </c>
      <c r="I211">
        <v>148.1</v>
      </c>
      <c r="J211">
        <f t="shared" si="87"/>
        <v>148.1</v>
      </c>
      <c r="K211">
        <v>151.5</v>
      </c>
      <c r="L211">
        <f t="shared" si="88"/>
        <v>151.5</v>
      </c>
      <c r="M211">
        <v>131.19999999999999</v>
      </c>
      <c r="N211">
        <f t="shared" si="89"/>
        <v>131.19999999999999</v>
      </c>
      <c r="O211">
        <v>142.5</v>
      </c>
      <c r="P211">
        <f t="shared" si="90"/>
        <v>142.5</v>
      </c>
      <c r="Q211">
        <v>157.30000000000001</v>
      </c>
      <c r="R211">
        <f t="shared" si="91"/>
        <v>157.30000000000001</v>
      </c>
      <c r="S211">
        <v>141.1</v>
      </c>
      <c r="T211">
        <f t="shared" si="92"/>
        <v>141.1</v>
      </c>
      <c r="U211">
        <v>113.2</v>
      </c>
      <c r="V211">
        <f t="shared" si="93"/>
        <v>113.2</v>
      </c>
      <c r="W211">
        <v>153.19999999999999</v>
      </c>
      <c r="X211">
        <f t="shared" si="94"/>
        <v>153.19999999999999</v>
      </c>
      <c r="Y211">
        <v>136.69999999999999</v>
      </c>
      <c r="Z211">
        <f t="shared" si="95"/>
        <v>136.69999999999999</v>
      </c>
      <c r="AA211">
        <v>159.6</v>
      </c>
      <c r="AB211">
        <f t="shared" si="96"/>
        <v>159.6</v>
      </c>
      <c r="AC211">
        <v>148.9</v>
      </c>
      <c r="AD211">
        <f t="shared" si="97"/>
        <v>148.9</v>
      </c>
      <c r="AE211">
        <v>171.2</v>
      </c>
      <c r="AF211">
        <f t="shared" si="98"/>
        <v>171.2</v>
      </c>
      <c r="AG211">
        <v>151.19999999999999</v>
      </c>
      <c r="AH211">
        <f t="shared" si="99"/>
        <v>151.19999999999999</v>
      </c>
      <c r="AI211">
        <v>141.9</v>
      </c>
      <c r="AJ211">
        <f t="shared" si="100"/>
        <v>141.9</v>
      </c>
      <c r="AK211">
        <v>149.80000000000001</v>
      </c>
      <c r="AL211">
        <f t="shared" si="101"/>
        <v>149.80000000000001</v>
      </c>
      <c r="AM211">
        <v>154.5</v>
      </c>
      <c r="AN211">
        <f t="shared" si="102"/>
        <v>154.5</v>
      </c>
      <c r="AO211">
        <v>148.9</v>
      </c>
      <c r="AP211">
        <f t="shared" si="103"/>
        <v>148.9</v>
      </c>
      <c r="AQ211">
        <v>146.4</v>
      </c>
      <c r="AR211">
        <f t="shared" si="104"/>
        <v>146.4</v>
      </c>
      <c r="AS211">
        <v>152.30000000000001</v>
      </c>
      <c r="AT211">
        <f t="shared" si="105"/>
        <v>152.30000000000001</v>
      </c>
      <c r="AU211">
        <v>129.9</v>
      </c>
      <c r="AV211">
        <f t="shared" si="106"/>
        <v>129.9</v>
      </c>
      <c r="AW211">
        <v>143.69999999999999</v>
      </c>
      <c r="AX211">
        <f t="shared" si="107"/>
        <v>143.69999999999999</v>
      </c>
      <c r="AY211">
        <v>156.1</v>
      </c>
      <c r="AZ211">
        <f t="shared" si="108"/>
        <v>156.1</v>
      </c>
      <c r="BA211">
        <v>145.19999999999999</v>
      </c>
      <c r="BB211">
        <f t="shared" si="109"/>
        <v>145.19999999999999</v>
      </c>
      <c r="BC211">
        <v>143.80000000000001</v>
      </c>
      <c r="BD211">
        <f t="shared" si="110"/>
        <v>143.80000000000001</v>
      </c>
      <c r="BE211">
        <v>148.6</v>
      </c>
      <c r="BF211">
        <f t="shared" si="111"/>
        <v>148.6</v>
      </c>
    </row>
    <row r="212" spans="1:58" x14ac:dyDescent="0.3">
      <c r="A212" t="s">
        <v>34</v>
      </c>
      <c r="B212">
        <v>2020</v>
      </c>
      <c r="C212" t="s">
        <v>37</v>
      </c>
      <c r="D212" t="str">
        <f t="shared" si="84"/>
        <v>April-2020</v>
      </c>
      <c r="E212">
        <v>148.69999999999999</v>
      </c>
      <c r="F212">
        <f t="shared" si="85"/>
        <v>148.69999999999999</v>
      </c>
      <c r="H212">
        <f t="shared" si="86"/>
        <v>167</v>
      </c>
      <c r="I212">
        <v>148.80000000000001</v>
      </c>
      <c r="J212">
        <f t="shared" si="87"/>
        <v>148.80000000000001</v>
      </c>
      <c r="K212">
        <v>155.6</v>
      </c>
      <c r="L212">
        <f t="shared" si="88"/>
        <v>155.6</v>
      </c>
      <c r="M212">
        <v>135.1</v>
      </c>
      <c r="N212">
        <f t="shared" si="89"/>
        <v>135.1</v>
      </c>
      <c r="O212">
        <v>149.9</v>
      </c>
      <c r="P212">
        <f t="shared" si="90"/>
        <v>149.9</v>
      </c>
      <c r="Q212">
        <v>168.6</v>
      </c>
      <c r="R212">
        <f t="shared" si="91"/>
        <v>168.6</v>
      </c>
      <c r="S212">
        <v>150.4</v>
      </c>
      <c r="T212">
        <f t="shared" si="92"/>
        <v>150.4</v>
      </c>
      <c r="U212">
        <v>120.3</v>
      </c>
      <c r="V212">
        <f t="shared" si="93"/>
        <v>120.3</v>
      </c>
      <c r="W212">
        <v>157.1</v>
      </c>
      <c r="X212">
        <f t="shared" si="94"/>
        <v>157.1</v>
      </c>
      <c r="Y212">
        <v>136.80000000000001</v>
      </c>
      <c r="Z212">
        <f t="shared" si="95"/>
        <v>136.80000000000001</v>
      </c>
      <c r="AB212">
        <f t="shared" si="96"/>
        <v>159.6</v>
      </c>
      <c r="AC212">
        <v>151.4</v>
      </c>
      <c r="AD212">
        <f t="shared" si="97"/>
        <v>151.4</v>
      </c>
      <c r="AF212">
        <f t="shared" si="98"/>
        <v>171.2</v>
      </c>
      <c r="AH212">
        <f t="shared" si="99"/>
        <v>151.19999999999999</v>
      </c>
      <c r="AJ212">
        <f t="shared" si="100"/>
        <v>141.9</v>
      </c>
      <c r="AL212">
        <f t="shared" si="101"/>
        <v>149.80000000000001</v>
      </c>
      <c r="AM212">
        <v>155.6</v>
      </c>
      <c r="AN212">
        <f t="shared" si="102"/>
        <v>155.6</v>
      </c>
      <c r="AO212">
        <v>144.1</v>
      </c>
      <c r="AP212">
        <f t="shared" si="103"/>
        <v>144.1</v>
      </c>
      <c r="AR212">
        <f t="shared" si="104"/>
        <v>146.4</v>
      </c>
      <c r="AS212">
        <v>150.69999999999999</v>
      </c>
      <c r="AT212">
        <f t="shared" si="105"/>
        <v>150.69999999999999</v>
      </c>
      <c r="AV212">
        <f t="shared" si="106"/>
        <v>129.9</v>
      </c>
      <c r="AX212">
        <f t="shared" si="107"/>
        <v>143.69999999999999</v>
      </c>
      <c r="AZ212">
        <f t="shared" si="108"/>
        <v>156.1</v>
      </c>
      <c r="BB212">
        <f t="shared" si="109"/>
        <v>145.19999999999999</v>
      </c>
      <c r="BD212">
        <f t="shared" si="110"/>
        <v>143.80000000000001</v>
      </c>
      <c r="BF212">
        <f t="shared" si="111"/>
        <v>148.6</v>
      </c>
    </row>
    <row r="213" spans="1:58" x14ac:dyDescent="0.3">
      <c r="A213" t="s">
        <v>34</v>
      </c>
      <c r="B213">
        <v>2020</v>
      </c>
      <c r="C213" t="s">
        <v>38</v>
      </c>
      <c r="D213" t="str">
        <f t="shared" si="84"/>
        <v>May-2020</v>
      </c>
      <c r="F213">
        <f t="shared" si="85"/>
        <v>149.14999999999998</v>
      </c>
      <c r="H213">
        <f t="shared" si="86"/>
        <v>192.7</v>
      </c>
      <c r="J213">
        <f t="shared" si="87"/>
        <v>150.10000000000002</v>
      </c>
      <c r="L213">
        <f t="shared" si="88"/>
        <v>154.44999999999999</v>
      </c>
      <c r="N213">
        <f t="shared" si="89"/>
        <v>135.69999999999999</v>
      </c>
      <c r="P213">
        <f t="shared" si="90"/>
        <v>148.55000000000001</v>
      </c>
      <c r="R213">
        <f t="shared" si="91"/>
        <v>162.55000000000001</v>
      </c>
      <c r="T213">
        <f t="shared" si="92"/>
        <v>150.65</v>
      </c>
      <c r="V213">
        <f t="shared" si="93"/>
        <v>117.25</v>
      </c>
      <c r="X213">
        <f t="shared" si="94"/>
        <v>158.30000000000001</v>
      </c>
      <c r="Z213">
        <f t="shared" si="95"/>
        <v>138.10000000000002</v>
      </c>
      <c r="AB213">
        <f t="shared" si="96"/>
        <v>161.80000000000001</v>
      </c>
      <c r="AD213">
        <f t="shared" si="97"/>
        <v>152.69999999999999</v>
      </c>
      <c r="AF213">
        <f t="shared" si="98"/>
        <v>183.5</v>
      </c>
      <c r="AH213">
        <f t="shared" si="99"/>
        <v>152.5</v>
      </c>
      <c r="AJ213">
        <f t="shared" si="100"/>
        <v>144.4</v>
      </c>
      <c r="AL213">
        <f t="shared" si="101"/>
        <v>151.4</v>
      </c>
      <c r="AN213">
        <f t="shared" si="102"/>
        <v>155.14999999999998</v>
      </c>
      <c r="AP213">
        <f t="shared" si="103"/>
        <v>143</v>
      </c>
      <c r="AR213">
        <f t="shared" si="104"/>
        <v>146.4</v>
      </c>
      <c r="AT213">
        <f t="shared" si="105"/>
        <v>152.55000000000001</v>
      </c>
      <c r="AV213">
        <f t="shared" si="106"/>
        <v>135</v>
      </c>
      <c r="AX213">
        <f t="shared" si="107"/>
        <v>148.30000000000001</v>
      </c>
      <c r="AZ213">
        <f t="shared" si="108"/>
        <v>156.4</v>
      </c>
      <c r="BB213">
        <f t="shared" si="109"/>
        <v>151.6</v>
      </c>
      <c r="BD213">
        <f t="shared" si="110"/>
        <v>147</v>
      </c>
      <c r="BF213">
        <f t="shared" si="111"/>
        <v>151.80000000000001</v>
      </c>
    </row>
    <row r="214" spans="1:58" x14ac:dyDescent="0.3">
      <c r="A214" t="s">
        <v>34</v>
      </c>
      <c r="B214">
        <v>2020</v>
      </c>
      <c r="C214" t="s">
        <v>39</v>
      </c>
      <c r="D214" t="str">
        <f t="shared" si="84"/>
        <v>June-2020</v>
      </c>
      <c r="E214">
        <v>149.6</v>
      </c>
      <c r="F214">
        <f t="shared" si="85"/>
        <v>149.6</v>
      </c>
      <c r="G214">
        <v>192.7</v>
      </c>
      <c r="H214">
        <f t="shared" si="86"/>
        <v>192.7</v>
      </c>
      <c r="I214">
        <v>151.4</v>
      </c>
      <c r="J214">
        <f t="shared" si="87"/>
        <v>151.4</v>
      </c>
      <c r="K214">
        <v>153.30000000000001</v>
      </c>
      <c r="L214">
        <f t="shared" si="88"/>
        <v>153.30000000000001</v>
      </c>
      <c r="M214">
        <v>136.30000000000001</v>
      </c>
      <c r="N214">
        <f t="shared" si="89"/>
        <v>136.30000000000001</v>
      </c>
      <c r="O214">
        <v>147.19999999999999</v>
      </c>
      <c r="P214">
        <f t="shared" si="90"/>
        <v>147.19999999999999</v>
      </c>
      <c r="Q214">
        <v>156.5</v>
      </c>
      <c r="R214">
        <f t="shared" si="91"/>
        <v>156.5</v>
      </c>
      <c r="S214">
        <v>150.9</v>
      </c>
      <c r="T214">
        <f t="shared" si="92"/>
        <v>150.9</v>
      </c>
      <c r="U214">
        <v>114.2</v>
      </c>
      <c r="V214">
        <f t="shared" si="93"/>
        <v>114.2</v>
      </c>
      <c r="W214">
        <v>159.5</v>
      </c>
      <c r="X214">
        <f t="shared" si="94"/>
        <v>159.5</v>
      </c>
      <c r="Y214">
        <v>139.4</v>
      </c>
      <c r="Z214">
        <f t="shared" si="95"/>
        <v>139.4</v>
      </c>
      <c r="AA214">
        <v>161.80000000000001</v>
      </c>
      <c r="AB214">
        <f t="shared" si="96"/>
        <v>161.80000000000001</v>
      </c>
      <c r="AC214">
        <v>154</v>
      </c>
      <c r="AD214">
        <f t="shared" si="97"/>
        <v>154</v>
      </c>
      <c r="AE214">
        <v>183.5</v>
      </c>
      <c r="AF214">
        <f t="shared" si="98"/>
        <v>183.5</v>
      </c>
      <c r="AG214">
        <v>152.5</v>
      </c>
      <c r="AH214">
        <f t="shared" si="99"/>
        <v>152.5</v>
      </c>
      <c r="AI214">
        <v>144.4</v>
      </c>
      <c r="AJ214">
        <f t="shared" si="100"/>
        <v>144.4</v>
      </c>
      <c r="AK214">
        <v>151.4</v>
      </c>
      <c r="AL214">
        <f t="shared" si="101"/>
        <v>151.4</v>
      </c>
      <c r="AM214">
        <v>154.69999999999999</v>
      </c>
      <c r="AN214">
        <f t="shared" si="102"/>
        <v>154.69999999999999</v>
      </c>
      <c r="AO214">
        <v>141.9</v>
      </c>
      <c r="AP214">
        <f t="shared" si="103"/>
        <v>141.9</v>
      </c>
      <c r="AQ214">
        <v>146.4</v>
      </c>
      <c r="AR214">
        <f t="shared" si="104"/>
        <v>146.4</v>
      </c>
      <c r="AS214">
        <v>154.4</v>
      </c>
      <c r="AT214">
        <f t="shared" si="105"/>
        <v>154.4</v>
      </c>
      <c r="AU214">
        <v>135</v>
      </c>
      <c r="AV214">
        <f t="shared" si="106"/>
        <v>135</v>
      </c>
      <c r="AW214">
        <v>148.30000000000001</v>
      </c>
      <c r="AX214">
        <f t="shared" si="107"/>
        <v>148.30000000000001</v>
      </c>
      <c r="AY214">
        <v>156.4</v>
      </c>
      <c r="AZ214">
        <f t="shared" si="108"/>
        <v>156.4</v>
      </c>
      <c r="BA214">
        <v>151.6</v>
      </c>
      <c r="BB214">
        <f t="shared" si="109"/>
        <v>151.6</v>
      </c>
      <c r="BC214">
        <v>147</v>
      </c>
      <c r="BD214">
        <f t="shared" si="110"/>
        <v>147</v>
      </c>
      <c r="BE214">
        <v>151.80000000000001</v>
      </c>
      <c r="BF214">
        <f t="shared" si="111"/>
        <v>151.80000000000001</v>
      </c>
    </row>
    <row r="215" spans="1:58" x14ac:dyDescent="0.3">
      <c r="A215" t="s">
        <v>34</v>
      </c>
      <c r="B215">
        <v>2020</v>
      </c>
      <c r="C215" t="s">
        <v>40</v>
      </c>
      <c r="D215" t="str">
        <f t="shared" si="84"/>
        <v>July-2020</v>
      </c>
      <c r="E215">
        <v>149.6</v>
      </c>
      <c r="F215">
        <f t="shared" si="85"/>
        <v>149.6</v>
      </c>
      <c r="G215">
        <v>192.7</v>
      </c>
      <c r="H215">
        <f t="shared" si="86"/>
        <v>192.7</v>
      </c>
      <c r="I215">
        <v>151.4</v>
      </c>
      <c r="J215">
        <f t="shared" si="87"/>
        <v>151.4</v>
      </c>
      <c r="K215">
        <v>153.30000000000001</v>
      </c>
      <c r="L215">
        <f t="shared" si="88"/>
        <v>153.30000000000001</v>
      </c>
      <c r="M215">
        <v>136.30000000000001</v>
      </c>
      <c r="N215">
        <f t="shared" si="89"/>
        <v>136.30000000000001</v>
      </c>
      <c r="O215">
        <v>147.19999999999999</v>
      </c>
      <c r="P215">
        <f t="shared" si="90"/>
        <v>147.19999999999999</v>
      </c>
      <c r="Q215">
        <v>156.5</v>
      </c>
      <c r="R215">
        <f t="shared" si="91"/>
        <v>156.5</v>
      </c>
      <c r="S215">
        <v>150.9</v>
      </c>
      <c r="T215">
        <f t="shared" si="92"/>
        <v>150.9</v>
      </c>
      <c r="U215">
        <v>114.2</v>
      </c>
      <c r="V215">
        <f t="shared" si="93"/>
        <v>114.2</v>
      </c>
      <c r="W215">
        <v>159.5</v>
      </c>
      <c r="X215">
        <f t="shared" si="94"/>
        <v>159.5</v>
      </c>
      <c r="Y215">
        <v>139.4</v>
      </c>
      <c r="Z215">
        <f t="shared" si="95"/>
        <v>139.4</v>
      </c>
      <c r="AA215">
        <v>161.80000000000001</v>
      </c>
      <c r="AB215">
        <f t="shared" si="96"/>
        <v>161.80000000000001</v>
      </c>
      <c r="AC215">
        <v>154</v>
      </c>
      <c r="AD215">
        <f t="shared" si="97"/>
        <v>154</v>
      </c>
      <c r="AE215">
        <v>183.5</v>
      </c>
      <c r="AF215">
        <f t="shared" si="98"/>
        <v>183.5</v>
      </c>
      <c r="AG215">
        <v>152.5</v>
      </c>
      <c r="AH215">
        <f t="shared" si="99"/>
        <v>152.5</v>
      </c>
      <c r="AI215">
        <v>144.4</v>
      </c>
      <c r="AJ215">
        <f t="shared" si="100"/>
        <v>144.4</v>
      </c>
      <c r="AK215">
        <v>151.4</v>
      </c>
      <c r="AL215">
        <f t="shared" si="101"/>
        <v>151.4</v>
      </c>
      <c r="AM215">
        <v>154.69999999999999</v>
      </c>
      <c r="AN215">
        <f t="shared" si="102"/>
        <v>154.69999999999999</v>
      </c>
      <c r="AO215">
        <v>141.9</v>
      </c>
      <c r="AP215">
        <f t="shared" si="103"/>
        <v>141.9</v>
      </c>
      <c r="AQ215">
        <v>146.4</v>
      </c>
      <c r="AR215">
        <f t="shared" si="104"/>
        <v>146.4</v>
      </c>
      <c r="AS215">
        <v>154.4</v>
      </c>
      <c r="AT215">
        <f t="shared" si="105"/>
        <v>154.4</v>
      </c>
      <c r="AU215">
        <v>135</v>
      </c>
      <c r="AV215">
        <f t="shared" si="106"/>
        <v>135</v>
      </c>
      <c r="AW215">
        <v>148.30000000000001</v>
      </c>
      <c r="AX215">
        <f t="shared" si="107"/>
        <v>148.30000000000001</v>
      </c>
      <c r="AY215">
        <v>156.4</v>
      </c>
      <c r="AZ215">
        <f t="shared" si="108"/>
        <v>156.4</v>
      </c>
      <c r="BA215">
        <v>151.6</v>
      </c>
      <c r="BB215">
        <f t="shared" si="109"/>
        <v>151.6</v>
      </c>
      <c r="BC215">
        <v>147</v>
      </c>
      <c r="BD215">
        <f t="shared" si="110"/>
        <v>147</v>
      </c>
      <c r="BE215">
        <v>151.80000000000001</v>
      </c>
      <c r="BF215">
        <f t="shared" si="111"/>
        <v>151.80000000000001</v>
      </c>
    </row>
    <row r="216" spans="1:58" x14ac:dyDescent="0.3">
      <c r="A216" t="s">
        <v>34</v>
      </c>
      <c r="B216">
        <v>2020</v>
      </c>
      <c r="C216" t="s">
        <v>41</v>
      </c>
      <c r="D216" t="str">
        <f t="shared" si="84"/>
        <v>August-2020</v>
      </c>
      <c r="E216">
        <v>148.9</v>
      </c>
      <c r="F216">
        <f t="shared" si="85"/>
        <v>148.9</v>
      </c>
      <c r="G216">
        <v>190.9</v>
      </c>
      <c r="H216">
        <f t="shared" si="86"/>
        <v>190.9</v>
      </c>
      <c r="I216">
        <v>150.80000000000001</v>
      </c>
      <c r="J216">
        <f t="shared" si="87"/>
        <v>150.80000000000001</v>
      </c>
      <c r="K216">
        <v>153.30000000000001</v>
      </c>
      <c r="L216">
        <f t="shared" si="88"/>
        <v>153.30000000000001</v>
      </c>
      <c r="M216">
        <v>137.4</v>
      </c>
      <c r="N216">
        <f t="shared" si="89"/>
        <v>137.4</v>
      </c>
      <c r="O216">
        <v>150.4</v>
      </c>
      <c r="P216">
        <f t="shared" si="90"/>
        <v>150.4</v>
      </c>
      <c r="Q216">
        <v>178.1</v>
      </c>
      <c r="R216">
        <f t="shared" si="91"/>
        <v>178.1</v>
      </c>
      <c r="S216">
        <v>150.4</v>
      </c>
      <c r="T216">
        <f t="shared" si="92"/>
        <v>150.4</v>
      </c>
      <c r="U216">
        <v>115.1</v>
      </c>
      <c r="V216">
        <f t="shared" si="93"/>
        <v>115.1</v>
      </c>
      <c r="W216">
        <v>160</v>
      </c>
      <c r="X216">
        <f t="shared" si="94"/>
        <v>160</v>
      </c>
      <c r="Y216">
        <v>140.6</v>
      </c>
      <c r="Z216">
        <f t="shared" si="95"/>
        <v>140.6</v>
      </c>
      <c r="AA216">
        <v>162.30000000000001</v>
      </c>
      <c r="AB216">
        <f t="shared" si="96"/>
        <v>162.30000000000001</v>
      </c>
      <c r="AC216">
        <v>157</v>
      </c>
      <c r="AD216">
        <f t="shared" si="97"/>
        <v>157</v>
      </c>
      <c r="AE216">
        <v>182.6</v>
      </c>
      <c r="AF216">
        <f t="shared" si="98"/>
        <v>182.6</v>
      </c>
      <c r="AG216">
        <v>153.1</v>
      </c>
      <c r="AH216">
        <f t="shared" si="99"/>
        <v>153.1</v>
      </c>
      <c r="AI216">
        <v>143.4</v>
      </c>
      <c r="AJ216">
        <f t="shared" si="100"/>
        <v>143.4</v>
      </c>
      <c r="AK216">
        <v>151.69999999999999</v>
      </c>
      <c r="AL216">
        <f t="shared" si="101"/>
        <v>151.69999999999999</v>
      </c>
      <c r="AM216">
        <v>155.5</v>
      </c>
      <c r="AN216">
        <f t="shared" si="102"/>
        <v>155.5</v>
      </c>
      <c r="AO216">
        <v>143</v>
      </c>
      <c r="AP216">
        <f t="shared" si="103"/>
        <v>143</v>
      </c>
      <c r="AQ216">
        <v>148.4</v>
      </c>
      <c r="AR216">
        <f t="shared" si="104"/>
        <v>148.4</v>
      </c>
      <c r="AS216">
        <v>155</v>
      </c>
      <c r="AT216">
        <f t="shared" si="105"/>
        <v>155</v>
      </c>
      <c r="AU216">
        <v>138.5</v>
      </c>
      <c r="AV216">
        <f t="shared" si="106"/>
        <v>138.5</v>
      </c>
      <c r="AW216">
        <v>146</v>
      </c>
      <c r="AX216">
        <f t="shared" si="107"/>
        <v>146</v>
      </c>
      <c r="AY216">
        <v>158.5</v>
      </c>
      <c r="AZ216">
        <f t="shared" si="108"/>
        <v>158.5</v>
      </c>
      <c r="BA216">
        <v>154.30000000000001</v>
      </c>
      <c r="BB216">
        <f t="shared" si="109"/>
        <v>154.30000000000001</v>
      </c>
      <c r="BC216">
        <v>149</v>
      </c>
      <c r="BD216">
        <f t="shared" si="110"/>
        <v>149</v>
      </c>
      <c r="BE216">
        <v>153.9</v>
      </c>
      <c r="BF216">
        <f t="shared" si="111"/>
        <v>153.9</v>
      </c>
    </row>
    <row r="217" spans="1:58" x14ac:dyDescent="0.3">
      <c r="A217" t="s">
        <v>34</v>
      </c>
      <c r="B217">
        <v>2020</v>
      </c>
      <c r="C217" t="s">
        <v>42</v>
      </c>
      <c r="D217" t="str">
        <f t="shared" si="84"/>
        <v>September-2020</v>
      </c>
      <c r="E217">
        <v>148.4</v>
      </c>
      <c r="F217">
        <f t="shared" si="85"/>
        <v>148.4</v>
      </c>
      <c r="G217">
        <v>187.1</v>
      </c>
      <c r="H217">
        <f t="shared" si="86"/>
        <v>187.1</v>
      </c>
      <c r="I217">
        <v>152.5</v>
      </c>
      <c r="J217">
        <f t="shared" si="87"/>
        <v>152.5</v>
      </c>
      <c r="K217">
        <v>153.6</v>
      </c>
      <c r="L217">
        <f t="shared" si="88"/>
        <v>153.6</v>
      </c>
      <c r="M217">
        <v>138.19999999999999</v>
      </c>
      <c r="N217">
        <f t="shared" si="89"/>
        <v>138.19999999999999</v>
      </c>
      <c r="O217">
        <v>150.9</v>
      </c>
      <c r="P217">
        <f t="shared" si="90"/>
        <v>150.9</v>
      </c>
      <c r="Q217">
        <v>186.7</v>
      </c>
      <c r="R217">
        <f t="shared" si="91"/>
        <v>186.7</v>
      </c>
      <c r="S217">
        <v>149.80000000000001</v>
      </c>
      <c r="T217">
        <f t="shared" si="92"/>
        <v>149.80000000000001</v>
      </c>
      <c r="U217">
        <v>116.4</v>
      </c>
      <c r="V217">
        <f t="shared" si="93"/>
        <v>116.4</v>
      </c>
      <c r="W217">
        <v>160.30000000000001</v>
      </c>
      <c r="X217">
        <f t="shared" si="94"/>
        <v>160.30000000000001</v>
      </c>
      <c r="Y217">
        <v>142.19999999999999</v>
      </c>
      <c r="Z217">
        <f t="shared" si="95"/>
        <v>142.19999999999999</v>
      </c>
      <c r="AA217">
        <v>162.9</v>
      </c>
      <c r="AB217">
        <f t="shared" si="96"/>
        <v>162.9</v>
      </c>
      <c r="AC217">
        <v>158</v>
      </c>
      <c r="AD217">
        <f t="shared" si="97"/>
        <v>158</v>
      </c>
      <c r="AE217">
        <v>184.4</v>
      </c>
      <c r="AF217">
        <f t="shared" si="98"/>
        <v>184.4</v>
      </c>
      <c r="AG217">
        <v>153.4</v>
      </c>
      <c r="AH217">
        <f t="shared" si="99"/>
        <v>153.4</v>
      </c>
      <c r="AI217">
        <v>144.30000000000001</v>
      </c>
      <c r="AJ217">
        <f t="shared" si="100"/>
        <v>144.30000000000001</v>
      </c>
      <c r="AK217">
        <v>152</v>
      </c>
      <c r="AL217">
        <f t="shared" si="101"/>
        <v>152</v>
      </c>
      <c r="AM217">
        <v>156.30000000000001</v>
      </c>
      <c r="AN217">
        <f t="shared" si="102"/>
        <v>156.30000000000001</v>
      </c>
      <c r="AO217">
        <v>142.9</v>
      </c>
      <c r="AP217">
        <f t="shared" si="103"/>
        <v>142.9</v>
      </c>
      <c r="AQ217">
        <v>148.69999999999999</v>
      </c>
      <c r="AR217">
        <f t="shared" si="104"/>
        <v>148.69999999999999</v>
      </c>
      <c r="AS217">
        <v>155.6</v>
      </c>
      <c r="AT217">
        <f t="shared" si="105"/>
        <v>155.6</v>
      </c>
      <c r="AU217">
        <v>139.6</v>
      </c>
      <c r="AV217">
        <f t="shared" si="106"/>
        <v>139.6</v>
      </c>
      <c r="AW217">
        <v>146.6</v>
      </c>
      <c r="AX217">
        <f t="shared" si="107"/>
        <v>146.6</v>
      </c>
      <c r="AY217">
        <v>157.5</v>
      </c>
      <c r="AZ217">
        <f t="shared" si="108"/>
        <v>157.5</v>
      </c>
      <c r="BA217">
        <v>158.4</v>
      </c>
      <c r="BB217">
        <f t="shared" si="109"/>
        <v>158.4</v>
      </c>
      <c r="BC217">
        <v>150</v>
      </c>
      <c r="BD217">
        <f t="shared" si="110"/>
        <v>150</v>
      </c>
      <c r="BE217">
        <v>154.69999999999999</v>
      </c>
      <c r="BF217">
        <f t="shared" si="111"/>
        <v>154.69999999999999</v>
      </c>
    </row>
    <row r="218" spans="1:58" x14ac:dyDescent="0.3">
      <c r="A218" t="s">
        <v>34</v>
      </c>
      <c r="B218">
        <v>2020</v>
      </c>
      <c r="C218" t="s">
        <v>43</v>
      </c>
      <c r="D218" t="str">
        <f t="shared" si="84"/>
        <v>October-2020</v>
      </c>
      <c r="E218">
        <v>147.5</v>
      </c>
      <c r="F218">
        <f t="shared" si="85"/>
        <v>147.5</v>
      </c>
      <c r="G218">
        <v>188.9</v>
      </c>
      <c r="H218">
        <f t="shared" si="86"/>
        <v>188.9</v>
      </c>
      <c r="I218">
        <v>161.4</v>
      </c>
      <c r="J218">
        <f t="shared" si="87"/>
        <v>161.4</v>
      </c>
      <c r="K218">
        <v>153.6</v>
      </c>
      <c r="L218">
        <f t="shared" si="88"/>
        <v>153.6</v>
      </c>
      <c r="M218">
        <v>140.1</v>
      </c>
      <c r="N218">
        <f t="shared" si="89"/>
        <v>140.1</v>
      </c>
      <c r="O218">
        <v>151.19999999999999</v>
      </c>
      <c r="P218">
        <f t="shared" si="90"/>
        <v>151.19999999999999</v>
      </c>
      <c r="Q218">
        <v>209.2</v>
      </c>
      <c r="R218">
        <f t="shared" si="91"/>
        <v>209.2</v>
      </c>
      <c r="S218">
        <v>150.9</v>
      </c>
      <c r="T218">
        <f t="shared" si="92"/>
        <v>150.9</v>
      </c>
      <c r="U218">
        <v>116.2</v>
      </c>
      <c r="V218">
        <f t="shared" si="93"/>
        <v>116.2</v>
      </c>
      <c r="W218">
        <v>161</v>
      </c>
      <c r="X218">
        <f t="shared" si="94"/>
        <v>161</v>
      </c>
      <c r="Y218">
        <v>144</v>
      </c>
      <c r="Z218">
        <f t="shared" si="95"/>
        <v>144</v>
      </c>
      <c r="AA218">
        <v>163.19999999999999</v>
      </c>
      <c r="AB218">
        <f t="shared" si="96"/>
        <v>163.19999999999999</v>
      </c>
      <c r="AC218">
        <v>161.4</v>
      </c>
      <c r="AD218">
        <f t="shared" si="97"/>
        <v>161.4</v>
      </c>
      <c r="AE218">
        <v>184.3</v>
      </c>
      <c r="AF218">
        <f t="shared" si="98"/>
        <v>184.3</v>
      </c>
      <c r="AG218">
        <v>153.69999999999999</v>
      </c>
      <c r="AH218">
        <f t="shared" si="99"/>
        <v>153.69999999999999</v>
      </c>
      <c r="AI218">
        <v>144.6</v>
      </c>
      <c r="AJ218">
        <f t="shared" si="100"/>
        <v>144.6</v>
      </c>
      <c r="AK218">
        <v>152.30000000000001</v>
      </c>
      <c r="AL218">
        <f t="shared" si="101"/>
        <v>152.30000000000001</v>
      </c>
      <c r="AM218">
        <v>156.5</v>
      </c>
      <c r="AN218">
        <f t="shared" si="102"/>
        <v>156.5</v>
      </c>
      <c r="AO218">
        <v>143.1</v>
      </c>
      <c r="AP218">
        <f t="shared" si="103"/>
        <v>143.1</v>
      </c>
      <c r="AQ218">
        <v>148.69999999999999</v>
      </c>
      <c r="AR218">
        <f t="shared" si="104"/>
        <v>148.69999999999999</v>
      </c>
      <c r="AS218">
        <v>156.30000000000001</v>
      </c>
      <c r="AT218">
        <f t="shared" si="105"/>
        <v>156.30000000000001</v>
      </c>
      <c r="AU218">
        <v>140.6</v>
      </c>
      <c r="AV218">
        <f t="shared" si="106"/>
        <v>140.6</v>
      </c>
      <c r="AW218">
        <v>146.5</v>
      </c>
      <c r="AX218">
        <f t="shared" si="107"/>
        <v>146.5</v>
      </c>
      <c r="AY218">
        <v>158.5</v>
      </c>
      <c r="AZ218">
        <f t="shared" si="108"/>
        <v>158.5</v>
      </c>
      <c r="BA218">
        <v>157</v>
      </c>
      <c r="BB218">
        <f t="shared" si="109"/>
        <v>157</v>
      </c>
      <c r="BC218">
        <v>150.4</v>
      </c>
      <c r="BD218">
        <f t="shared" si="110"/>
        <v>150.4</v>
      </c>
      <c r="BE218">
        <v>156.4</v>
      </c>
      <c r="BF218">
        <f t="shared" si="111"/>
        <v>156.4</v>
      </c>
    </row>
    <row r="219" spans="1:58" x14ac:dyDescent="0.3">
      <c r="A219" t="s">
        <v>34</v>
      </c>
      <c r="B219">
        <v>2020</v>
      </c>
      <c r="C219" t="s">
        <v>45</v>
      </c>
      <c r="D219" t="str">
        <f t="shared" si="84"/>
        <v>November-2020</v>
      </c>
      <c r="E219">
        <v>146.80000000000001</v>
      </c>
      <c r="F219">
        <f t="shared" si="85"/>
        <v>146.80000000000001</v>
      </c>
      <c r="G219">
        <v>191</v>
      </c>
      <c r="H219">
        <f t="shared" si="86"/>
        <v>191</v>
      </c>
      <c r="I219">
        <v>173.6</v>
      </c>
      <c r="J219">
        <f t="shared" si="87"/>
        <v>173.6</v>
      </c>
      <c r="K219">
        <v>153.80000000000001</v>
      </c>
      <c r="L219">
        <f t="shared" si="88"/>
        <v>153.80000000000001</v>
      </c>
      <c r="M219">
        <v>142.69999999999999</v>
      </c>
      <c r="N219">
        <f t="shared" si="89"/>
        <v>142.69999999999999</v>
      </c>
      <c r="O219">
        <v>148.4</v>
      </c>
      <c r="P219">
        <f t="shared" si="90"/>
        <v>148.4</v>
      </c>
      <c r="Q219">
        <v>230</v>
      </c>
      <c r="R219">
        <f t="shared" si="91"/>
        <v>230</v>
      </c>
      <c r="S219">
        <v>156.80000000000001</v>
      </c>
      <c r="T219">
        <f t="shared" si="92"/>
        <v>156.80000000000001</v>
      </c>
      <c r="U219">
        <v>115.7</v>
      </c>
      <c r="V219">
        <f t="shared" si="93"/>
        <v>115.7</v>
      </c>
      <c r="W219">
        <v>161.80000000000001</v>
      </c>
      <c r="X219">
        <f t="shared" si="94"/>
        <v>161.80000000000001</v>
      </c>
      <c r="Y219">
        <v>146.5</v>
      </c>
      <c r="Z219">
        <f t="shared" si="95"/>
        <v>146.5</v>
      </c>
      <c r="AA219">
        <v>163.80000000000001</v>
      </c>
      <c r="AB219">
        <f t="shared" si="96"/>
        <v>163.80000000000001</v>
      </c>
      <c r="AC219">
        <v>164.7</v>
      </c>
      <c r="AD219">
        <f t="shared" si="97"/>
        <v>164.7</v>
      </c>
      <c r="AE219">
        <v>184.8</v>
      </c>
      <c r="AF219">
        <f t="shared" si="98"/>
        <v>184.8</v>
      </c>
      <c r="AG219">
        <v>154.30000000000001</v>
      </c>
      <c r="AH219">
        <f t="shared" si="99"/>
        <v>154.30000000000001</v>
      </c>
      <c r="AI219">
        <v>144.9</v>
      </c>
      <c r="AJ219">
        <f t="shared" si="100"/>
        <v>144.9</v>
      </c>
      <c r="AK219">
        <v>152.80000000000001</v>
      </c>
      <c r="AL219">
        <f t="shared" si="101"/>
        <v>152.80000000000001</v>
      </c>
      <c r="AM219">
        <v>158</v>
      </c>
      <c r="AN219">
        <f t="shared" si="102"/>
        <v>158</v>
      </c>
      <c r="AO219">
        <v>143.6</v>
      </c>
      <c r="AP219">
        <f t="shared" si="103"/>
        <v>143.6</v>
      </c>
      <c r="AQ219">
        <v>149.19999999999999</v>
      </c>
      <c r="AR219">
        <f t="shared" si="104"/>
        <v>149.19999999999999</v>
      </c>
      <c r="AS219">
        <v>157.19999999999999</v>
      </c>
      <c r="AT219">
        <f t="shared" si="105"/>
        <v>157.19999999999999</v>
      </c>
      <c r="AU219">
        <v>140.4</v>
      </c>
      <c r="AV219">
        <f t="shared" si="106"/>
        <v>140.4</v>
      </c>
      <c r="AW219">
        <v>148.4</v>
      </c>
      <c r="AX219">
        <f t="shared" si="107"/>
        <v>148.4</v>
      </c>
      <c r="AY219">
        <v>158.6</v>
      </c>
      <c r="AZ219">
        <f t="shared" si="108"/>
        <v>158.6</v>
      </c>
      <c r="BA219">
        <v>156.9</v>
      </c>
      <c r="BB219">
        <f t="shared" si="109"/>
        <v>156.9</v>
      </c>
      <c r="BC219">
        <v>150.69999999999999</v>
      </c>
      <c r="BD219">
        <f t="shared" si="110"/>
        <v>150.69999999999999</v>
      </c>
      <c r="BE219">
        <v>158.4</v>
      </c>
      <c r="BF219">
        <f t="shared" si="111"/>
        <v>158.4</v>
      </c>
    </row>
    <row r="220" spans="1:58" x14ac:dyDescent="0.3">
      <c r="A220" t="s">
        <v>34</v>
      </c>
      <c r="B220">
        <v>2020</v>
      </c>
      <c r="C220" t="s">
        <v>46</v>
      </c>
      <c r="D220" t="str">
        <f t="shared" si="84"/>
        <v>December-2020</v>
      </c>
      <c r="E220">
        <v>146</v>
      </c>
      <c r="F220">
        <f t="shared" si="85"/>
        <v>146</v>
      </c>
      <c r="G220">
        <v>191</v>
      </c>
      <c r="H220">
        <f t="shared" si="86"/>
        <v>191</v>
      </c>
      <c r="I220">
        <v>175.3</v>
      </c>
      <c r="J220">
        <f t="shared" si="87"/>
        <v>175.3</v>
      </c>
      <c r="K220">
        <v>154.1</v>
      </c>
      <c r="L220">
        <f t="shared" si="88"/>
        <v>154.1</v>
      </c>
      <c r="M220">
        <v>146.6</v>
      </c>
      <c r="N220">
        <f t="shared" si="89"/>
        <v>146.6</v>
      </c>
      <c r="O220">
        <v>147.69999999999999</v>
      </c>
      <c r="P220">
        <f t="shared" si="90"/>
        <v>147.69999999999999</v>
      </c>
      <c r="Q220">
        <v>230.5</v>
      </c>
      <c r="R220">
        <f t="shared" si="91"/>
        <v>230.5</v>
      </c>
      <c r="S220">
        <v>160.19999999999999</v>
      </c>
      <c r="T220">
        <f t="shared" si="92"/>
        <v>160.19999999999999</v>
      </c>
      <c r="U220">
        <v>115.3</v>
      </c>
      <c r="V220">
        <f t="shared" si="93"/>
        <v>115.3</v>
      </c>
      <c r="W220">
        <v>163</v>
      </c>
      <c r="X220">
        <f t="shared" si="94"/>
        <v>163</v>
      </c>
      <c r="Y220">
        <v>149.19999999999999</v>
      </c>
      <c r="Z220">
        <f t="shared" si="95"/>
        <v>149.19999999999999</v>
      </c>
      <c r="AA220">
        <v>164.8</v>
      </c>
      <c r="AB220">
        <f t="shared" si="96"/>
        <v>164.8</v>
      </c>
      <c r="AC220">
        <v>165.4</v>
      </c>
      <c r="AD220">
        <f t="shared" si="97"/>
        <v>165.4</v>
      </c>
      <c r="AE220">
        <v>185.4</v>
      </c>
      <c r="AF220">
        <f t="shared" si="98"/>
        <v>185.4</v>
      </c>
      <c r="AG220">
        <v>155</v>
      </c>
      <c r="AH220">
        <f t="shared" si="99"/>
        <v>155</v>
      </c>
      <c r="AI220">
        <v>145.4</v>
      </c>
      <c r="AJ220">
        <f t="shared" si="100"/>
        <v>145.4</v>
      </c>
      <c r="AK220">
        <v>153.6</v>
      </c>
      <c r="AL220">
        <f t="shared" si="101"/>
        <v>153.6</v>
      </c>
      <c r="AM220">
        <v>158.4</v>
      </c>
      <c r="AN220">
        <f t="shared" si="102"/>
        <v>158.4</v>
      </c>
      <c r="AO220">
        <v>144.6</v>
      </c>
      <c r="AP220">
        <f t="shared" si="103"/>
        <v>144.6</v>
      </c>
      <c r="AQ220">
        <v>149.69999999999999</v>
      </c>
      <c r="AR220">
        <f t="shared" si="104"/>
        <v>149.69999999999999</v>
      </c>
      <c r="AS220">
        <v>158.30000000000001</v>
      </c>
      <c r="AT220">
        <f t="shared" si="105"/>
        <v>158.30000000000001</v>
      </c>
      <c r="AU220">
        <v>140.69999999999999</v>
      </c>
      <c r="AV220">
        <f t="shared" si="106"/>
        <v>140.69999999999999</v>
      </c>
      <c r="AW220">
        <v>148.5</v>
      </c>
      <c r="AX220">
        <f t="shared" si="107"/>
        <v>148.5</v>
      </c>
      <c r="AY220">
        <v>159.4</v>
      </c>
      <c r="AZ220">
        <f t="shared" si="108"/>
        <v>159.4</v>
      </c>
      <c r="BA220">
        <v>157.1</v>
      </c>
      <c r="BB220">
        <f t="shared" si="109"/>
        <v>157.1</v>
      </c>
      <c r="BC220">
        <v>151.19999999999999</v>
      </c>
      <c r="BD220">
        <f t="shared" si="110"/>
        <v>151.19999999999999</v>
      </c>
      <c r="BE220">
        <v>158.9</v>
      </c>
      <c r="BF220">
        <f t="shared" si="111"/>
        <v>158.9</v>
      </c>
    </row>
    <row r="221" spans="1:58" x14ac:dyDescent="0.3">
      <c r="A221" t="s">
        <v>34</v>
      </c>
      <c r="B221">
        <v>2021</v>
      </c>
      <c r="C221" t="s">
        <v>31</v>
      </c>
      <c r="D221" t="str">
        <f t="shared" si="84"/>
        <v>January-2021</v>
      </c>
      <c r="E221">
        <v>144.9</v>
      </c>
      <c r="F221">
        <f t="shared" si="85"/>
        <v>144.9</v>
      </c>
      <c r="G221">
        <v>190.1</v>
      </c>
      <c r="H221">
        <f t="shared" si="86"/>
        <v>190.1</v>
      </c>
      <c r="I221">
        <v>175.3</v>
      </c>
      <c r="J221">
        <f t="shared" si="87"/>
        <v>175.3</v>
      </c>
      <c r="K221">
        <v>154.1</v>
      </c>
      <c r="L221">
        <f t="shared" si="88"/>
        <v>154.1</v>
      </c>
      <c r="M221">
        <v>150.9</v>
      </c>
      <c r="N221">
        <f t="shared" si="89"/>
        <v>150.9</v>
      </c>
      <c r="O221">
        <v>149.6</v>
      </c>
      <c r="P221">
        <f t="shared" si="90"/>
        <v>149.6</v>
      </c>
      <c r="Q221">
        <v>194.2</v>
      </c>
      <c r="R221">
        <f t="shared" si="91"/>
        <v>194.2</v>
      </c>
      <c r="S221">
        <v>160.4</v>
      </c>
      <c r="T221">
        <f t="shared" si="92"/>
        <v>160.4</v>
      </c>
      <c r="U221">
        <v>114.6</v>
      </c>
      <c r="V221">
        <f t="shared" si="93"/>
        <v>114.6</v>
      </c>
      <c r="W221">
        <v>164</v>
      </c>
      <c r="X221">
        <f t="shared" si="94"/>
        <v>164</v>
      </c>
      <c r="Y221">
        <v>151.80000000000001</v>
      </c>
      <c r="Z221">
        <f t="shared" si="95"/>
        <v>151.80000000000001</v>
      </c>
      <c r="AA221">
        <v>165.6</v>
      </c>
      <c r="AB221">
        <f t="shared" si="96"/>
        <v>165.6</v>
      </c>
      <c r="AC221">
        <v>161</v>
      </c>
      <c r="AD221">
        <f t="shared" si="97"/>
        <v>161</v>
      </c>
      <c r="AE221">
        <v>186.5</v>
      </c>
      <c r="AF221">
        <f t="shared" si="98"/>
        <v>186.5</v>
      </c>
      <c r="AG221">
        <v>155.5</v>
      </c>
      <c r="AH221">
        <f t="shared" si="99"/>
        <v>155.5</v>
      </c>
      <c r="AI221">
        <v>146.1</v>
      </c>
      <c r="AJ221">
        <f t="shared" si="100"/>
        <v>146.1</v>
      </c>
      <c r="AK221">
        <v>154.19999999999999</v>
      </c>
      <c r="AL221">
        <f t="shared" si="101"/>
        <v>154.19999999999999</v>
      </c>
      <c r="AM221">
        <v>157.69999999999999</v>
      </c>
      <c r="AN221">
        <f t="shared" si="102"/>
        <v>157.69999999999999</v>
      </c>
      <c r="AO221">
        <v>147.9</v>
      </c>
      <c r="AP221">
        <f t="shared" si="103"/>
        <v>147.9</v>
      </c>
      <c r="AQ221">
        <v>150</v>
      </c>
      <c r="AR221">
        <f t="shared" si="104"/>
        <v>150</v>
      </c>
      <c r="AS221">
        <v>159.30000000000001</v>
      </c>
      <c r="AT221">
        <f t="shared" si="105"/>
        <v>159.30000000000001</v>
      </c>
      <c r="AU221">
        <v>141.9</v>
      </c>
      <c r="AV221">
        <f t="shared" si="106"/>
        <v>141.9</v>
      </c>
      <c r="AW221">
        <v>149.6</v>
      </c>
      <c r="AX221">
        <f t="shared" si="107"/>
        <v>149.6</v>
      </c>
      <c r="AY221">
        <v>159.19999999999999</v>
      </c>
      <c r="AZ221">
        <f t="shared" si="108"/>
        <v>159.19999999999999</v>
      </c>
      <c r="BA221">
        <v>156.80000000000001</v>
      </c>
      <c r="BB221">
        <f t="shared" si="109"/>
        <v>156.80000000000001</v>
      </c>
      <c r="BC221">
        <v>151.9</v>
      </c>
      <c r="BD221">
        <f t="shared" si="110"/>
        <v>151.9</v>
      </c>
      <c r="BE221">
        <v>157.30000000000001</v>
      </c>
      <c r="BF221">
        <f t="shared" si="111"/>
        <v>157.30000000000001</v>
      </c>
    </row>
    <row r="222" spans="1:58" x14ac:dyDescent="0.3">
      <c r="A222" t="s">
        <v>34</v>
      </c>
      <c r="B222">
        <v>2021</v>
      </c>
      <c r="C222" t="s">
        <v>35</v>
      </c>
      <c r="D222" t="str">
        <f t="shared" si="84"/>
        <v>February-2021</v>
      </c>
      <c r="E222">
        <v>144.30000000000001</v>
      </c>
      <c r="F222">
        <f t="shared" si="85"/>
        <v>144.30000000000001</v>
      </c>
      <c r="G222">
        <v>186.5</v>
      </c>
      <c r="H222">
        <f t="shared" si="86"/>
        <v>186.5</v>
      </c>
      <c r="I222">
        <v>168.7</v>
      </c>
      <c r="J222">
        <f t="shared" si="87"/>
        <v>168.7</v>
      </c>
      <c r="K222">
        <v>154.69999999999999</v>
      </c>
      <c r="L222">
        <f t="shared" si="88"/>
        <v>154.69999999999999</v>
      </c>
      <c r="M222">
        <v>158.69999999999999</v>
      </c>
      <c r="N222">
        <f t="shared" si="89"/>
        <v>158.69999999999999</v>
      </c>
      <c r="O222">
        <v>150.69999999999999</v>
      </c>
      <c r="P222">
        <f t="shared" si="90"/>
        <v>150.69999999999999</v>
      </c>
      <c r="Q222">
        <v>160</v>
      </c>
      <c r="R222">
        <f t="shared" si="91"/>
        <v>160</v>
      </c>
      <c r="S222">
        <v>158.80000000000001</v>
      </c>
      <c r="T222">
        <f t="shared" si="92"/>
        <v>158.80000000000001</v>
      </c>
      <c r="U222">
        <v>112.8</v>
      </c>
      <c r="V222">
        <f t="shared" si="93"/>
        <v>112.8</v>
      </c>
      <c r="W222">
        <v>164.2</v>
      </c>
      <c r="X222">
        <f t="shared" si="94"/>
        <v>164.2</v>
      </c>
      <c r="Y222">
        <v>155.5</v>
      </c>
      <c r="Z222">
        <f t="shared" si="95"/>
        <v>155.5</v>
      </c>
      <c r="AA222">
        <v>167.5</v>
      </c>
      <c r="AB222">
        <f t="shared" si="96"/>
        <v>167.5</v>
      </c>
      <c r="AC222">
        <v>156.9</v>
      </c>
      <c r="AD222">
        <f t="shared" si="97"/>
        <v>156.9</v>
      </c>
      <c r="AE222">
        <v>188.3</v>
      </c>
      <c r="AF222">
        <f t="shared" si="98"/>
        <v>188.3</v>
      </c>
      <c r="AG222">
        <v>157.19999999999999</v>
      </c>
      <c r="AH222">
        <f t="shared" si="99"/>
        <v>157.19999999999999</v>
      </c>
      <c r="AI222">
        <v>147.4</v>
      </c>
      <c r="AJ222">
        <f t="shared" si="100"/>
        <v>147.4</v>
      </c>
      <c r="AK222">
        <v>155.80000000000001</v>
      </c>
      <c r="AL222">
        <f t="shared" si="101"/>
        <v>155.80000000000001</v>
      </c>
      <c r="AM222">
        <v>159.80000000000001</v>
      </c>
      <c r="AN222">
        <f t="shared" si="102"/>
        <v>159.80000000000001</v>
      </c>
      <c r="AO222">
        <v>152.4</v>
      </c>
      <c r="AP222">
        <f t="shared" si="103"/>
        <v>152.4</v>
      </c>
      <c r="AQ222">
        <v>150.9</v>
      </c>
      <c r="AR222">
        <f t="shared" si="104"/>
        <v>150.9</v>
      </c>
      <c r="AS222">
        <v>161.30000000000001</v>
      </c>
      <c r="AT222">
        <f t="shared" si="105"/>
        <v>161.30000000000001</v>
      </c>
      <c r="AU222">
        <v>145.1</v>
      </c>
      <c r="AV222">
        <f t="shared" si="106"/>
        <v>145.1</v>
      </c>
      <c r="AW222">
        <v>151.5</v>
      </c>
      <c r="AX222">
        <f t="shared" si="107"/>
        <v>151.5</v>
      </c>
      <c r="AY222">
        <v>159.5</v>
      </c>
      <c r="AZ222">
        <f t="shared" si="108"/>
        <v>159.5</v>
      </c>
      <c r="BA222">
        <v>155.80000000000001</v>
      </c>
      <c r="BB222">
        <f t="shared" si="109"/>
        <v>155.80000000000001</v>
      </c>
      <c r="BC222">
        <v>153.4</v>
      </c>
      <c r="BD222">
        <f t="shared" si="110"/>
        <v>153.4</v>
      </c>
      <c r="BE222">
        <v>156.6</v>
      </c>
      <c r="BF222">
        <f t="shared" si="111"/>
        <v>156.6</v>
      </c>
    </row>
    <row r="223" spans="1:58" x14ac:dyDescent="0.3">
      <c r="A223" t="s">
        <v>34</v>
      </c>
      <c r="B223">
        <v>2021</v>
      </c>
      <c r="C223" t="s">
        <v>36</v>
      </c>
      <c r="D223" t="str">
        <f t="shared" si="84"/>
        <v>March-2021</v>
      </c>
      <c r="E223">
        <v>144.1</v>
      </c>
      <c r="F223">
        <f t="shared" si="85"/>
        <v>144.1</v>
      </c>
      <c r="G223">
        <v>192.2</v>
      </c>
      <c r="H223">
        <f t="shared" si="86"/>
        <v>192.2</v>
      </c>
      <c r="I223">
        <v>163.80000000000001</v>
      </c>
      <c r="J223">
        <f t="shared" si="87"/>
        <v>163.80000000000001</v>
      </c>
      <c r="K223">
        <v>154.9</v>
      </c>
      <c r="L223">
        <f t="shared" si="88"/>
        <v>154.9</v>
      </c>
      <c r="M223">
        <v>163.9</v>
      </c>
      <c r="N223">
        <f t="shared" si="89"/>
        <v>163.9</v>
      </c>
      <c r="O223">
        <v>153.69999999999999</v>
      </c>
      <c r="P223">
        <f t="shared" si="90"/>
        <v>153.69999999999999</v>
      </c>
      <c r="Q223">
        <v>149.5</v>
      </c>
      <c r="R223">
        <f t="shared" si="91"/>
        <v>149.5</v>
      </c>
      <c r="S223">
        <v>159.80000000000001</v>
      </c>
      <c r="T223">
        <f t="shared" si="92"/>
        <v>159.80000000000001</v>
      </c>
      <c r="U223">
        <v>112.6</v>
      </c>
      <c r="V223">
        <f t="shared" si="93"/>
        <v>112.6</v>
      </c>
      <c r="W223">
        <v>163.5</v>
      </c>
      <c r="X223">
        <f t="shared" si="94"/>
        <v>163.5</v>
      </c>
      <c r="Y223">
        <v>156.5</v>
      </c>
      <c r="Z223">
        <f t="shared" si="95"/>
        <v>156.5</v>
      </c>
      <c r="AA223">
        <v>168.2</v>
      </c>
      <c r="AB223">
        <f t="shared" si="96"/>
        <v>168.2</v>
      </c>
      <c r="AC223">
        <v>156.69999999999999</v>
      </c>
      <c r="AD223">
        <f t="shared" si="97"/>
        <v>156.69999999999999</v>
      </c>
      <c r="AE223">
        <v>188.1</v>
      </c>
      <c r="AF223">
        <f t="shared" si="98"/>
        <v>188.1</v>
      </c>
      <c r="AG223">
        <v>157.80000000000001</v>
      </c>
      <c r="AH223">
        <f t="shared" si="99"/>
        <v>157.80000000000001</v>
      </c>
      <c r="AI223">
        <v>147.9</v>
      </c>
      <c r="AJ223">
        <f t="shared" si="100"/>
        <v>147.9</v>
      </c>
      <c r="AK223">
        <v>156.4</v>
      </c>
      <c r="AL223">
        <f t="shared" si="101"/>
        <v>156.4</v>
      </c>
      <c r="AM223">
        <v>159.9</v>
      </c>
      <c r="AN223">
        <f t="shared" si="102"/>
        <v>159.9</v>
      </c>
      <c r="AO223">
        <v>155.5</v>
      </c>
      <c r="AP223">
        <f t="shared" si="103"/>
        <v>155.5</v>
      </c>
      <c r="AQ223">
        <v>151.19999999999999</v>
      </c>
      <c r="AR223">
        <f t="shared" si="104"/>
        <v>151.19999999999999</v>
      </c>
      <c r="AS223">
        <v>161.69999999999999</v>
      </c>
      <c r="AT223">
        <f t="shared" si="105"/>
        <v>161.69999999999999</v>
      </c>
      <c r="AU223">
        <v>146.19999999999999</v>
      </c>
      <c r="AV223">
        <f t="shared" si="106"/>
        <v>146.19999999999999</v>
      </c>
      <c r="AW223">
        <v>152.6</v>
      </c>
      <c r="AX223">
        <f t="shared" si="107"/>
        <v>152.6</v>
      </c>
      <c r="AY223">
        <v>160.19999999999999</v>
      </c>
      <c r="AZ223">
        <f t="shared" si="108"/>
        <v>160.19999999999999</v>
      </c>
      <c r="BA223">
        <v>153.80000000000001</v>
      </c>
      <c r="BB223">
        <f t="shared" si="109"/>
        <v>153.80000000000001</v>
      </c>
      <c r="BC223">
        <v>153.80000000000001</v>
      </c>
      <c r="BD223">
        <f t="shared" si="110"/>
        <v>153.80000000000001</v>
      </c>
      <c r="BE223">
        <v>156.80000000000001</v>
      </c>
      <c r="BF223">
        <f t="shared" si="111"/>
        <v>156.80000000000001</v>
      </c>
    </row>
    <row r="224" spans="1:58" x14ac:dyDescent="0.3">
      <c r="A224" t="s">
        <v>34</v>
      </c>
      <c r="B224">
        <v>2021</v>
      </c>
      <c r="C224" t="s">
        <v>37</v>
      </c>
      <c r="D224" t="str">
        <f t="shared" si="84"/>
        <v>April-2021</v>
      </c>
      <c r="E224">
        <v>144.30000000000001</v>
      </c>
      <c r="F224">
        <f t="shared" si="85"/>
        <v>144.30000000000001</v>
      </c>
      <c r="G224">
        <v>198</v>
      </c>
      <c r="H224">
        <f t="shared" si="86"/>
        <v>198</v>
      </c>
      <c r="I224">
        <v>164.6</v>
      </c>
      <c r="J224">
        <f t="shared" si="87"/>
        <v>164.6</v>
      </c>
      <c r="K224">
        <v>155.4</v>
      </c>
      <c r="L224">
        <f t="shared" si="88"/>
        <v>155.4</v>
      </c>
      <c r="M224">
        <v>170.1</v>
      </c>
      <c r="N224">
        <f t="shared" si="89"/>
        <v>170.1</v>
      </c>
      <c r="O224">
        <v>164.4</v>
      </c>
      <c r="P224">
        <f t="shared" si="90"/>
        <v>164.4</v>
      </c>
      <c r="Q224">
        <v>144.1</v>
      </c>
      <c r="R224">
        <f t="shared" si="91"/>
        <v>144.1</v>
      </c>
      <c r="S224">
        <v>161.69999999999999</v>
      </c>
      <c r="T224">
        <f t="shared" si="92"/>
        <v>161.69999999999999</v>
      </c>
      <c r="U224">
        <v>113.1</v>
      </c>
      <c r="V224">
        <f t="shared" si="93"/>
        <v>113.1</v>
      </c>
      <c r="W224">
        <v>163.9</v>
      </c>
      <c r="X224">
        <f t="shared" si="94"/>
        <v>163.9</v>
      </c>
      <c r="Y224">
        <v>157.6</v>
      </c>
      <c r="Z224">
        <f t="shared" si="95"/>
        <v>157.6</v>
      </c>
      <c r="AA224">
        <v>168.9</v>
      </c>
      <c r="AB224">
        <f t="shared" si="96"/>
        <v>168.9</v>
      </c>
      <c r="AC224">
        <v>158</v>
      </c>
      <c r="AD224">
        <f t="shared" si="97"/>
        <v>158</v>
      </c>
      <c r="AE224">
        <v>188.8</v>
      </c>
      <c r="AF224">
        <f t="shared" si="98"/>
        <v>188.8</v>
      </c>
      <c r="AG224">
        <v>158.80000000000001</v>
      </c>
      <c r="AH224">
        <f t="shared" si="99"/>
        <v>158.80000000000001</v>
      </c>
      <c r="AI224">
        <v>148.5</v>
      </c>
      <c r="AJ224">
        <f t="shared" si="100"/>
        <v>148.5</v>
      </c>
      <c r="AK224">
        <v>157.30000000000001</v>
      </c>
      <c r="AL224">
        <f t="shared" si="101"/>
        <v>157.30000000000001</v>
      </c>
      <c r="AM224">
        <v>161.4</v>
      </c>
      <c r="AN224">
        <f t="shared" si="102"/>
        <v>161.4</v>
      </c>
      <c r="AO224">
        <v>155.6</v>
      </c>
      <c r="AP224">
        <f t="shared" si="103"/>
        <v>155.6</v>
      </c>
      <c r="AQ224">
        <v>151.80000000000001</v>
      </c>
      <c r="AR224">
        <f t="shared" si="104"/>
        <v>151.80000000000001</v>
      </c>
      <c r="AS224">
        <v>162.30000000000001</v>
      </c>
      <c r="AT224">
        <f t="shared" si="105"/>
        <v>162.30000000000001</v>
      </c>
      <c r="AU224">
        <v>146.6</v>
      </c>
      <c r="AV224">
        <f t="shared" si="106"/>
        <v>146.6</v>
      </c>
      <c r="AW224">
        <v>153.19999999999999</v>
      </c>
      <c r="AX224">
        <f t="shared" si="107"/>
        <v>153.19999999999999</v>
      </c>
      <c r="AY224">
        <v>160.30000000000001</v>
      </c>
      <c r="AZ224">
        <f t="shared" si="108"/>
        <v>160.30000000000001</v>
      </c>
      <c r="BA224">
        <v>155.4</v>
      </c>
      <c r="BB224">
        <f t="shared" si="109"/>
        <v>155.4</v>
      </c>
      <c r="BC224">
        <v>154.4</v>
      </c>
      <c r="BD224">
        <f t="shared" si="110"/>
        <v>154.4</v>
      </c>
      <c r="BE224">
        <v>157.80000000000001</v>
      </c>
      <c r="BF224">
        <f t="shared" si="111"/>
        <v>157.80000000000001</v>
      </c>
    </row>
    <row r="225" spans="1:58" x14ac:dyDescent="0.3">
      <c r="A225" t="s">
        <v>34</v>
      </c>
      <c r="B225">
        <v>2021</v>
      </c>
      <c r="C225" t="s">
        <v>38</v>
      </c>
      <c r="D225" t="str">
        <f t="shared" si="84"/>
        <v>May-2021</v>
      </c>
      <c r="E225">
        <v>146.30000000000001</v>
      </c>
      <c r="F225">
        <f t="shared" si="85"/>
        <v>146.30000000000001</v>
      </c>
      <c r="G225">
        <v>200.5</v>
      </c>
      <c r="H225">
        <f t="shared" si="86"/>
        <v>200.5</v>
      </c>
      <c r="I225">
        <v>170.3</v>
      </c>
      <c r="J225">
        <f t="shared" si="87"/>
        <v>170.3</v>
      </c>
      <c r="K225">
        <v>156.1</v>
      </c>
      <c r="L225">
        <f t="shared" si="88"/>
        <v>156.1</v>
      </c>
      <c r="M225">
        <v>178.7</v>
      </c>
      <c r="N225">
        <f t="shared" si="89"/>
        <v>178.7</v>
      </c>
      <c r="O225">
        <v>167.1</v>
      </c>
      <c r="P225">
        <f t="shared" si="90"/>
        <v>167.1</v>
      </c>
      <c r="Q225">
        <v>147.9</v>
      </c>
      <c r="R225">
        <f t="shared" si="91"/>
        <v>147.9</v>
      </c>
      <c r="S225">
        <v>165.4</v>
      </c>
      <c r="T225">
        <f t="shared" si="92"/>
        <v>165.4</v>
      </c>
      <c r="U225">
        <v>114.8</v>
      </c>
      <c r="V225">
        <f t="shared" si="93"/>
        <v>114.8</v>
      </c>
      <c r="W225">
        <v>168.2</v>
      </c>
      <c r="X225">
        <f t="shared" si="94"/>
        <v>168.2</v>
      </c>
      <c r="Y225">
        <v>159.30000000000001</v>
      </c>
      <c r="Z225">
        <f t="shared" si="95"/>
        <v>159.30000000000001</v>
      </c>
      <c r="AA225">
        <v>170.4</v>
      </c>
      <c r="AB225">
        <f t="shared" si="96"/>
        <v>170.4</v>
      </c>
      <c r="AC225">
        <v>160.69999999999999</v>
      </c>
      <c r="AD225">
        <f t="shared" si="97"/>
        <v>160.69999999999999</v>
      </c>
      <c r="AE225">
        <v>191.9</v>
      </c>
      <c r="AF225">
        <f t="shared" si="98"/>
        <v>191.9</v>
      </c>
      <c r="AG225">
        <v>161.80000000000001</v>
      </c>
      <c r="AH225">
        <f t="shared" si="99"/>
        <v>161.80000000000001</v>
      </c>
      <c r="AI225">
        <v>152.1</v>
      </c>
      <c r="AJ225">
        <f t="shared" si="100"/>
        <v>152.1</v>
      </c>
      <c r="AK225">
        <v>160.4</v>
      </c>
      <c r="AL225">
        <f t="shared" si="101"/>
        <v>160.4</v>
      </c>
      <c r="AM225">
        <v>161.6</v>
      </c>
      <c r="AN225">
        <f t="shared" si="102"/>
        <v>161.6</v>
      </c>
      <c r="AO225">
        <v>159.4</v>
      </c>
      <c r="AP225">
        <f t="shared" si="103"/>
        <v>159.4</v>
      </c>
      <c r="AQ225">
        <v>154.69999999999999</v>
      </c>
      <c r="AR225">
        <f t="shared" si="104"/>
        <v>154.69999999999999</v>
      </c>
      <c r="AS225">
        <v>165.8</v>
      </c>
      <c r="AT225">
        <f t="shared" si="105"/>
        <v>165.8</v>
      </c>
      <c r="AU225">
        <v>148.9</v>
      </c>
      <c r="AV225">
        <f t="shared" si="106"/>
        <v>148.9</v>
      </c>
      <c r="AW225">
        <v>155.80000000000001</v>
      </c>
      <c r="AX225">
        <f t="shared" si="107"/>
        <v>155.80000000000001</v>
      </c>
      <c r="AY225">
        <v>161.19999999999999</v>
      </c>
      <c r="AZ225">
        <f t="shared" si="108"/>
        <v>161.19999999999999</v>
      </c>
      <c r="BA225">
        <v>158.6</v>
      </c>
      <c r="BB225">
        <f t="shared" si="109"/>
        <v>158.6</v>
      </c>
      <c r="BC225">
        <v>156.80000000000001</v>
      </c>
      <c r="BD225">
        <f t="shared" si="110"/>
        <v>156.80000000000001</v>
      </c>
      <c r="BE225">
        <v>160.4</v>
      </c>
      <c r="BF225">
        <f t="shared" si="111"/>
        <v>160.4</v>
      </c>
    </row>
    <row r="226" spans="1:58" x14ac:dyDescent="0.3">
      <c r="A226" t="s">
        <v>34</v>
      </c>
      <c r="B226">
        <v>2021</v>
      </c>
      <c r="C226" t="s">
        <v>39</v>
      </c>
      <c r="D226" t="str">
        <f t="shared" si="84"/>
        <v>June-2021</v>
      </c>
      <c r="E226">
        <v>146.69999999999999</v>
      </c>
      <c r="F226">
        <f t="shared" si="85"/>
        <v>146.69999999999999</v>
      </c>
      <c r="G226">
        <v>202</v>
      </c>
      <c r="H226">
        <f t="shared" si="86"/>
        <v>202</v>
      </c>
      <c r="I226">
        <v>180.7</v>
      </c>
      <c r="J226">
        <f t="shared" si="87"/>
        <v>180.7</v>
      </c>
      <c r="K226">
        <v>156.19999999999999</v>
      </c>
      <c r="L226">
        <f t="shared" si="88"/>
        <v>156.19999999999999</v>
      </c>
      <c r="M226">
        <v>183.7</v>
      </c>
      <c r="N226">
        <f t="shared" si="89"/>
        <v>183.7</v>
      </c>
      <c r="O226">
        <v>164.6</v>
      </c>
      <c r="P226">
        <f t="shared" si="90"/>
        <v>164.6</v>
      </c>
      <c r="Q226">
        <v>155.4</v>
      </c>
      <c r="R226">
        <f t="shared" si="91"/>
        <v>155.4</v>
      </c>
      <c r="S226">
        <v>166</v>
      </c>
      <c r="T226">
        <f t="shared" si="92"/>
        <v>166</v>
      </c>
      <c r="U226">
        <v>115.1</v>
      </c>
      <c r="V226">
        <f t="shared" si="93"/>
        <v>115.1</v>
      </c>
      <c r="W226">
        <v>168.5</v>
      </c>
      <c r="X226">
        <f t="shared" si="94"/>
        <v>168.5</v>
      </c>
      <c r="Y226">
        <v>160</v>
      </c>
      <c r="Z226">
        <f t="shared" si="95"/>
        <v>160</v>
      </c>
      <c r="AA226">
        <v>172.4</v>
      </c>
      <c r="AB226">
        <f t="shared" si="96"/>
        <v>172.4</v>
      </c>
      <c r="AC226">
        <v>162.6</v>
      </c>
      <c r="AD226">
        <f t="shared" si="97"/>
        <v>162.6</v>
      </c>
      <c r="AE226">
        <v>190.8</v>
      </c>
      <c r="AF226">
        <f t="shared" si="98"/>
        <v>190.8</v>
      </c>
      <c r="AG226">
        <v>162.19999999999999</v>
      </c>
      <c r="AH226">
        <f t="shared" si="99"/>
        <v>162.19999999999999</v>
      </c>
      <c r="AI226">
        <v>151.80000000000001</v>
      </c>
      <c r="AJ226">
        <f t="shared" si="100"/>
        <v>151.80000000000001</v>
      </c>
      <c r="AK226">
        <v>160.69999999999999</v>
      </c>
      <c r="AL226">
        <f t="shared" si="101"/>
        <v>160.69999999999999</v>
      </c>
      <c r="AM226">
        <v>160.5</v>
      </c>
      <c r="AN226">
        <f t="shared" si="102"/>
        <v>160.5</v>
      </c>
      <c r="AO226">
        <v>159.80000000000001</v>
      </c>
      <c r="AP226">
        <f t="shared" si="103"/>
        <v>159.80000000000001</v>
      </c>
      <c r="AQ226">
        <v>154.80000000000001</v>
      </c>
      <c r="AR226">
        <f t="shared" si="104"/>
        <v>154.80000000000001</v>
      </c>
      <c r="AS226">
        <v>166.3</v>
      </c>
      <c r="AT226">
        <f t="shared" si="105"/>
        <v>166.3</v>
      </c>
      <c r="AU226">
        <v>150.69999999999999</v>
      </c>
      <c r="AV226">
        <f t="shared" si="106"/>
        <v>150.69999999999999</v>
      </c>
      <c r="AW226">
        <v>154.9</v>
      </c>
      <c r="AX226">
        <f t="shared" si="107"/>
        <v>154.9</v>
      </c>
      <c r="AY226">
        <v>161.69999999999999</v>
      </c>
      <c r="AZ226">
        <f t="shared" si="108"/>
        <v>161.69999999999999</v>
      </c>
      <c r="BA226">
        <v>158.80000000000001</v>
      </c>
      <c r="BB226">
        <f t="shared" si="109"/>
        <v>158.80000000000001</v>
      </c>
      <c r="BC226">
        <v>157.6</v>
      </c>
      <c r="BD226">
        <f t="shared" si="110"/>
        <v>157.6</v>
      </c>
      <c r="BE226">
        <v>161.30000000000001</v>
      </c>
      <c r="BF226">
        <f t="shared" si="111"/>
        <v>161.30000000000001</v>
      </c>
    </row>
    <row r="227" spans="1:58" x14ac:dyDescent="0.3">
      <c r="A227" t="s">
        <v>34</v>
      </c>
      <c r="B227">
        <v>2021</v>
      </c>
      <c r="C227" t="s">
        <v>40</v>
      </c>
      <c r="D227" t="str">
        <f t="shared" si="84"/>
        <v>July-2021</v>
      </c>
      <c r="E227">
        <v>146.4</v>
      </c>
      <c r="F227">
        <f t="shared" si="85"/>
        <v>146.4</v>
      </c>
      <c r="G227">
        <v>206.8</v>
      </c>
      <c r="H227">
        <f t="shared" si="86"/>
        <v>206.8</v>
      </c>
      <c r="I227">
        <v>182.2</v>
      </c>
      <c r="J227">
        <f t="shared" si="87"/>
        <v>182.2</v>
      </c>
      <c r="K227">
        <v>157.5</v>
      </c>
      <c r="L227">
        <f t="shared" si="88"/>
        <v>157.5</v>
      </c>
      <c r="M227">
        <v>182.1</v>
      </c>
      <c r="N227">
        <f t="shared" si="89"/>
        <v>182.1</v>
      </c>
      <c r="O227">
        <v>163.9</v>
      </c>
      <c r="P227">
        <f t="shared" si="90"/>
        <v>163.9</v>
      </c>
      <c r="Q227">
        <v>164.2</v>
      </c>
      <c r="R227">
        <f t="shared" si="91"/>
        <v>164.2</v>
      </c>
      <c r="S227">
        <v>164</v>
      </c>
      <c r="T227">
        <f t="shared" si="92"/>
        <v>164</v>
      </c>
      <c r="U227">
        <v>114.5</v>
      </c>
      <c r="V227">
        <f t="shared" si="93"/>
        <v>114.5</v>
      </c>
      <c r="W227">
        <v>168.3</v>
      </c>
      <c r="X227">
        <f t="shared" si="94"/>
        <v>168.3</v>
      </c>
      <c r="Y227">
        <v>160.9</v>
      </c>
      <c r="Z227">
        <f t="shared" si="95"/>
        <v>160.9</v>
      </c>
      <c r="AA227">
        <v>172.2</v>
      </c>
      <c r="AB227">
        <f t="shared" si="96"/>
        <v>172.2</v>
      </c>
      <c r="AC227">
        <v>164</v>
      </c>
      <c r="AD227">
        <f t="shared" si="97"/>
        <v>164</v>
      </c>
      <c r="AE227">
        <v>191.2</v>
      </c>
      <c r="AF227">
        <f t="shared" si="98"/>
        <v>191.2</v>
      </c>
      <c r="AG227">
        <v>162.80000000000001</v>
      </c>
      <c r="AH227">
        <f t="shared" si="99"/>
        <v>162.80000000000001</v>
      </c>
      <c r="AI227">
        <v>153.1</v>
      </c>
      <c r="AJ227">
        <f t="shared" si="100"/>
        <v>153.1</v>
      </c>
      <c r="AK227">
        <v>161.4</v>
      </c>
      <c r="AL227">
        <f t="shared" si="101"/>
        <v>161.4</v>
      </c>
      <c r="AM227">
        <v>161.5</v>
      </c>
      <c r="AN227">
        <f t="shared" si="102"/>
        <v>161.5</v>
      </c>
      <c r="AO227">
        <v>160.69999999999999</v>
      </c>
      <c r="AP227">
        <f t="shared" si="103"/>
        <v>160.69999999999999</v>
      </c>
      <c r="AQ227">
        <v>155.80000000000001</v>
      </c>
      <c r="AR227">
        <f t="shared" si="104"/>
        <v>155.80000000000001</v>
      </c>
      <c r="AS227">
        <v>167</v>
      </c>
      <c r="AT227">
        <f t="shared" si="105"/>
        <v>167</v>
      </c>
      <c r="AU227">
        <v>153.1</v>
      </c>
      <c r="AV227">
        <f t="shared" si="106"/>
        <v>153.1</v>
      </c>
      <c r="AW227">
        <v>155.30000000000001</v>
      </c>
      <c r="AX227">
        <f t="shared" si="107"/>
        <v>155.30000000000001</v>
      </c>
      <c r="AY227">
        <v>163.19999999999999</v>
      </c>
      <c r="AZ227">
        <f t="shared" si="108"/>
        <v>163.19999999999999</v>
      </c>
      <c r="BA227">
        <v>160.1</v>
      </c>
      <c r="BB227">
        <f t="shared" si="109"/>
        <v>160.1</v>
      </c>
      <c r="BC227">
        <v>159</v>
      </c>
      <c r="BD227">
        <f t="shared" si="110"/>
        <v>159</v>
      </c>
      <c r="BE227">
        <v>162.5</v>
      </c>
      <c r="BF227">
        <f t="shared" si="111"/>
        <v>162.5</v>
      </c>
    </row>
    <row r="228" spans="1:58" x14ac:dyDescent="0.3">
      <c r="A228" t="s">
        <v>34</v>
      </c>
      <c r="B228">
        <v>2021</v>
      </c>
      <c r="C228" t="s">
        <v>41</v>
      </c>
      <c r="D228" t="str">
        <f t="shared" si="84"/>
        <v>August-2021</v>
      </c>
      <c r="E228">
        <v>146.6</v>
      </c>
      <c r="F228">
        <f t="shared" si="85"/>
        <v>146.6</v>
      </c>
      <c r="G228">
        <v>204</v>
      </c>
      <c r="H228">
        <f t="shared" si="86"/>
        <v>204</v>
      </c>
      <c r="I228">
        <v>172.8</v>
      </c>
      <c r="J228">
        <f t="shared" si="87"/>
        <v>172.8</v>
      </c>
      <c r="K228">
        <v>158.4</v>
      </c>
      <c r="L228">
        <f t="shared" si="88"/>
        <v>158.4</v>
      </c>
      <c r="M228">
        <v>188</v>
      </c>
      <c r="N228">
        <f t="shared" si="89"/>
        <v>188</v>
      </c>
      <c r="O228">
        <v>156.80000000000001</v>
      </c>
      <c r="P228">
        <f t="shared" si="90"/>
        <v>156.80000000000001</v>
      </c>
      <c r="Q228">
        <v>162.19999999999999</v>
      </c>
      <c r="R228">
        <f t="shared" si="91"/>
        <v>162.19999999999999</v>
      </c>
      <c r="S228">
        <v>164.1</v>
      </c>
      <c r="T228">
        <f t="shared" si="92"/>
        <v>164.1</v>
      </c>
      <c r="U228">
        <v>119.7</v>
      </c>
      <c r="V228">
        <f t="shared" si="93"/>
        <v>119.7</v>
      </c>
      <c r="W228">
        <v>168.8</v>
      </c>
      <c r="X228">
        <f t="shared" si="94"/>
        <v>168.8</v>
      </c>
      <c r="Y228">
        <v>162.69999999999999</v>
      </c>
      <c r="Z228">
        <f t="shared" si="95"/>
        <v>162.69999999999999</v>
      </c>
      <c r="AA228">
        <v>173.9</v>
      </c>
      <c r="AB228">
        <f t="shared" si="96"/>
        <v>173.9</v>
      </c>
      <c r="AC228">
        <v>164</v>
      </c>
      <c r="AD228">
        <f t="shared" si="97"/>
        <v>164</v>
      </c>
      <c r="AE228">
        <v>192.1</v>
      </c>
      <c r="AF228">
        <f t="shared" si="98"/>
        <v>192.1</v>
      </c>
      <c r="AG228">
        <v>164.5</v>
      </c>
      <c r="AH228">
        <f t="shared" si="99"/>
        <v>164.5</v>
      </c>
      <c r="AI228">
        <v>155.30000000000001</v>
      </c>
      <c r="AJ228">
        <f t="shared" si="100"/>
        <v>155.30000000000001</v>
      </c>
      <c r="AK228">
        <v>163.19999999999999</v>
      </c>
      <c r="AL228">
        <f t="shared" si="101"/>
        <v>163.19999999999999</v>
      </c>
      <c r="AM228">
        <v>162.1</v>
      </c>
      <c r="AN228">
        <f t="shared" si="102"/>
        <v>162.1</v>
      </c>
      <c r="AO228">
        <v>162.6</v>
      </c>
      <c r="AP228">
        <f t="shared" si="103"/>
        <v>162.6</v>
      </c>
      <c r="AQ228">
        <v>157.5</v>
      </c>
      <c r="AR228">
        <f t="shared" si="104"/>
        <v>157.5</v>
      </c>
      <c r="AS228">
        <v>168.4</v>
      </c>
      <c r="AT228">
        <f t="shared" si="105"/>
        <v>168.4</v>
      </c>
      <c r="AU228">
        <v>154</v>
      </c>
      <c r="AV228">
        <f t="shared" si="106"/>
        <v>154</v>
      </c>
      <c r="AW228">
        <v>157.6</v>
      </c>
      <c r="AX228">
        <f t="shared" si="107"/>
        <v>157.6</v>
      </c>
      <c r="AY228">
        <v>163.80000000000001</v>
      </c>
      <c r="AZ228">
        <f t="shared" si="108"/>
        <v>163.80000000000001</v>
      </c>
      <c r="BA228">
        <v>160</v>
      </c>
      <c r="BB228">
        <f t="shared" si="109"/>
        <v>160</v>
      </c>
      <c r="BC228">
        <v>160</v>
      </c>
      <c r="BD228">
        <f t="shared" si="110"/>
        <v>160</v>
      </c>
      <c r="BE228">
        <v>163.19999999999999</v>
      </c>
      <c r="BF228">
        <f t="shared" si="111"/>
        <v>163.19999999999999</v>
      </c>
    </row>
    <row r="229" spans="1:58" x14ac:dyDescent="0.3">
      <c r="A229" t="s">
        <v>34</v>
      </c>
      <c r="B229">
        <v>2021</v>
      </c>
      <c r="C229" t="s">
        <v>42</v>
      </c>
      <c r="D229" t="str">
        <f t="shared" si="84"/>
        <v>September-2021</v>
      </c>
      <c r="E229">
        <v>146.6</v>
      </c>
      <c r="F229">
        <f t="shared" si="85"/>
        <v>146.6</v>
      </c>
      <c r="G229">
        <v>204</v>
      </c>
      <c r="H229">
        <f t="shared" si="86"/>
        <v>204</v>
      </c>
      <c r="I229">
        <v>172.8</v>
      </c>
      <c r="J229">
        <f t="shared" si="87"/>
        <v>172.8</v>
      </c>
      <c r="K229">
        <v>158.4</v>
      </c>
      <c r="L229">
        <f t="shared" si="88"/>
        <v>158.4</v>
      </c>
      <c r="M229">
        <v>188</v>
      </c>
      <c r="N229">
        <f t="shared" si="89"/>
        <v>188</v>
      </c>
      <c r="O229">
        <v>156.69999999999999</v>
      </c>
      <c r="P229">
        <f t="shared" si="90"/>
        <v>156.69999999999999</v>
      </c>
      <c r="Q229">
        <v>162.30000000000001</v>
      </c>
      <c r="R229">
        <f t="shared" si="91"/>
        <v>162.30000000000001</v>
      </c>
      <c r="S229">
        <v>164.1</v>
      </c>
      <c r="T229">
        <f t="shared" si="92"/>
        <v>164.1</v>
      </c>
      <c r="U229">
        <v>119.7</v>
      </c>
      <c r="V229">
        <f t="shared" si="93"/>
        <v>119.7</v>
      </c>
      <c r="W229">
        <v>168.8</v>
      </c>
      <c r="X229">
        <f t="shared" si="94"/>
        <v>168.8</v>
      </c>
      <c r="Y229">
        <v>162.69999999999999</v>
      </c>
      <c r="Z229">
        <f t="shared" si="95"/>
        <v>162.69999999999999</v>
      </c>
      <c r="AA229">
        <v>173.9</v>
      </c>
      <c r="AB229">
        <f t="shared" si="96"/>
        <v>173.9</v>
      </c>
      <c r="AC229">
        <v>164</v>
      </c>
      <c r="AD229">
        <f t="shared" si="97"/>
        <v>164</v>
      </c>
      <c r="AE229">
        <v>192.1</v>
      </c>
      <c r="AF229">
        <f t="shared" si="98"/>
        <v>192.1</v>
      </c>
      <c r="AG229">
        <v>164.6</v>
      </c>
      <c r="AH229">
        <f t="shared" si="99"/>
        <v>164.6</v>
      </c>
      <c r="AI229">
        <v>155.30000000000001</v>
      </c>
      <c r="AJ229">
        <f t="shared" si="100"/>
        <v>155.30000000000001</v>
      </c>
      <c r="AK229">
        <v>163.30000000000001</v>
      </c>
      <c r="AL229">
        <f t="shared" si="101"/>
        <v>163.30000000000001</v>
      </c>
      <c r="AM229">
        <v>162.1</v>
      </c>
      <c r="AN229">
        <f t="shared" si="102"/>
        <v>162.1</v>
      </c>
      <c r="AO229">
        <v>162.6</v>
      </c>
      <c r="AP229">
        <f t="shared" si="103"/>
        <v>162.6</v>
      </c>
      <c r="AQ229">
        <v>157.5</v>
      </c>
      <c r="AR229">
        <f t="shared" si="104"/>
        <v>157.5</v>
      </c>
      <c r="AS229">
        <v>168.4</v>
      </c>
      <c r="AT229">
        <f t="shared" si="105"/>
        <v>168.4</v>
      </c>
      <c r="AU229">
        <v>154</v>
      </c>
      <c r="AV229">
        <f t="shared" si="106"/>
        <v>154</v>
      </c>
      <c r="AW229">
        <v>157.69999999999999</v>
      </c>
      <c r="AX229">
        <f t="shared" si="107"/>
        <v>157.69999999999999</v>
      </c>
      <c r="AY229">
        <v>163.69999999999999</v>
      </c>
      <c r="AZ229">
        <f t="shared" si="108"/>
        <v>163.69999999999999</v>
      </c>
      <c r="BA229">
        <v>160</v>
      </c>
      <c r="BB229">
        <f t="shared" si="109"/>
        <v>160</v>
      </c>
      <c r="BC229">
        <v>160</v>
      </c>
      <c r="BD229">
        <f t="shared" si="110"/>
        <v>160</v>
      </c>
      <c r="BE229">
        <v>163.19999999999999</v>
      </c>
      <c r="BF229">
        <f t="shared" si="111"/>
        <v>163.19999999999999</v>
      </c>
    </row>
    <row r="230" spans="1:58" x14ac:dyDescent="0.3">
      <c r="A230" t="s">
        <v>34</v>
      </c>
      <c r="B230">
        <v>2021</v>
      </c>
      <c r="C230" t="s">
        <v>43</v>
      </c>
      <c r="D230" t="str">
        <f t="shared" si="84"/>
        <v>October-2021</v>
      </c>
      <c r="E230">
        <v>147.4</v>
      </c>
      <c r="F230">
        <f t="shared" si="85"/>
        <v>147.4</v>
      </c>
      <c r="G230">
        <v>204.6</v>
      </c>
      <c r="H230">
        <f t="shared" si="86"/>
        <v>204.6</v>
      </c>
      <c r="I230">
        <v>171.2</v>
      </c>
      <c r="J230">
        <f t="shared" si="87"/>
        <v>171.2</v>
      </c>
      <c r="K230">
        <v>158.69999999999999</v>
      </c>
      <c r="L230">
        <f t="shared" si="88"/>
        <v>158.69999999999999</v>
      </c>
      <c r="M230">
        <v>190.6</v>
      </c>
      <c r="N230">
        <f t="shared" si="89"/>
        <v>190.6</v>
      </c>
      <c r="O230">
        <v>155.69999999999999</v>
      </c>
      <c r="P230">
        <f t="shared" si="90"/>
        <v>155.69999999999999</v>
      </c>
      <c r="Q230">
        <v>185.3</v>
      </c>
      <c r="R230">
        <f t="shared" si="91"/>
        <v>185.3</v>
      </c>
      <c r="S230">
        <v>165.2</v>
      </c>
      <c r="T230">
        <f t="shared" si="92"/>
        <v>165.2</v>
      </c>
      <c r="U230">
        <v>121.9</v>
      </c>
      <c r="V230">
        <f t="shared" si="93"/>
        <v>121.9</v>
      </c>
      <c r="W230">
        <v>169.3</v>
      </c>
      <c r="X230">
        <f t="shared" si="94"/>
        <v>169.3</v>
      </c>
      <c r="Y230">
        <v>163.19999999999999</v>
      </c>
      <c r="Z230">
        <f t="shared" si="95"/>
        <v>163.19999999999999</v>
      </c>
      <c r="AA230">
        <v>174.7</v>
      </c>
      <c r="AB230">
        <f t="shared" si="96"/>
        <v>174.7</v>
      </c>
      <c r="AC230">
        <v>167.7</v>
      </c>
      <c r="AD230">
        <f t="shared" si="97"/>
        <v>167.7</v>
      </c>
      <c r="AE230">
        <v>192.7</v>
      </c>
      <c r="AF230">
        <f t="shared" si="98"/>
        <v>192.7</v>
      </c>
      <c r="AG230">
        <v>165.7</v>
      </c>
      <c r="AH230">
        <f t="shared" si="99"/>
        <v>165.7</v>
      </c>
      <c r="AI230">
        <v>156.30000000000001</v>
      </c>
      <c r="AJ230">
        <f t="shared" si="100"/>
        <v>156.30000000000001</v>
      </c>
      <c r="AK230">
        <v>164.3</v>
      </c>
      <c r="AL230">
        <f t="shared" si="101"/>
        <v>164.3</v>
      </c>
      <c r="AM230">
        <v>163.6</v>
      </c>
      <c r="AN230">
        <f t="shared" si="102"/>
        <v>163.6</v>
      </c>
      <c r="AO230">
        <v>164.2</v>
      </c>
      <c r="AP230">
        <f t="shared" si="103"/>
        <v>164.2</v>
      </c>
      <c r="AQ230">
        <v>158.4</v>
      </c>
      <c r="AR230">
        <f t="shared" si="104"/>
        <v>158.4</v>
      </c>
      <c r="AS230">
        <v>169.1</v>
      </c>
      <c r="AT230">
        <f t="shared" si="105"/>
        <v>169.1</v>
      </c>
      <c r="AU230">
        <v>155.69999999999999</v>
      </c>
      <c r="AV230">
        <f t="shared" si="106"/>
        <v>155.69999999999999</v>
      </c>
      <c r="AW230">
        <v>158.6</v>
      </c>
      <c r="AX230">
        <f t="shared" si="107"/>
        <v>158.6</v>
      </c>
      <c r="AY230">
        <v>163.9</v>
      </c>
      <c r="AZ230">
        <f t="shared" si="108"/>
        <v>163.9</v>
      </c>
      <c r="BA230">
        <v>160.80000000000001</v>
      </c>
      <c r="BB230">
        <f t="shared" si="109"/>
        <v>160.80000000000001</v>
      </c>
      <c r="BC230">
        <v>161</v>
      </c>
      <c r="BD230">
        <f t="shared" si="110"/>
        <v>161</v>
      </c>
      <c r="BE230">
        <v>165.5</v>
      </c>
      <c r="BF230">
        <f t="shared" si="111"/>
        <v>165.5</v>
      </c>
    </row>
    <row r="231" spans="1:58" x14ac:dyDescent="0.3">
      <c r="A231" t="s">
        <v>34</v>
      </c>
      <c r="B231">
        <v>2021</v>
      </c>
      <c r="C231" t="s">
        <v>45</v>
      </c>
      <c r="D231" t="str">
        <f t="shared" si="84"/>
        <v>November-2021</v>
      </c>
      <c r="E231">
        <v>148.19999999999999</v>
      </c>
      <c r="F231">
        <f t="shared" si="85"/>
        <v>148.19999999999999</v>
      </c>
      <c r="G231">
        <v>201.6</v>
      </c>
      <c r="H231">
        <f t="shared" si="86"/>
        <v>201.6</v>
      </c>
      <c r="I231">
        <v>173</v>
      </c>
      <c r="J231">
        <f t="shared" si="87"/>
        <v>173</v>
      </c>
      <c r="K231">
        <v>159.30000000000001</v>
      </c>
      <c r="L231">
        <f t="shared" si="88"/>
        <v>159.30000000000001</v>
      </c>
      <c r="M231">
        <v>190.1</v>
      </c>
      <c r="N231">
        <f t="shared" si="89"/>
        <v>190.1</v>
      </c>
      <c r="O231">
        <v>156.5</v>
      </c>
      <c r="P231">
        <f t="shared" si="90"/>
        <v>156.5</v>
      </c>
      <c r="Q231">
        <v>199.2</v>
      </c>
      <c r="R231">
        <f t="shared" si="91"/>
        <v>199.2</v>
      </c>
      <c r="S231">
        <v>165.3</v>
      </c>
      <c r="T231">
        <f t="shared" si="92"/>
        <v>165.3</v>
      </c>
      <c r="U231">
        <v>122.4</v>
      </c>
      <c r="V231">
        <f t="shared" si="93"/>
        <v>122.4</v>
      </c>
      <c r="W231">
        <v>169.6</v>
      </c>
      <c r="X231">
        <f t="shared" si="94"/>
        <v>169.6</v>
      </c>
      <c r="Y231">
        <v>163.69999999999999</v>
      </c>
      <c r="Z231">
        <f t="shared" si="95"/>
        <v>163.69999999999999</v>
      </c>
      <c r="AA231">
        <v>175.5</v>
      </c>
      <c r="AB231">
        <f t="shared" si="96"/>
        <v>175.5</v>
      </c>
      <c r="AC231">
        <v>169.7</v>
      </c>
      <c r="AD231">
        <f t="shared" si="97"/>
        <v>169.7</v>
      </c>
      <c r="AE231">
        <v>192.9</v>
      </c>
      <c r="AF231">
        <f t="shared" si="98"/>
        <v>192.9</v>
      </c>
      <c r="AG231">
        <v>167.2</v>
      </c>
      <c r="AH231">
        <f t="shared" si="99"/>
        <v>167.2</v>
      </c>
      <c r="AI231">
        <v>157.4</v>
      </c>
      <c r="AJ231">
        <f t="shared" si="100"/>
        <v>157.4</v>
      </c>
      <c r="AK231">
        <v>165.8</v>
      </c>
      <c r="AL231">
        <f t="shared" si="101"/>
        <v>165.8</v>
      </c>
      <c r="AM231">
        <v>164.2</v>
      </c>
      <c r="AN231">
        <f t="shared" si="102"/>
        <v>164.2</v>
      </c>
      <c r="AO231">
        <v>163.9</v>
      </c>
      <c r="AP231">
        <f t="shared" si="103"/>
        <v>163.9</v>
      </c>
      <c r="AQ231">
        <v>159.30000000000001</v>
      </c>
      <c r="AR231">
        <f t="shared" si="104"/>
        <v>159.30000000000001</v>
      </c>
      <c r="AS231">
        <v>169.9</v>
      </c>
      <c r="AT231">
        <f t="shared" si="105"/>
        <v>169.9</v>
      </c>
      <c r="AU231">
        <v>154.80000000000001</v>
      </c>
      <c r="AV231">
        <f t="shared" si="106"/>
        <v>154.80000000000001</v>
      </c>
      <c r="AW231">
        <v>159.80000000000001</v>
      </c>
      <c r="AX231">
        <f t="shared" si="107"/>
        <v>159.80000000000001</v>
      </c>
      <c r="AY231">
        <v>164.3</v>
      </c>
      <c r="AZ231">
        <f t="shared" si="108"/>
        <v>164.3</v>
      </c>
      <c r="BA231">
        <v>162.19999999999999</v>
      </c>
      <c r="BB231">
        <f t="shared" si="109"/>
        <v>162.19999999999999</v>
      </c>
      <c r="BC231">
        <v>161.4</v>
      </c>
      <c r="BD231">
        <f t="shared" si="110"/>
        <v>161.4</v>
      </c>
      <c r="BE231">
        <v>166.7</v>
      </c>
      <c r="BF231">
        <f t="shared" si="111"/>
        <v>166.7</v>
      </c>
    </row>
    <row r="232" spans="1:58" x14ac:dyDescent="0.3">
      <c r="A232" t="s">
        <v>34</v>
      </c>
      <c r="B232">
        <v>2021</v>
      </c>
      <c r="C232" t="s">
        <v>46</v>
      </c>
      <c r="D232" t="str">
        <f t="shared" si="84"/>
        <v>December-2021</v>
      </c>
      <c r="E232">
        <v>148.69999999999999</v>
      </c>
      <c r="F232">
        <f t="shared" si="85"/>
        <v>148.69999999999999</v>
      </c>
      <c r="G232">
        <v>198.8</v>
      </c>
      <c r="H232">
        <f t="shared" si="86"/>
        <v>198.8</v>
      </c>
      <c r="I232">
        <v>177.9</v>
      </c>
      <c r="J232">
        <f t="shared" si="87"/>
        <v>177.9</v>
      </c>
      <c r="K232">
        <v>159.9</v>
      </c>
      <c r="L232">
        <f t="shared" si="88"/>
        <v>159.9</v>
      </c>
      <c r="M232">
        <v>187.6</v>
      </c>
      <c r="N232">
        <f t="shared" si="89"/>
        <v>187.6</v>
      </c>
      <c r="O232">
        <v>154.9</v>
      </c>
      <c r="P232">
        <f t="shared" si="90"/>
        <v>154.9</v>
      </c>
      <c r="Q232">
        <v>188.3</v>
      </c>
      <c r="R232">
        <f t="shared" si="91"/>
        <v>188.3</v>
      </c>
      <c r="S232">
        <v>164.4</v>
      </c>
      <c r="T232">
        <f t="shared" si="92"/>
        <v>164.4</v>
      </c>
      <c r="U232">
        <v>121</v>
      </c>
      <c r="V232">
        <f t="shared" si="93"/>
        <v>121</v>
      </c>
      <c r="W232">
        <v>170.5</v>
      </c>
      <c r="X232">
        <f t="shared" si="94"/>
        <v>170.5</v>
      </c>
      <c r="Y232">
        <v>164.2</v>
      </c>
      <c r="Z232">
        <f t="shared" si="95"/>
        <v>164.2</v>
      </c>
      <c r="AA232">
        <v>176.5</v>
      </c>
      <c r="AB232">
        <f t="shared" si="96"/>
        <v>176.5</v>
      </c>
      <c r="AC232">
        <v>168.2</v>
      </c>
      <c r="AD232">
        <f t="shared" si="97"/>
        <v>168.2</v>
      </c>
      <c r="AE232">
        <v>192.4</v>
      </c>
      <c r="AF232">
        <f t="shared" si="98"/>
        <v>192.4</v>
      </c>
      <c r="AG232">
        <v>168.5</v>
      </c>
      <c r="AH232">
        <f t="shared" si="99"/>
        <v>168.5</v>
      </c>
      <c r="AI232">
        <v>158.69999999999999</v>
      </c>
      <c r="AJ232">
        <f t="shared" si="100"/>
        <v>158.69999999999999</v>
      </c>
      <c r="AK232">
        <v>167</v>
      </c>
      <c r="AL232">
        <f t="shared" si="101"/>
        <v>167</v>
      </c>
      <c r="AM232">
        <v>163.4</v>
      </c>
      <c r="AN232">
        <f t="shared" si="102"/>
        <v>163.4</v>
      </c>
      <c r="AO232">
        <v>164.1</v>
      </c>
      <c r="AP232">
        <f t="shared" si="103"/>
        <v>164.1</v>
      </c>
      <c r="AQ232">
        <v>160.19999999999999</v>
      </c>
      <c r="AR232">
        <f t="shared" si="104"/>
        <v>160.19999999999999</v>
      </c>
      <c r="AS232">
        <v>170.6</v>
      </c>
      <c r="AT232">
        <f t="shared" si="105"/>
        <v>170.6</v>
      </c>
      <c r="AU232">
        <v>155.69999999999999</v>
      </c>
      <c r="AV232">
        <f t="shared" si="106"/>
        <v>155.69999999999999</v>
      </c>
      <c r="AW232">
        <v>160.6</v>
      </c>
      <c r="AX232">
        <f t="shared" si="107"/>
        <v>160.6</v>
      </c>
      <c r="AY232">
        <v>164.4</v>
      </c>
      <c r="AZ232">
        <f t="shared" si="108"/>
        <v>164.4</v>
      </c>
      <c r="BA232">
        <v>162.6</v>
      </c>
      <c r="BB232">
        <f t="shared" si="109"/>
        <v>162.6</v>
      </c>
      <c r="BC232">
        <v>162</v>
      </c>
      <c r="BD232">
        <f t="shared" si="110"/>
        <v>162</v>
      </c>
      <c r="BE232">
        <v>166.2</v>
      </c>
      <c r="BF232">
        <f t="shared" si="111"/>
        <v>166.2</v>
      </c>
    </row>
    <row r="233" spans="1:58" x14ac:dyDescent="0.3">
      <c r="A233" t="s">
        <v>34</v>
      </c>
      <c r="B233">
        <v>2022</v>
      </c>
      <c r="C233" t="s">
        <v>31</v>
      </c>
      <c r="D233" t="str">
        <f t="shared" si="84"/>
        <v>January-2022</v>
      </c>
      <c r="E233">
        <v>149.5</v>
      </c>
      <c r="F233">
        <f t="shared" si="85"/>
        <v>149.5</v>
      </c>
      <c r="G233">
        <v>198.7</v>
      </c>
      <c r="H233">
        <f t="shared" si="86"/>
        <v>198.7</v>
      </c>
      <c r="I233">
        <v>178.8</v>
      </c>
      <c r="J233">
        <f t="shared" si="87"/>
        <v>178.8</v>
      </c>
      <c r="K233">
        <v>160.5</v>
      </c>
      <c r="L233">
        <f t="shared" si="88"/>
        <v>160.5</v>
      </c>
      <c r="M233">
        <v>184.7</v>
      </c>
      <c r="N233">
        <f t="shared" si="89"/>
        <v>184.7</v>
      </c>
      <c r="O233">
        <v>153.69999999999999</v>
      </c>
      <c r="P233">
        <f t="shared" si="90"/>
        <v>153.69999999999999</v>
      </c>
      <c r="Q233">
        <v>174.3</v>
      </c>
      <c r="R233">
        <f t="shared" si="91"/>
        <v>174.3</v>
      </c>
      <c r="S233">
        <v>163.9</v>
      </c>
      <c r="T233">
        <f t="shared" si="92"/>
        <v>163.9</v>
      </c>
      <c r="U233">
        <v>120</v>
      </c>
      <c r="V233">
        <f t="shared" si="93"/>
        <v>120</v>
      </c>
      <c r="W233">
        <v>172.1</v>
      </c>
      <c r="X233">
        <f t="shared" si="94"/>
        <v>172.1</v>
      </c>
      <c r="Y233">
        <v>164.3</v>
      </c>
      <c r="Z233">
        <f t="shared" si="95"/>
        <v>164.3</v>
      </c>
      <c r="AA233">
        <v>177.3</v>
      </c>
      <c r="AB233">
        <f t="shared" si="96"/>
        <v>177.3</v>
      </c>
      <c r="AC233">
        <v>166.4</v>
      </c>
      <c r="AD233">
        <f t="shared" si="97"/>
        <v>166.4</v>
      </c>
      <c r="AE233">
        <v>192.2</v>
      </c>
      <c r="AF233">
        <f t="shared" si="98"/>
        <v>192.2</v>
      </c>
      <c r="AG233">
        <v>169.9</v>
      </c>
      <c r="AH233">
        <f t="shared" si="99"/>
        <v>169.9</v>
      </c>
      <c r="AI233">
        <v>160.69999999999999</v>
      </c>
      <c r="AJ233">
        <f t="shared" si="100"/>
        <v>160.69999999999999</v>
      </c>
      <c r="AK233">
        <v>168.5</v>
      </c>
      <c r="AL233">
        <f t="shared" si="101"/>
        <v>168.5</v>
      </c>
      <c r="AM233">
        <v>164.5</v>
      </c>
      <c r="AN233">
        <f t="shared" si="102"/>
        <v>164.5</v>
      </c>
      <c r="AO233">
        <v>164.2</v>
      </c>
      <c r="AP233">
        <f t="shared" si="103"/>
        <v>164.2</v>
      </c>
      <c r="AQ233">
        <v>161.1</v>
      </c>
      <c r="AR233">
        <f t="shared" si="104"/>
        <v>161.1</v>
      </c>
      <c r="AS233">
        <v>171.4</v>
      </c>
      <c r="AT233">
        <f t="shared" si="105"/>
        <v>171.4</v>
      </c>
      <c r="AU233">
        <v>156.5</v>
      </c>
      <c r="AV233">
        <f t="shared" si="106"/>
        <v>156.5</v>
      </c>
      <c r="AW233">
        <v>161.19999999999999</v>
      </c>
      <c r="AX233">
        <f t="shared" si="107"/>
        <v>161.19999999999999</v>
      </c>
      <c r="AY233">
        <v>164.7</v>
      </c>
      <c r="AZ233">
        <f t="shared" si="108"/>
        <v>164.7</v>
      </c>
      <c r="BA233">
        <v>163</v>
      </c>
      <c r="BB233">
        <f t="shared" si="109"/>
        <v>163</v>
      </c>
      <c r="BC233">
        <v>162.69999999999999</v>
      </c>
      <c r="BD233">
        <f t="shared" si="110"/>
        <v>162.69999999999999</v>
      </c>
      <c r="BE233">
        <v>165.7</v>
      </c>
      <c r="BF233">
        <f t="shared" si="111"/>
        <v>165.7</v>
      </c>
    </row>
    <row r="234" spans="1:58" x14ac:dyDescent="0.3">
      <c r="A234" t="s">
        <v>34</v>
      </c>
      <c r="B234">
        <v>2022</v>
      </c>
      <c r="C234" t="s">
        <v>35</v>
      </c>
      <c r="D234" t="str">
        <f t="shared" si="84"/>
        <v>February-2022</v>
      </c>
      <c r="E234">
        <v>150</v>
      </c>
      <c r="F234">
        <f t="shared" si="85"/>
        <v>150</v>
      </c>
      <c r="G234">
        <v>200.6</v>
      </c>
      <c r="H234">
        <f t="shared" si="86"/>
        <v>200.6</v>
      </c>
      <c r="I234">
        <v>175.8</v>
      </c>
      <c r="J234">
        <f t="shared" si="87"/>
        <v>175.8</v>
      </c>
      <c r="K234">
        <v>160.69999999999999</v>
      </c>
      <c r="L234">
        <f t="shared" si="88"/>
        <v>160.69999999999999</v>
      </c>
      <c r="M234">
        <v>184.9</v>
      </c>
      <c r="N234">
        <f t="shared" si="89"/>
        <v>184.9</v>
      </c>
      <c r="O234">
        <v>153.69999999999999</v>
      </c>
      <c r="P234">
        <f t="shared" si="90"/>
        <v>153.69999999999999</v>
      </c>
      <c r="Q234">
        <v>169.7</v>
      </c>
      <c r="R234">
        <f t="shared" si="91"/>
        <v>169.7</v>
      </c>
      <c r="S234">
        <v>163.69999999999999</v>
      </c>
      <c r="T234">
        <f t="shared" si="92"/>
        <v>163.69999999999999</v>
      </c>
      <c r="U234">
        <v>118.9</v>
      </c>
      <c r="V234">
        <f t="shared" si="93"/>
        <v>118.9</v>
      </c>
      <c r="W234">
        <v>174.3</v>
      </c>
      <c r="X234">
        <f t="shared" si="94"/>
        <v>174.3</v>
      </c>
      <c r="Y234">
        <v>164.7</v>
      </c>
      <c r="Z234">
        <f t="shared" si="95"/>
        <v>164.7</v>
      </c>
      <c r="AA234">
        <v>178</v>
      </c>
      <c r="AB234">
        <f t="shared" si="96"/>
        <v>178</v>
      </c>
      <c r="AC234">
        <v>166.2</v>
      </c>
      <c r="AD234">
        <f t="shared" si="97"/>
        <v>166.2</v>
      </c>
      <c r="AE234">
        <v>192.8</v>
      </c>
      <c r="AF234">
        <f t="shared" si="98"/>
        <v>192.8</v>
      </c>
      <c r="AG234">
        <v>170.8</v>
      </c>
      <c r="AH234">
        <f t="shared" si="99"/>
        <v>170.8</v>
      </c>
      <c r="AI234">
        <v>162.4</v>
      </c>
      <c r="AJ234">
        <f t="shared" si="100"/>
        <v>162.4</v>
      </c>
      <c r="AK234">
        <v>169.6</v>
      </c>
      <c r="AL234">
        <f t="shared" si="101"/>
        <v>169.6</v>
      </c>
      <c r="AM234">
        <v>165.5</v>
      </c>
      <c r="AN234">
        <f t="shared" si="102"/>
        <v>165.5</v>
      </c>
      <c r="AO234">
        <v>165.7</v>
      </c>
      <c r="AP234">
        <f t="shared" si="103"/>
        <v>165.7</v>
      </c>
      <c r="AQ234">
        <v>161.80000000000001</v>
      </c>
      <c r="AR234">
        <f t="shared" si="104"/>
        <v>161.80000000000001</v>
      </c>
      <c r="AS234">
        <v>172.2</v>
      </c>
      <c r="AT234">
        <f t="shared" si="105"/>
        <v>172.2</v>
      </c>
      <c r="AU234">
        <v>156.9</v>
      </c>
      <c r="AV234">
        <f t="shared" si="106"/>
        <v>156.9</v>
      </c>
      <c r="AW234">
        <v>162.1</v>
      </c>
      <c r="AX234">
        <f t="shared" si="107"/>
        <v>162.1</v>
      </c>
      <c r="AY234">
        <v>165.4</v>
      </c>
      <c r="AZ234">
        <f t="shared" si="108"/>
        <v>165.4</v>
      </c>
      <c r="BA234">
        <v>164.4</v>
      </c>
      <c r="BB234">
        <f t="shared" si="109"/>
        <v>164.4</v>
      </c>
      <c r="BC234">
        <v>163.5</v>
      </c>
      <c r="BD234">
        <f t="shared" si="110"/>
        <v>163.5</v>
      </c>
      <c r="BE234">
        <v>166.1</v>
      </c>
      <c r="BF234">
        <f t="shared" si="111"/>
        <v>166.1</v>
      </c>
    </row>
    <row r="235" spans="1:58" x14ac:dyDescent="0.3">
      <c r="A235" t="s">
        <v>34</v>
      </c>
      <c r="B235">
        <v>2022</v>
      </c>
      <c r="C235" t="s">
        <v>36</v>
      </c>
      <c r="D235" t="str">
        <f t="shared" si="84"/>
        <v>March-2022</v>
      </c>
      <c r="E235">
        <v>151.30000000000001</v>
      </c>
      <c r="F235">
        <f t="shared" si="85"/>
        <v>151.30000000000001</v>
      </c>
      <c r="G235">
        <v>210.7</v>
      </c>
      <c r="H235">
        <f t="shared" si="86"/>
        <v>210.7</v>
      </c>
      <c r="I235">
        <v>167.8</v>
      </c>
      <c r="J235">
        <f t="shared" si="87"/>
        <v>167.8</v>
      </c>
      <c r="K235">
        <v>162.19999999999999</v>
      </c>
      <c r="L235">
        <f t="shared" si="88"/>
        <v>162.19999999999999</v>
      </c>
      <c r="M235">
        <v>194.6</v>
      </c>
      <c r="N235">
        <f t="shared" si="89"/>
        <v>194.6</v>
      </c>
      <c r="O235">
        <v>157.6</v>
      </c>
      <c r="P235">
        <f t="shared" si="90"/>
        <v>157.6</v>
      </c>
      <c r="Q235">
        <v>166.9</v>
      </c>
      <c r="R235">
        <f t="shared" si="91"/>
        <v>166.9</v>
      </c>
      <c r="S235">
        <v>163.9</v>
      </c>
      <c r="T235">
        <f t="shared" si="92"/>
        <v>163.9</v>
      </c>
      <c r="U235">
        <v>118.8</v>
      </c>
      <c r="V235">
        <f t="shared" si="93"/>
        <v>118.8</v>
      </c>
      <c r="W235">
        <v>177.4</v>
      </c>
      <c r="X235">
        <f t="shared" si="94"/>
        <v>177.4</v>
      </c>
      <c r="Y235">
        <v>165.3</v>
      </c>
      <c r="Z235">
        <f t="shared" si="95"/>
        <v>165.3</v>
      </c>
      <c r="AA235">
        <v>179.3</v>
      </c>
      <c r="AB235">
        <f t="shared" si="96"/>
        <v>179.3</v>
      </c>
      <c r="AC235">
        <v>168.4</v>
      </c>
      <c r="AD235">
        <f t="shared" si="97"/>
        <v>168.4</v>
      </c>
      <c r="AE235">
        <v>193.7</v>
      </c>
      <c r="AF235">
        <f t="shared" si="98"/>
        <v>193.7</v>
      </c>
      <c r="AG235">
        <v>172.1</v>
      </c>
      <c r="AH235">
        <f t="shared" si="99"/>
        <v>172.1</v>
      </c>
      <c r="AI235">
        <v>164.6</v>
      </c>
      <c r="AJ235">
        <f t="shared" si="100"/>
        <v>164.6</v>
      </c>
      <c r="AK235">
        <v>171.1</v>
      </c>
      <c r="AL235">
        <f t="shared" si="101"/>
        <v>171.1</v>
      </c>
      <c r="AM235">
        <v>165.3</v>
      </c>
      <c r="AN235">
        <f t="shared" si="102"/>
        <v>165.3</v>
      </c>
      <c r="AO235">
        <v>167.2</v>
      </c>
      <c r="AP235">
        <f t="shared" si="103"/>
        <v>167.2</v>
      </c>
      <c r="AQ235">
        <v>162.80000000000001</v>
      </c>
      <c r="AR235">
        <f t="shared" si="104"/>
        <v>162.80000000000001</v>
      </c>
      <c r="AS235">
        <v>173</v>
      </c>
      <c r="AT235">
        <f t="shared" si="105"/>
        <v>173</v>
      </c>
      <c r="AU235">
        <v>157.9</v>
      </c>
      <c r="AV235">
        <f t="shared" si="106"/>
        <v>157.9</v>
      </c>
      <c r="AW235">
        <v>163.30000000000001</v>
      </c>
      <c r="AX235">
        <f t="shared" si="107"/>
        <v>163.30000000000001</v>
      </c>
      <c r="AY235">
        <v>166</v>
      </c>
      <c r="AZ235">
        <f t="shared" si="108"/>
        <v>166</v>
      </c>
      <c r="BA235">
        <v>167.2</v>
      </c>
      <c r="BB235">
        <f t="shared" si="109"/>
        <v>167.2</v>
      </c>
      <c r="BC235">
        <v>164.6</v>
      </c>
      <c r="BD235">
        <f t="shared" si="110"/>
        <v>164.6</v>
      </c>
      <c r="BE235">
        <v>167.7</v>
      </c>
      <c r="BF235">
        <f t="shared" si="111"/>
        <v>167.7</v>
      </c>
    </row>
    <row r="236" spans="1:58" x14ac:dyDescent="0.3">
      <c r="A236" t="s">
        <v>34</v>
      </c>
      <c r="B236">
        <v>2022</v>
      </c>
      <c r="C236" t="s">
        <v>37</v>
      </c>
      <c r="D236" t="str">
        <f t="shared" si="84"/>
        <v>April-2022</v>
      </c>
      <c r="E236">
        <v>152.9</v>
      </c>
      <c r="F236">
        <f t="shared" si="85"/>
        <v>152.9</v>
      </c>
      <c r="G236">
        <v>211.8</v>
      </c>
      <c r="H236">
        <f t="shared" si="86"/>
        <v>211.8</v>
      </c>
      <c r="I236">
        <v>164.5</v>
      </c>
      <c r="J236">
        <f t="shared" si="87"/>
        <v>164.5</v>
      </c>
      <c r="K236">
        <v>163.9</v>
      </c>
      <c r="L236">
        <f t="shared" si="88"/>
        <v>163.9</v>
      </c>
      <c r="M236">
        <v>199.5</v>
      </c>
      <c r="N236">
        <f t="shared" si="89"/>
        <v>199.5</v>
      </c>
      <c r="O236">
        <v>172.6</v>
      </c>
      <c r="P236">
        <f t="shared" si="90"/>
        <v>172.6</v>
      </c>
      <c r="Q236">
        <v>166.2</v>
      </c>
      <c r="R236">
        <f t="shared" si="91"/>
        <v>166.2</v>
      </c>
      <c r="S236">
        <v>164.7</v>
      </c>
      <c r="T236">
        <f t="shared" si="92"/>
        <v>164.7</v>
      </c>
      <c r="U236">
        <v>119</v>
      </c>
      <c r="V236">
        <f t="shared" si="93"/>
        <v>119</v>
      </c>
      <c r="W236">
        <v>181.3</v>
      </c>
      <c r="X236">
        <f t="shared" si="94"/>
        <v>181.3</v>
      </c>
      <c r="Y236">
        <v>166.2</v>
      </c>
      <c r="Z236">
        <f t="shared" si="95"/>
        <v>166.2</v>
      </c>
      <c r="AA236">
        <v>180.9</v>
      </c>
      <c r="AB236">
        <f t="shared" si="96"/>
        <v>180.9</v>
      </c>
      <c r="AC236">
        <v>170.8</v>
      </c>
      <c r="AD236">
        <f t="shared" si="97"/>
        <v>170.8</v>
      </c>
      <c r="AE236">
        <v>193.9</v>
      </c>
      <c r="AF236">
        <f t="shared" si="98"/>
        <v>193.9</v>
      </c>
      <c r="AG236">
        <v>173.9</v>
      </c>
      <c r="AH236">
        <f t="shared" si="99"/>
        <v>173.9</v>
      </c>
      <c r="AI236">
        <v>166.5</v>
      </c>
      <c r="AJ236">
        <f t="shared" si="100"/>
        <v>166.5</v>
      </c>
      <c r="AK236">
        <v>172.8</v>
      </c>
      <c r="AL236">
        <f t="shared" si="101"/>
        <v>172.8</v>
      </c>
      <c r="AM236">
        <v>167</v>
      </c>
      <c r="AN236">
        <f t="shared" si="102"/>
        <v>167</v>
      </c>
      <c r="AO236">
        <v>172.2</v>
      </c>
      <c r="AP236">
        <f t="shared" si="103"/>
        <v>172.2</v>
      </c>
      <c r="AQ236">
        <v>164</v>
      </c>
      <c r="AR236">
        <f t="shared" si="104"/>
        <v>164</v>
      </c>
      <c r="AS236">
        <v>174</v>
      </c>
      <c r="AT236">
        <f t="shared" si="105"/>
        <v>174</v>
      </c>
      <c r="AU236">
        <v>162.6</v>
      </c>
      <c r="AV236">
        <f t="shared" si="106"/>
        <v>162.6</v>
      </c>
      <c r="AW236">
        <v>164.4</v>
      </c>
      <c r="AX236">
        <f t="shared" si="107"/>
        <v>164.4</v>
      </c>
      <c r="AY236">
        <v>166.9</v>
      </c>
      <c r="AZ236">
        <f t="shared" si="108"/>
        <v>166.9</v>
      </c>
      <c r="BA236">
        <v>168.8</v>
      </c>
      <c r="BB236">
        <f t="shared" si="109"/>
        <v>168.8</v>
      </c>
      <c r="BC236">
        <v>166.8</v>
      </c>
      <c r="BD236">
        <f t="shared" si="110"/>
        <v>166.8</v>
      </c>
      <c r="BE236">
        <v>170.1</v>
      </c>
      <c r="BF236">
        <f t="shared" si="111"/>
        <v>170.1</v>
      </c>
    </row>
    <row r="237" spans="1:58" x14ac:dyDescent="0.3">
      <c r="A237" t="s">
        <v>34</v>
      </c>
      <c r="B237">
        <v>2022</v>
      </c>
      <c r="C237" t="s">
        <v>38</v>
      </c>
      <c r="D237" t="str">
        <f t="shared" si="84"/>
        <v>May-2022</v>
      </c>
      <c r="E237">
        <v>154.1</v>
      </c>
      <c r="F237">
        <f t="shared" si="85"/>
        <v>154.1</v>
      </c>
      <c r="G237">
        <v>217</v>
      </c>
      <c r="H237">
        <f t="shared" si="86"/>
        <v>217</v>
      </c>
      <c r="I237">
        <v>162.4</v>
      </c>
      <c r="J237">
        <f t="shared" si="87"/>
        <v>162.4</v>
      </c>
      <c r="K237">
        <v>164.9</v>
      </c>
      <c r="L237">
        <f t="shared" si="88"/>
        <v>164.9</v>
      </c>
      <c r="M237">
        <v>202.4</v>
      </c>
      <c r="N237">
        <f t="shared" si="89"/>
        <v>202.4</v>
      </c>
      <c r="O237">
        <v>171</v>
      </c>
      <c r="P237">
        <f t="shared" si="90"/>
        <v>171</v>
      </c>
      <c r="Q237">
        <v>174.9</v>
      </c>
      <c r="R237">
        <f t="shared" si="91"/>
        <v>174.9</v>
      </c>
      <c r="S237">
        <v>164.7</v>
      </c>
      <c r="T237">
        <f t="shared" si="92"/>
        <v>164.7</v>
      </c>
      <c r="U237">
        <v>119.7</v>
      </c>
      <c r="V237">
        <f t="shared" si="93"/>
        <v>119.7</v>
      </c>
      <c r="W237">
        <v>184.9</v>
      </c>
      <c r="X237">
        <f t="shared" si="94"/>
        <v>184.9</v>
      </c>
      <c r="Y237">
        <v>167.1</v>
      </c>
      <c r="Z237">
        <f t="shared" si="95"/>
        <v>167.1</v>
      </c>
      <c r="AA237">
        <v>182.5</v>
      </c>
      <c r="AB237">
        <f t="shared" si="96"/>
        <v>182.5</v>
      </c>
      <c r="AC237">
        <v>173.3</v>
      </c>
      <c r="AD237">
        <f t="shared" si="97"/>
        <v>173.3</v>
      </c>
      <c r="AE237">
        <v>194.1</v>
      </c>
      <c r="AF237">
        <f t="shared" si="98"/>
        <v>194.1</v>
      </c>
      <c r="AG237">
        <v>175.6</v>
      </c>
      <c r="AH237">
        <f t="shared" si="99"/>
        <v>175.6</v>
      </c>
      <c r="AI237">
        <v>168.4</v>
      </c>
      <c r="AJ237">
        <f t="shared" si="100"/>
        <v>168.4</v>
      </c>
      <c r="AK237">
        <v>174.6</v>
      </c>
      <c r="AL237">
        <f t="shared" si="101"/>
        <v>174.6</v>
      </c>
      <c r="AM237">
        <v>167.5</v>
      </c>
      <c r="AN237">
        <f t="shared" si="102"/>
        <v>167.5</v>
      </c>
      <c r="AO237">
        <v>174.6</v>
      </c>
      <c r="AP237">
        <f t="shared" si="103"/>
        <v>174.6</v>
      </c>
      <c r="AQ237">
        <v>165.2</v>
      </c>
      <c r="AR237">
        <f t="shared" si="104"/>
        <v>165.2</v>
      </c>
      <c r="AS237">
        <v>174.8</v>
      </c>
      <c r="AT237">
        <f t="shared" si="105"/>
        <v>174.8</v>
      </c>
      <c r="AU237">
        <v>163</v>
      </c>
      <c r="AV237">
        <f t="shared" si="106"/>
        <v>163</v>
      </c>
      <c r="AW237">
        <v>165.1</v>
      </c>
      <c r="AX237">
        <f t="shared" si="107"/>
        <v>165.1</v>
      </c>
      <c r="AY237">
        <v>167.9</v>
      </c>
      <c r="AZ237">
        <f t="shared" si="108"/>
        <v>167.9</v>
      </c>
      <c r="BA237">
        <v>168.4</v>
      </c>
      <c r="BB237">
        <f t="shared" si="109"/>
        <v>168.4</v>
      </c>
      <c r="BC237">
        <v>167.5</v>
      </c>
      <c r="BD237">
        <f t="shared" si="110"/>
        <v>167.5</v>
      </c>
      <c r="BE237">
        <v>171.7</v>
      </c>
      <c r="BF237">
        <f t="shared" si="111"/>
        <v>171.7</v>
      </c>
    </row>
    <row r="238" spans="1:58" x14ac:dyDescent="0.3">
      <c r="A238" t="s">
        <v>34</v>
      </c>
      <c r="B238">
        <v>2022</v>
      </c>
      <c r="C238" t="s">
        <v>39</v>
      </c>
      <c r="D238" t="str">
        <f t="shared" si="84"/>
        <v>June-2022</v>
      </c>
      <c r="E238">
        <v>155</v>
      </c>
      <c r="F238">
        <f t="shared" si="85"/>
        <v>155</v>
      </c>
      <c r="G238">
        <v>219.4</v>
      </c>
      <c r="H238">
        <f t="shared" si="86"/>
        <v>219.4</v>
      </c>
      <c r="I238">
        <v>170.8</v>
      </c>
      <c r="J238">
        <f t="shared" si="87"/>
        <v>170.8</v>
      </c>
      <c r="K238">
        <v>165.8</v>
      </c>
      <c r="L238">
        <f t="shared" si="88"/>
        <v>165.8</v>
      </c>
      <c r="M238">
        <v>200.9</v>
      </c>
      <c r="N238">
        <f t="shared" si="89"/>
        <v>200.9</v>
      </c>
      <c r="O238">
        <v>169.7</v>
      </c>
      <c r="P238">
        <f t="shared" si="90"/>
        <v>169.7</v>
      </c>
      <c r="Q238">
        <v>182.3</v>
      </c>
      <c r="R238">
        <f t="shared" si="91"/>
        <v>182.3</v>
      </c>
      <c r="S238">
        <v>164.3</v>
      </c>
      <c r="T238">
        <f t="shared" si="92"/>
        <v>164.3</v>
      </c>
      <c r="U238">
        <v>119.9</v>
      </c>
      <c r="V238">
        <f t="shared" si="93"/>
        <v>119.9</v>
      </c>
      <c r="W238">
        <v>187.1</v>
      </c>
      <c r="X238">
        <f t="shared" si="94"/>
        <v>187.1</v>
      </c>
      <c r="Y238">
        <v>167.9</v>
      </c>
      <c r="Z238">
        <f t="shared" si="95"/>
        <v>167.9</v>
      </c>
      <c r="AA238">
        <v>183.9</v>
      </c>
      <c r="AB238">
        <f t="shared" si="96"/>
        <v>183.9</v>
      </c>
      <c r="AC238">
        <v>174.9</v>
      </c>
      <c r="AD238">
        <f t="shared" si="97"/>
        <v>174.9</v>
      </c>
      <c r="AE238">
        <v>194.3</v>
      </c>
      <c r="AF238">
        <f t="shared" si="98"/>
        <v>194.3</v>
      </c>
      <c r="AG238">
        <v>177.1</v>
      </c>
      <c r="AH238">
        <f t="shared" si="99"/>
        <v>177.1</v>
      </c>
      <c r="AI238">
        <v>169.9</v>
      </c>
      <c r="AJ238">
        <f t="shared" si="100"/>
        <v>169.9</v>
      </c>
      <c r="AK238">
        <v>176</v>
      </c>
      <c r="AL238">
        <f t="shared" si="101"/>
        <v>176</v>
      </c>
      <c r="AM238">
        <v>166.8</v>
      </c>
      <c r="AN238">
        <f t="shared" si="102"/>
        <v>166.8</v>
      </c>
      <c r="AO238">
        <v>176</v>
      </c>
      <c r="AP238">
        <f t="shared" si="103"/>
        <v>176</v>
      </c>
      <c r="AQ238">
        <v>166.4</v>
      </c>
      <c r="AR238">
        <f t="shared" si="104"/>
        <v>166.4</v>
      </c>
      <c r="AS238">
        <v>175.4</v>
      </c>
      <c r="AT238">
        <f t="shared" si="105"/>
        <v>175.4</v>
      </c>
      <c r="AU238">
        <v>161.1</v>
      </c>
      <c r="AV238">
        <f t="shared" si="106"/>
        <v>161.1</v>
      </c>
      <c r="AW238">
        <v>165.8</v>
      </c>
      <c r="AX238">
        <f t="shared" si="107"/>
        <v>165.8</v>
      </c>
      <c r="AY238">
        <v>169</v>
      </c>
      <c r="AZ238">
        <f t="shared" si="108"/>
        <v>169</v>
      </c>
      <c r="BA238">
        <v>169.4</v>
      </c>
      <c r="BB238">
        <f t="shared" si="109"/>
        <v>169.4</v>
      </c>
      <c r="BC238">
        <v>167.5</v>
      </c>
      <c r="BD238">
        <f t="shared" si="110"/>
        <v>167.5</v>
      </c>
      <c r="BE238">
        <v>172.6</v>
      </c>
      <c r="BF238">
        <f t="shared" si="111"/>
        <v>172.6</v>
      </c>
    </row>
    <row r="239" spans="1:58" x14ac:dyDescent="0.3">
      <c r="A239" t="s">
        <v>34</v>
      </c>
      <c r="B239">
        <v>2022</v>
      </c>
      <c r="C239" t="s">
        <v>40</v>
      </c>
      <c r="D239" t="str">
        <f t="shared" si="84"/>
        <v>July-2022</v>
      </c>
      <c r="E239">
        <v>156.5</v>
      </c>
      <c r="F239">
        <f t="shared" si="85"/>
        <v>156.5</v>
      </c>
      <c r="G239">
        <v>213</v>
      </c>
      <c r="H239">
        <f t="shared" si="86"/>
        <v>213</v>
      </c>
      <c r="I239">
        <v>175.2</v>
      </c>
      <c r="J239">
        <f t="shared" si="87"/>
        <v>175.2</v>
      </c>
      <c r="K239">
        <v>166.6</v>
      </c>
      <c r="L239">
        <f t="shared" si="88"/>
        <v>166.6</v>
      </c>
      <c r="M239">
        <v>195.8</v>
      </c>
      <c r="N239">
        <f t="shared" si="89"/>
        <v>195.8</v>
      </c>
      <c r="O239">
        <v>174.2</v>
      </c>
      <c r="P239">
        <f t="shared" si="90"/>
        <v>174.2</v>
      </c>
      <c r="Q239">
        <v>182.1</v>
      </c>
      <c r="R239">
        <f t="shared" si="91"/>
        <v>182.1</v>
      </c>
      <c r="S239">
        <v>164.3</v>
      </c>
      <c r="T239">
        <f t="shared" si="92"/>
        <v>164.3</v>
      </c>
      <c r="U239">
        <v>120</v>
      </c>
      <c r="V239">
        <f t="shared" si="93"/>
        <v>120</v>
      </c>
      <c r="W239">
        <v>190</v>
      </c>
      <c r="X239">
        <f t="shared" si="94"/>
        <v>190</v>
      </c>
      <c r="Y239">
        <v>168.4</v>
      </c>
      <c r="Z239">
        <f t="shared" si="95"/>
        <v>168.4</v>
      </c>
      <c r="AA239">
        <v>185.2</v>
      </c>
      <c r="AB239">
        <f t="shared" si="96"/>
        <v>185.2</v>
      </c>
      <c r="AC239">
        <v>175</v>
      </c>
      <c r="AD239">
        <f t="shared" si="97"/>
        <v>175</v>
      </c>
      <c r="AE239">
        <v>194.6</v>
      </c>
      <c r="AF239">
        <f t="shared" si="98"/>
        <v>194.6</v>
      </c>
      <c r="AG239">
        <v>178.3</v>
      </c>
      <c r="AH239">
        <f t="shared" si="99"/>
        <v>178.3</v>
      </c>
      <c r="AI239">
        <v>171.3</v>
      </c>
      <c r="AJ239">
        <f t="shared" si="100"/>
        <v>171.3</v>
      </c>
      <c r="AK239">
        <v>177.3</v>
      </c>
      <c r="AL239">
        <f t="shared" si="101"/>
        <v>177.3</v>
      </c>
      <c r="AM239">
        <v>167.8</v>
      </c>
      <c r="AN239">
        <f t="shared" si="102"/>
        <v>167.8</v>
      </c>
      <c r="AO239">
        <v>179.6</v>
      </c>
      <c r="AP239">
        <f t="shared" si="103"/>
        <v>179.6</v>
      </c>
      <c r="AQ239">
        <v>167.4</v>
      </c>
      <c r="AR239">
        <f t="shared" si="104"/>
        <v>167.4</v>
      </c>
      <c r="AS239">
        <v>176.1</v>
      </c>
      <c r="AT239">
        <f t="shared" si="105"/>
        <v>176.1</v>
      </c>
      <c r="AU239">
        <v>161.6</v>
      </c>
      <c r="AV239">
        <f t="shared" si="106"/>
        <v>161.6</v>
      </c>
      <c r="AW239">
        <v>166.3</v>
      </c>
      <c r="AX239">
        <f t="shared" si="107"/>
        <v>166.3</v>
      </c>
      <c r="AY239">
        <v>171.4</v>
      </c>
      <c r="AZ239">
        <f t="shared" si="108"/>
        <v>171.4</v>
      </c>
      <c r="BA239">
        <v>169.7</v>
      </c>
      <c r="BB239">
        <f t="shared" si="109"/>
        <v>169.7</v>
      </c>
      <c r="BC239">
        <v>168.4</v>
      </c>
      <c r="BD239">
        <f t="shared" si="110"/>
        <v>168.4</v>
      </c>
      <c r="BE239">
        <v>173.4</v>
      </c>
      <c r="BF239">
        <f t="shared" si="111"/>
        <v>173.4</v>
      </c>
    </row>
    <row r="240" spans="1:58" x14ac:dyDescent="0.3">
      <c r="A240" t="s">
        <v>34</v>
      </c>
      <c r="B240">
        <v>2022</v>
      </c>
      <c r="C240" t="s">
        <v>41</v>
      </c>
      <c r="D240" t="str">
        <f t="shared" si="84"/>
        <v>August-2022</v>
      </c>
      <c r="E240">
        <v>160.30000000000001</v>
      </c>
      <c r="F240">
        <f t="shared" si="85"/>
        <v>160.30000000000001</v>
      </c>
      <c r="G240">
        <v>206.5</v>
      </c>
      <c r="H240">
        <f t="shared" si="86"/>
        <v>206.5</v>
      </c>
      <c r="I240">
        <v>169.2</v>
      </c>
      <c r="J240">
        <f t="shared" si="87"/>
        <v>169.2</v>
      </c>
      <c r="K240">
        <v>168.1</v>
      </c>
      <c r="L240">
        <f t="shared" si="88"/>
        <v>168.1</v>
      </c>
      <c r="M240">
        <v>192.4</v>
      </c>
      <c r="N240">
        <f t="shared" si="89"/>
        <v>192.4</v>
      </c>
      <c r="O240">
        <v>172.9</v>
      </c>
      <c r="P240">
        <f t="shared" si="90"/>
        <v>172.9</v>
      </c>
      <c r="Q240">
        <v>186.7</v>
      </c>
      <c r="R240">
        <f t="shared" si="91"/>
        <v>186.7</v>
      </c>
      <c r="S240">
        <v>167.2</v>
      </c>
      <c r="T240">
        <f t="shared" si="92"/>
        <v>167.2</v>
      </c>
      <c r="U240">
        <v>120.9</v>
      </c>
      <c r="V240">
        <f t="shared" si="93"/>
        <v>120.9</v>
      </c>
      <c r="W240">
        <v>193.6</v>
      </c>
      <c r="X240">
        <f t="shared" si="94"/>
        <v>193.6</v>
      </c>
      <c r="Y240">
        <v>168.8</v>
      </c>
      <c r="Z240">
        <f t="shared" si="95"/>
        <v>168.8</v>
      </c>
      <c r="AA240">
        <v>186.3</v>
      </c>
      <c r="AB240">
        <f t="shared" si="96"/>
        <v>186.3</v>
      </c>
      <c r="AC240">
        <v>176.3</v>
      </c>
      <c r="AD240">
        <f t="shared" si="97"/>
        <v>176.3</v>
      </c>
      <c r="AE240">
        <v>195</v>
      </c>
      <c r="AF240">
        <f t="shared" si="98"/>
        <v>195</v>
      </c>
      <c r="AG240">
        <v>179.5</v>
      </c>
      <c r="AH240">
        <f t="shared" si="99"/>
        <v>179.5</v>
      </c>
      <c r="AI240">
        <v>172.7</v>
      </c>
      <c r="AJ240">
        <f t="shared" si="100"/>
        <v>172.7</v>
      </c>
      <c r="AK240">
        <v>178.5</v>
      </c>
      <c r="AL240">
        <f t="shared" si="101"/>
        <v>178.5</v>
      </c>
      <c r="AM240">
        <v>169</v>
      </c>
      <c r="AN240">
        <f t="shared" si="102"/>
        <v>169</v>
      </c>
      <c r="AO240">
        <v>178.8</v>
      </c>
      <c r="AP240">
        <f t="shared" si="103"/>
        <v>178.8</v>
      </c>
      <c r="AQ240">
        <v>168.5</v>
      </c>
      <c r="AR240">
        <f t="shared" si="104"/>
        <v>168.5</v>
      </c>
      <c r="AS240">
        <v>176.8</v>
      </c>
      <c r="AT240">
        <f t="shared" si="105"/>
        <v>176.8</v>
      </c>
      <c r="AU240">
        <v>161.9</v>
      </c>
      <c r="AV240">
        <f t="shared" si="106"/>
        <v>161.9</v>
      </c>
      <c r="AW240">
        <v>166.9</v>
      </c>
      <c r="AX240">
        <f t="shared" si="107"/>
        <v>166.9</v>
      </c>
      <c r="AY240">
        <v>172.3</v>
      </c>
      <c r="AZ240">
        <f t="shared" si="108"/>
        <v>172.3</v>
      </c>
      <c r="BA240">
        <v>171.2</v>
      </c>
      <c r="BB240">
        <f t="shared" si="109"/>
        <v>171.2</v>
      </c>
      <c r="BC240">
        <v>169.1</v>
      </c>
      <c r="BD240">
        <f t="shared" si="110"/>
        <v>169.1</v>
      </c>
      <c r="BE240">
        <v>174.3</v>
      </c>
      <c r="BF240">
        <f t="shared" si="111"/>
        <v>174.3</v>
      </c>
    </row>
    <row r="241" spans="1:58" x14ac:dyDescent="0.3">
      <c r="A241" t="s">
        <v>34</v>
      </c>
      <c r="B241">
        <v>2022</v>
      </c>
      <c r="C241" t="s">
        <v>42</v>
      </c>
      <c r="D241" t="str">
        <f t="shared" si="84"/>
        <v>September-2022</v>
      </c>
      <c r="E241">
        <v>163.5</v>
      </c>
      <c r="F241">
        <f t="shared" si="85"/>
        <v>163.5</v>
      </c>
      <c r="G241">
        <v>209.2</v>
      </c>
      <c r="H241">
        <f t="shared" si="86"/>
        <v>209.2</v>
      </c>
      <c r="I241">
        <v>169.7</v>
      </c>
      <c r="J241">
        <f t="shared" si="87"/>
        <v>169.7</v>
      </c>
      <c r="K241">
        <v>169.7</v>
      </c>
      <c r="L241">
        <f t="shared" si="88"/>
        <v>169.7</v>
      </c>
      <c r="M241">
        <v>188.7</v>
      </c>
      <c r="N241">
        <f t="shared" si="89"/>
        <v>188.7</v>
      </c>
      <c r="O241">
        <v>165.7</v>
      </c>
      <c r="P241">
        <f t="shared" si="90"/>
        <v>165.7</v>
      </c>
      <c r="Q241">
        <v>191.8</v>
      </c>
      <c r="R241">
        <f t="shared" si="91"/>
        <v>191.8</v>
      </c>
      <c r="S241">
        <v>169.1</v>
      </c>
      <c r="T241">
        <f t="shared" si="92"/>
        <v>169.1</v>
      </c>
      <c r="U241">
        <v>121.6</v>
      </c>
      <c r="V241">
        <f t="shared" si="93"/>
        <v>121.6</v>
      </c>
      <c r="W241">
        <v>197.3</v>
      </c>
      <c r="X241">
        <f t="shared" si="94"/>
        <v>197.3</v>
      </c>
      <c r="Y241">
        <v>169.4</v>
      </c>
      <c r="Z241">
        <f t="shared" si="95"/>
        <v>169.4</v>
      </c>
      <c r="AA241">
        <v>187.4</v>
      </c>
      <c r="AB241">
        <f t="shared" si="96"/>
        <v>187.4</v>
      </c>
      <c r="AC241">
        <v>177.8</v>
      </c>
      <c r="AD241">
        <f t="shared" si="97"/>
        <v>177.8</v>
      </c>
      <c r="AE241">
        <v>195.9</v>
      </c>
      <c r="AF241">
        <f t="shared" si="98"/>
        <v>195.9</v>
      </c>
      <c r="AG241">
        <v>180.9</v>
      </c>
      <c r="AH241">
        <f t="shared" si="99"/>
        <v>180.9</v>
      </c>
      <c r="AI241">
        <v>174.3</v>
      </c>
      <c r="AJ241">
        <f t="shared" si="100"/>
        <v>174.3</v>
      </c>
      <c r="AK241">
        <v>179.9</v>
      </c>
      <c r="AL241">
        <f t="shared" si="101"/>
        <v>179.9</v>
      </c>
      <c r="AM241">
        <v>169.5</v>
      </c>
      <c r="AN241">
        <f t="shared" si="102"/>
        <v>169.5</v>
      </c>
      <c r="AO241">
        <v>179.5</v>
      </c>
      <c r="AP241">
        <f t="shared" si="103"/>
        <v>179.5</v>
      </c>
      <c r="AQ241">
        <v>169.5</v>
      </c>
      <c r="AR241">
        <f t="shared" si="104"/>
        <v>169.5</v>
      </c>
      <c r="AS241">
        <v>177.8</v>
      </c>
      <c r="AT241">
        <f t="shared" si="105"/>
        <v>177.8</v>
      </c>
      <c r="AU241">
        <v>162.30000000000001</v>
      </c>
      <c r="AV241">
        <f t="shared" si="106"/>
        <v>162.30000000000001</v>
      </c>
      <c r="AW241">
        <v>167.6</v>
      </c>
      <c r="AX241">
        <f t="shared" si="107"/>
        <v>167.6</v>
      </c>
      <c r="AY241">
        <v>173.1</v>
      </c>
      <c r="AZ241">
        <f t="shared" si="108"/>
        <v>173.1</v>
      </c>
      <c r="BA241">
        <v>170.9</v>
      </c>
      <c r="BB241">
        <f t="shared" si="109"/>
        <v>170.9</v>
      </c>
      <c r="BC241">
        <v>169.7</v>
      </c>
      <c r="BD241">
        <f t="shared" si="110"/>
        <v>169.7</v>
      </c>
      <c r="BE241">
        <v>175.3</v>
      </c>
      <c r="BF241">
        <f t="shared" si="111"/>
        <v>175.3</v>
      </c>
    </row>
    <row r="242" spans="1:58" x14ac:dyDescent="0.3">
      <c r="A242" t="s">
        <v>34</v>
      </c>
      <c r="B242">
        <v>2022</v>
      </c>
      <c r="C242" t="s">
        <v>43</v>
      </c>
      <c r="D242" t="str">
        <f t="shared" si="84"/>
        <v>October-2022</v>
      </c>
      <c r="E242">
        <v>165.2</v>
      </c>
      <c r="F242">
        <f t="shared" si="85"/>
        <v>165.2</v>
      </c>
      <c r="G242">
        <v>210.9</v>
      </c>
      <c r="H242">
        <f t="shared" si="86"/>
        <v>210.9</v>
      </c>
      <c r="I242">
        <v>170.9</v>
      </c>
      <c r="J242">
        <f t="shared" si="87"/>
        <v>170.9</v>
      </c>
      <c r="K242">
        <v>170.9</v>
      </c>
      <c r="L242">
        <f t="shared" si="88"/>
        <v>170.9</v>
      </c>
      <c r="M242">
        <v>186.5</v>
      </c>
      <c r="N242">
        <f t="shared" si="89"/>
        <v>186.5</v>
      </c>
      <c r="O242">
        <v>163.80000000000001</v>
      </c>
      <c r="P242">
        <f t="shared" si="90"/>
        <v>163.80000000000001</v>
      </c>
      <c r="Q242">
        <v>199.7</v>
      </c>
      <c r="R242">
        <f t="shared" si="91"/>
        <v>199.7</v>
      </c>
      <c r="S242">
        <v>169.8</v>
      </c>
      <c r="T242">
        <f t="shared" si="92"/>
        <v>169.8</v>
      </c>
      <c r="U242">
        <v>121.9</v>
      </c>
      <c r="V242">
        <f t="shared" si="93"/>
        <v>121.9</v>
      </c>
      <c r="W242">
        <v>199.9</v>
      </c>
      <c r="X242">
        <f t="shared" si="94"/>
        <v>199.9</v>
      </c>
      <c r="Y242">
        <v>169.9</v>
      </c>
      <c r="Z242">
        <f t="shared" si="95"/>
        <v>169.9</v>
      </c>
      <c r="AA242">
        <v>188.3</v>
      </c>
      <c r="AB242">
        <f t="shared" si="96"/>
        <v>188.3</v>
      </c>
      <c r="AC242">
        <v>179.6</v>
      </c>
      <c r="AD242">
        <f t="shared" si="97"/>
        <v>179.6</v>
      </c>
      <c r="AE242">
        <v>196.3</v>
      </c>
      <c r="AF242">
        <f t="shared" si="98"/>
        <v>196.3</v>
      </c>
      <c r="AG242">
        <v>181.9</v>
      </c>
      <c r="AH242">
        <f t="shared" si="99"/>
        <v>181.9</v>
      </c>
      <c r="AI242">
        <v>175.3</v>
      </c>
      <c r="AJ242">
        <f t="shared" si="100"/>
        <v>175.3</v>
      </c>
      <c r="AK242">
        <v>181</v>
      </c>
      <c r="AL242">
        <f t="shared" si="101"/>
        <v>181</v>
      </c>
      <c r="AM242">
        <v>171.2</v>
      </c>
      <c r="AN242">
        <f t="shared" si="102"/>
        <v>171.2</v>
      </c>
      <c r="AO242">
        <v>180.5</v>
      </c>
      <c r="AP242">
        <f t="shared" si="103"/>
        <v>180.5</v>
      </c>
      <c r="AQ242">
        <v>170.4</v>
      </c>
      <c r="AR242">
        <f t="shared" si="104"/>
        <v>170.4</v>
      </c>
      <c r="AS242">
        <v>178.7</v>
      </c>
      <c r="AT242">
        <f t="shared" si="105"/>
        <v>178.7</v>
      </c>
      <c r="AU242">
        <v>162.9</v>
      </c>
      <c r="AV242">
        <f t="shared" si="106"/>
        <v>162.9</v>
      </c>
      <c r="AW242">
        <v>168.2</v>
      </c>
      <c r="AX242">
        <f t="shared" si="107"/>
        <v>168.2</v>
      </c>
      <c r="AY242">
        <v>173.4</v>
      </c>
      <c r="AZ242">
        <f t="shared" si="108"/>
        <v>173.4</v>
      </c>
      <c r="BA242">
        <v>172.1</v>
      </c>
      <c r="BB242">
        <f t="shared" si="109"/>
        <v>172.1</v>
      </c>
      <c r="BC242">
        <v>170.5</v>
      </c>
      <c r="BD242">
        <f t="shared" si="110"/>
        <v>170.5</v>
      </c>
      <c r="BE242">
        <v>176.7</v>
      </c>
      <c r="BF242">
        <f t="shared" si="111"/>
        <v>176.7</v>
      </c>
    </row>
    <row r="243" spans="1:58" x14ac:dyDescent="0.3">
      <c r="A243" t="s">
        <v>34</v>
      </c>
      <c r="B243">
        <v>2022</v>
      </c>
      <c r="C243" t="s">
        <v>45</v>
      </c>
      <c r="D243" t="str">
        <f t="shared" si="84"/>
        <v>November-2022</v>
      </c>
      <c r="E243">
        <v>167.4</v>
      </c>
      <c r="F243">
        <f t="shared" si="85"/>
        <v>167.4</v>
      </c>
      <c r="G243">
        <v>209.4</v>
      </c>
      <c r="H243">
        <f t="shared" si="86"/>
        <v>209.4</v>
      </c>
      <c r="I243">
        <v>181.4</v>
      </c>
      <c r="J243">
        <f t="shared" si="87"/>
        <v>181.4</v>
      </c>
      <c r="K243">
        <v>172.3</v>
      </c>
      <c r="L243">
        <f t="shared" si="88"/>
        <v>172.3</v>
      </c>
      <c r="M243">
        <v>188.9</v>
      </c>
      <c r="N243">
        <f t="shared" si="89"/>
        <v>188.9</v>
      </c>
      <c r="O243">
        <v>160.69999999999999</v>
      </c>
      <c r="P243">
        <f t="shared" si="90"/>
        <v>160.69999999999999</v>
      </c>
      <c r="Q243">
        <v>183.1</v>
      </c>
      <c r="R243">
        <f t="shared" si="91"/>
        <v>183.1</v>
      </c>
      <c r="S243">
        <v>170.5</v>
      </c>
      <c r="T243">
        <f t="shared" si="92"/>
        <v>170.5</v>
      </c>
      <c r="U243">
        <v>122.1</v>
      </c>
      <c r="V243">
        <f t="shared" si="93"/>
        <v>122.1</v>
      </c>
      <c r="W243">
        <v>202.8</v>
      </c>
      <c r="X243">
        <f t="shared" si="94"/>
        <v>202.8</v>
      </c>
      <c r="Y243">
        <v>170.4</v>
      </c>
      <c r="Z243">
        <f t="shared" si="95"/>
        <v>170.4</v>
      </c>
      <c r="AA243">
        <v>189.5</v>
      </c>
      <c r="AB243">
        <f t="shared" si="96"/>
        <v>189.5</v>
      </c>
      <c r="AC243">
        <v>178.3</v>
      </c>
      <c r="AD243">
        <f t="shared" si="97"/>
        <v>178.3</v>
      </c>
      <c r="AE243">
        <v>196.9</v>
      </c>
      <c r="AF243">
        <f t="shared" si="98"/>
        <v>196.9</v>
      </c>
      <c r="AG243">
        <v>183.1</v>
      </c>
      <c r="AH243">
        <f t="shared" si="99"/>
        <v>183.1</v>
      </c>
      <c r="AI243">
        <v>176.2</v>
      </c>
      <c r="AJ243">
        <f t="shared" si="100"/>
        <v>176.2</v>
      </c>
      <c r="AK243">
        <v>182.1</v>
      </c>
      <c r="AL243">
        <f t="shared" si="101"/>
        <v>182.1</v>
      </c>
      <c r="AM243">
        <v>171.8</v>
      </c>
      <c r="AN243">
        <f t="shared" si="102"/>
        <v>171.8</v>
      </c>
      <c r="AO243">
        <v>181.3</v>
      </c>
      <c r="AP243">
        <f t="shared" si="103"/>
        <v>181.3</v>
      </c>
      <c r="AQ243">
        <v>171.4</v>
      </c>
      <c r="AR243">
        <f t="shared" si="104"/>
        <v>171.4</v>
      </c>
      <c r="AS243">
        <v>179.8</v>
      </c>
      <c r="AT243">
        <f t="shared" si="105"/>
        <v>179.8</v>
      </c>
      <c r="AU243">
        <v>163</v>
      </c>
      <c r="AV243">
        <f t="shared" si="106"/>
        <v>163</v>
      </c>
      <c r="AW243">
        <v>168.5</v>
      </c>
      <c r="AX243">
        <f t="shared" si="107"/>
        <v>168.5</v>
      </c>
      <c r="AY243">
        <v>173.7</v>
      </c>
      <c r="AZ243">
        <f t="shared" si="108"/>
        <v>173.7</v>
      </c>
      <c r="BA243">
        <v>173.6</v>
      </c>
      <c r="BB243">
        <f t="shared" si="109"/>
        <v>173.6</v>
      </c>
      <c r="BC243">
        <v>171.1</v>
      </c>
      <c r="BD243">
        <f t="shared" si="110"/>
        <v>171.1</v>
      </c>
      <c r="BE243">
        <v>176.5</v>
      </c>
      <c r="BF243">
        <f t="shared" si="111"/>
        <v>176.5</v>
      </c>
    </row>
    <row r="244" spans="1:58" x14ac:dyDescent="0.3">
      <c r="A244" t="s">
        <v>34</v>
      </c>
      <c r="B244">
        <v>2022</v>
      </c>
      <c r="C244" t="s">
        <v>46</v>
      </c>
      <c r="D244" t="str">
        <f t="shared" si="84"/>
        <v>December-2022</v>
      </c>
      <c r="E244">
        <v>169.2</v>
      </c>
      <c r="F244">
        <f t="shared" si="85"/>
        <v>169.2</v>
      </c>
      <c r="G244">
        <v>209</v>
      </c>
      <c r="H244">
        <f t="shared" si="86"/>
        <v>209</v>
      </c>
      <c r="I244">
        <v>190.2</v>
      </c>
      <c r="J244">
        <f t="shared" si="87"/>
        <v>190.2</v>
      </c>
      <c r="K244">
        <v>173.6</v>
      </c>
      <c r="L244">
        <f t="shared" si="88"/>
        <v>173.6</v>
      </c>
      <c r="M244">
        <v>188.5</v>
      </c>
      <c r="N244">
        <f t="shared" si="89"/>
        <v>188.5</v>
      </c>
      <c r="O244">
        <v>158</v>
      </c>
      <c r="P244">
        <f t="shared" si="90"/>
        <v>158</v>
      </c>
      <c r="Q244">
        <v>159.9</v>
      </c>
      <c r="R244">
        <f t="shared" si="91"/>
        <v>159.9</v>
      </c>
      <c r="S244">
        <v>170.8</v>
      </c>
      <c r="T244">
        <f t="shared" si="92"/>
        <v>170.8</v>
      </c>
      <c r="U244">
        <v>121.8</v>
      </c>
      <c r="V244">
        <f t="shared" si="93"/>
        <v>121.8</v>
      </c>
      <c r="W244">
        <v>205.2</v>
      </c>
      <c r="X244">
        <f t="shared" si="94"/>
        <v>205.2</v>
      </c>
      <c r="Y244">
        <v>171</v>
      </c>
      <c r="Z244">
        <f t="shared" si="95"/>
        <v>171</v>
      </c>
      <c r="AA244">
        <v>190.3</v>
      </c>
      <c r="AB244">
        <f t="shared" si="96"/>
        <v>190.3</v>
      </c>
      <c r="AC244">
        <v>175.9</v>
      </c>
      <c r="AD244">
        <f t="shared" si="97"/>
        <v>175.9</v>
      </c>
      <c r="AE244">
        <v>197.3</v>
      </c>
      <c r="AF244">
        <f t="shared" si="98"/>
        <v>197.3</v>
      </c>
      <c r="AG244">
        <v>184</v>
      </c>
      <c r="AH244">
        <f t="shared" si="99"/>
        <v>184</v>
      </c>
      <c r="AI244">
        <v>177</v>
      </c>
      <c r="AJ244">
        <f t="shared" si="100"/>
        <v>177</v>
      </c>
      <c r="AK244">
        <v>183</v>
      </c>
      <c r="AL244">
        <f t="shared" si="101"/>
        <v>183</v>
      </c>
      <c r="AM244">
        <v>170.7</v>
      </c>
      <c r="AN244">
        <f t="shared" si="102"/>
        <v>170.7</v>
      </c>
      <c r="AO244">
        <v>182</v>
      </c>
      <c r="AP244">
        <f t="shared" si="103"/>
        <v>182</v>
      </c>
      <c r="AQ244">
        <v>172.1</v>
      </c>
      <c r="AR244">
        <f t="shared" si="104"/>
        <v>172.1</v>
      </c>
      <c r="AS244">
        <v>181.1</v>
      </c>
      <c r="AT244">
        <f t="shared" si="105"/>
        <v>181.1</v>
      </c>
      <c r="AU244">
        <v>163.4</v>
      </c>
      <c r="AV244">
        <f t="shared" si="106"/>
        <v>163.4</v>
      </c>
      <c r="AW244">
        <v>168.9</v>
      </c>
      <c r="AX244">
        <f t="shared" si="107"/>
        <v>168.9</v>
      </c>
      <c r="AY244">
        <v>174.1</v>
      </c>
      <c r="AZ244">
        <f t="shared" si="108"/>
        <v>174.1</v>
      </c>
      <c r="BA244">
        <v>175.8</v>
      </c>
      <c r="BB244">
        <f t="shared" si="109"/>
        <v>175.8</v>
      </c>
      <c r="BC244">
        <v>172</v>
      </c>
      <c r="BD244">
        <f t="shared" si="110"/>
        <v>172</v>
      </c>
      <c r="BE244">
        <v>175.7</v>
      </c>
      <c r="BF244">
        <f t="shared" si="111"/>
        <v>175.7</v>
      </c>
    </row>
    <row r="245" spans="1:58" x14ac:dyDescent="0.3">
      <c r="A245" t="s">
        <v>34</v>
      </c>
      <c r="B245">
        <v>2023</v>
      </c>
      <c r="C245" t="s">
        <v>31</v>
      </c>
      <c r="D245" t="str">
        <f t="shared" si="84"/>
        <v>January-2023</v>
      </c>
      <c r="E245">
        <v>173.8</v>
      </c>
      <c r="F245">
        <f t="shared" si="85"/>
        <v>173.8</v>
      </c>
      <c r="G245">
        <v>210.7</v>
      </c>
      <c r="H245">
        <f t="shared" si="86"/>
        <v>210.7</v>
      </c>
      <c r="I245">
        <v>194.5</v>
      </c>
      <c r="J245">
        <f t="shared" si="87"/>
        <v>194.5</v>
      </c>
      <c r="K245">
        <v>174.6</v>
      </c>
      <c r="L245">
        <f t="shared" si="88"/>
        <v>174.6</v>
      </c>
      <c r="M245">
        <v>187.2</v>
      </c>
      <c r="N245">
        <f t="shared" si="89"/>
        <v>187.2</v>
      </c>
      <c r="O245">
        <v>158.30000000000001</v>
      </c>
      <c r="P245">
        <f t="shared" si="90"/>
        <v>158.30000000000001</v>
      </c>
      <c r="Q245">
        <v>153.9</v>
      </c>
      <c r="R245">
        <f t="shared" si="91"/>
        <v>153.9</v>
      </c>
      <c r="S245">
        <v>170.9</v>
      </c>
      <c r="T245">
        <f t="shared" si="92"/>
        <v>170.9</v>
      </c>
      <c r="U245">
        <v>121.1</v>
      </c>
      <c r="V245">
        <f t="shared" si="93"/>
        <v>121.1</v>
      </c>
      <c r="W245">
        <v>208.4</v>
      </c>
      <c r="X245">
        <f t="shared" si="94"/>
        <v>208.4</v>
      </c>
      <c r="Y245">
        <v>171.4</v>
      </c>
      <c r="Z245">
        <f t="shared" si="95"/>
        <v>171.4</v>
      </c>
      <c r="AA245">
        <v>191.2</v>
      </c>
      <c r="AB245">
        <f t="shared" si="96"/>
        <v>191.2</v>
      </c>
      <c r="AC245">
        <v>176.7</v>
      </c>
      <c r="AD245">
        <f t="shared" si="97"/>
        <v>176.7</v>
      </c>
      <c r="AE245">
        <v>198.2</v>
      </c>
      <c r="AF245">
        <f t="shared" si="98"/>
        <v>198.2</v>
      </c>
      <c r="AG245">
        <v>184.9</v>
      </c>
      <c r="AH245">
        <f t="shared" si="99"/>
        <v>184.9</v>
      </c>
      <c r="AI245">
        <v>177.6</v>
      </c>
      <c r="AJ245">
        <f t="shared" si="100"/>
        <v>177.6</v>
      </c>
      <c r="AK245">
        <v>183.8</v>
      </c>
      <c r="AL245">
        <f t="shared" si="101"/>
        <v>183.8</v>
      </c>
      <c r="AM245">
        <v>172.1</v>
      </c>
      <c r="AN245">
        <f t="shared" si="102"/>
        <v>172.1</v>
      </c>
      <c r="AO245">
        <v>182</v>
      </c>
      <c r="AP245">
        <f t="shared" si="103"/>
        <v>182</v>
      </c>
      <c r="AQ245">
        <v>172.9</v>
      </c>
      <c r="AR245">
        <f t="shared" si="104"/>
        <v>172.9</v>
      </c>
      <c r="AS245">
        <v>182.3</v>
      </c>
      <c r="AT245">
        <f t="shared" si="105"/>
        <v>182.3</v>
      </c>
      <c r="AU245">
        <v>163.6</v>
      </c>
      <c r="AV245">
        <f t="shared" si="106"/>
        <v>163.6</v>
      </c>
      <c r="AW245">
        <v>169.5</v>
      </c>
      <c r="AX245">
        <f t="shared" si="107"/>
        <v>169.5</v>
      </c>
      <c r="AY245">
        <v>174.3</v>
      </c>
      <c r="AZ245">
        <f t="shared" si="108"/>
        <v>174.3</v>
      </c>
      <c r="BA245">
        <v>178.6</v>
      </c>
      <c r="BB245">
        <f t="shared" si="109"/>
        <v>178.6</v>
      </c>
      <c r="BC245">
        <v>172.8</v>
      </c>
      <c r="BD245">
        <f t="shared" si="110"/>
        <v>172.8</v>
      </c>
      <c r="BE245">
        <v>176.5</v>
      </c>
      <c r="BF245">
        <f t="shared" si="111"/>
        <v>176.5</v>
      </c>
    </row>
    <row r="246" spans="1:58" x14ac:dyDescent="0.3">
      <c r="A246" t="s">
        <v>34</v>
      </c>
      <c r="B246">
        <v>2023</v>
      </c>
      <c r="C246" t="s">
        <v>35</v>
      </c>
      <c r="D246" t="str">
        <f t="shared" si="84"/>
        <v>February-2023</v>
      </c>
      <c r="E246">
        <v>174.4</v>
      </c>
      <c r="F246">
        <f t="shared" si="85"/>
        <v>174.4</v>
      </c>
      <c r="G246">
        <v>207.7</v>
      </c>
      <c r="H246">
        <f t="shared" si="86"/>
        <v>207.7</v>
      </c>
      <c r="I246">
        <v>175.2</v>
      </c>
      <c r="J246">
        <f t="shared" si="87"/>
        <v>175.2</v>
      </c>
      <c r="K246">
        <v>177.3</v>
      </c>
      <c r="L246">
        <f t="shared" si="88"/>
        <v>177.3</v>
      </c>
      <c r="M246">
        <v>179.3</v>
      </c>
      <c r="N246">
        <f t="shared" si="89"/>
        <v>179.3</v>
      </c>
      <c r="O246">
        <v>169.5</v>
      </c>
      <c r="P246">
        <f t="shared" si="90"/>
        <v>169.5</v>
      </c>
      <c r="Q246">
        <v>152.69999999999999</v>
      </c>
      <c r="R246">
        <f t="shared" si="91"/>
        <v>152.69999999999999</v>
      </c>
      <c r="S246">
        <v>171</v>
      </c>
      <c r="T246">
        <f t="shared" si="92"/>
        <v>171</v>
      </c>
      <c r="U246">
        <v>120</v>
      </c>
      <c r="V246">
        <f t="shared" si="93"/>
        <v>120</v>
      </c>
      <c r="W246">
        <v>209.7</v>
      </c>
      <c r="X246">
        <f t="shared" si="94"/>
        <v>209.7</v>
      </c>
      <c r="Y246">
        <v>172.3</v>
      </c>
      <c r="Z246">
        <f t="shared" si="95"/>
        <v>172.3</v>
      </c>
      <c r="AA246">
        <v>193</v>
      </c>
      <c r="AB246">
        <f t="shared" si="96"/>
        <v>193</v>
      </c>
      <c r="AC246">
        <v>177</v>
      </c>
      <c r="AD246">
        <f t="shared" si="97"/>
        <v>177</v>
      </c>
      <c r="AE246">
        <v>199.5</v>
      </c>
      <c r="AF246">
        <f t="shared" si="98"/>
        <v>199.5</v>
      </c>
      <c r="AG246">
        <v>186.2</v>
      </c>
      <c r="AH246">
        <f t="shared" si="99"/>
        <v>186.2</v>
      </c>
      <c r="AI246">
        <v>178.7</v>
      </c>
      <c r="AJ246">
        <f t="shared" si="100"/>
        <v>178.7</v>
      </c>
      <c r="AK246">
        <v>185.1</v>
      </c>
      <c r="AL246">
        <f t="shared" si="101"/>
        <v>185.1</v>
      </c>
      <c r="AM246">
        <v>173.5</v>
      </c>
      <c r="AN246">
        <f t="shared" si="102"/>
        <v>173.5</v>
      </c>
      <c r="AO246">
        <v>182.1</v>
      </c>
      <c r="AP246">
        <f t="shared" si="103"/>
        <v>182.1</v>
      </c>
      <c r="AQ246">
        <v>174.2</v>
      </c>
      <c r="AR246">
        <f t="shared" si="104"/>
        <v>174.2</v>
      </c>
      <c r="AS246">
        <v>184.4</v>
      </c>
      <c r="AT246">
        <f t="shared" si="105"/>
        <v>184.4</v>
      </c>
      <c r="AU246">
        <v>164.2</v>
      </c>
      <c r="AV246">
        <f t="shared" si="106"/>
        <v>164.2</v>
      </c>
      <c r="AW246">
        <v>170.3</v>
      </c>
      <c r="AX246">
        <f t="shared" si="107"/>
        <v>170.3</v>
      </c>
      <c r="AY246">
        <v>175</v>
      </c>
      <c r="AZ246">
        <f t="shared" si="108"/>
        <v>175</v>
      </c>
      <c r="BA246">
        <v>181</v>
      </c>
      <c r="BB246">
        <f t="shared" si="109"/>
        <v>181</v>
      </c>
      <c r="BC246">
        <v>174.1</v>
      </c>
      <c r="BD246">
        <f t="shared" si="110"/>
        <v>174.1</v>
      </c>
      <c r="BE246">
        <v>177.2</v>
      </c>
      <c r="BF246">
        <f t="shared" si="111"/>
        <v>177.2</v>
      </c>
    </row>
    <row r="247" spans="1:58" x14ac:dyDescent="0.3">
      <c r="A247" t="s">
        <v>34</v>
      </c>
      <c r="B247">
        <v>2023</v>
      </c>
      <c r="C247" t="s">
        <v>36</v>
      </c>
      <c r="D247" t="str">
        <f t="shared" si="84"/>
        <v>March-2023</v>
      </c>
      <c r="E247">
        <v>174.4</v>
      </c>
      <c r="F247">
        <f t="shared" si="85"/>
        <v>174.4</v>
      </c>
      <c r="G247">
        <v>207.7</v>
      </c>
      <c r="H247">
        <f t="shared" si="86"/>
        <v>207.7</v>
      </c>
      <c r="I247">
        <v>175.2</v>
      </c>
      <c r="J247">
        <f t="shared" si="87"/>
        <v>175.2</v>
      </c>
      <c r="K247">
        <v>177.3</v>
      </c>
      <c r="L247">
        <f t="shared" si="88"/>
        <v>177.3</v>
      </c>
      <c r="M247">
        <v>179.2</v>
      </c>
      <c r="N247">
        <f t="shared" si="89"/>
        <v>179.2</v>
      </c>
      <c r="O247">
        <v>169.5</v>
      </c>
      <c r="P247">
        <f t="shared" si="90"/>
        <v>169.5</v>
      </c>
      <c r="Q247">
        <v>152.80000000000001</v>
      </c>
      <c r="R247">
        <f t="shared" si="91"/>
        <v>152.80000000000001</v>
      </c>
      <c r="S247">
        <v>171.1</v>
      </c>
      <c r="T247">
        <f t="shared" si="92"/>
        <v>171.1</v>
      </c>
      <c r="U247">
        <v>120</v>
      </c>
      <c r="V247">
        <f t="shared" si="93"/>
        <v>120</v>
      </c>
      <c r="W247">
        <v>209.7</v>
      </c>
      <c r="X247">
        <f t="shared" si="94"/>
        <v>209.7</v>
      </c>
      <c r="Y247">
        <v>172.3</v>
      </c>
      <c r="Z247">
        <f t="shared" si="95"/>
        <v>172.3</v>
      </c>
      <c r="AA247">
        <v>193</v>
      </c>
      <c r="AB247">
        <f t="shared" si="96"/>
        <v>193</v>
      </c>
      <c r="AC247">
        <v>177</v>
      </c>
      <c r="AD247">
        <f t="shared" si="97"/>
        <v>177</v>
      </c>
      <c r="AE247">
        <v>199.5</v>
      </c>
      <c r="AF247">
        <f t="shared" si="98"/>
        <v>199.5</v>
      </c>
      <c r="AG247">
        <v>186.1</v>
      </c>
      <c r="AH247">
        <f t="shared" si="99"/>
        <v>186.1</v>
      </c>
      <c r="AI247">
        <v>178.7</v>
      </c>
      <c r="AJ247">
        <f t="shared" si="100"/>
        <v>178.7</v>
      </c>
      <c r="AK247">
        <v>185.1</v>
      </c>
      <c r="AL247">
        <f t="shared" si="101"/>
        <v>185.1</v>
      </c>
      <c r="AM247">
        <v>173.5</v>
      </c>
      <c r="AN247">
        <f t="shared" si="102"/>
        <v>173.5</v>
      </c>
      <c r="AO247">
        <v>181.9</v>
      </c>
      <c r="AP247">
        <f t="shared" si="103"/>
        <v>181.9</v>
      </c>
      <c r="AQ247">
        <v>174.2</v>
      </c>
      <c r="AR247">
        <f t="shared" si="104"/>
        <v>174.2</v>
      </c>
      <c r="AS247">
        <v>184.4</v>
      </c>
      <c r="AT247">
        <f t="shared" si="105"/>
        <v>184.4</v>
      </c>
      <c r="AU247">
        <v>164.2</v>
      </c>
      <c r="AV247">
        <f t="shared" si="106"/>
        <v>164.2</v>
      </c>
      <c r="AW247">
        <v>170.3</v>
      </c>
      <c r="AX247">
        <f t="shared" si="107"/>
        <v>170.3</v>
      </c>
      <c r="AY247">
        <v>175</v>
      </c>
      <c r="AZ247">
        <f t="shared" si="108"/>
        <v>175</v>
      </c>
      <c r="BA247">
        <v>181</v>
      </c>
      <c r="BB247">
        <f t="shared" si="109"/>
        <v>181</v>
      </c>
      <c r="BC247">
        <v>174.1</v>
      </c>
      <c r="BD247">
        <f t="shared" si="110"/>
        <v>174.1</v>
      </c>
      <c r="BE247">
        <v>177.2</v>
      </c>
      <c r="BF247">
        <f t="shared" si="111"/>
        <v>177.2</v>
      </c>
    </row>
    <row r="248" spans="1:58" x14ac:dyDescent="0.3">
      <c r="A248" t="s">
        <v>34</v>
      </c>
      <c r="B248">
        <v>2023</v>
      </c>
      <c r="C248" t="s">
        <v>37</v>
      </c>
      <c r="D248" t="str">
        <f t="shared" si="84"/>
        <v>April-2023</v>
      </c>
      <c r="E248">
        <v>173.8</v>
      </c>
      <c r="F248">
        <f t="shared" si="85"/>
        <v>173.8</v>
      </c>
      <c r="G248">
        <v>209.3</v>
      </c>
      <c r="H248">
        <f t="shared" si="86"/>
        <v>209.3</v>
      </c>
      <c r="I248">
        <v>169.6</v>
      </c>
      <c r="J248">
        <f t="shared" si="87"/>
        <v>169.6</v>
      </c>
      <c r="K248">
        <v>178.4</v>
      </c>
      <c r="L248">
        <f t="shared" si="88"/>
        <v>178.4</v>
      </c>
      <c r="M248">
        <v>174.9</v>
      </c>
      <c r="N248">
        <f t="shared" si="89"/>
        <v>174.9</v>
      </c>
      <c r="O248">
        <v>176.3</v>
      </c>
      <c r="P248">
        <f t="shared" si="90"/>
        <v>176.3</v>
      </c>
      <c r="Q248">
        <v>155.4</v>
      </c>
      <c r="R248">
        <f t="shared" si="91"/>
        <v>155.4</v>
      </c>
      <c r="S248">
        <v>173.4</v>
      </c>
      <c r="T248">
        <f t="shared" si="92"/>
        <v>173.4</v>
      </c>
      <c r="U248">
        <v>121.3</v>
      </c>
      <c r="V248">
        <f t="shared" si="93"/>
        <v>121.3</v>
      </c>
      <c r="W248">
        <v>212.9</v>
      </c>
      <c r="X248">
        <f t="shared" si="94"/>
        <v>212.9</v>
      </c>
      <c r="Y248">
        <v>172.9</v>
      </c>
      <c r="Z248">
        <f t="shared" si="95"/>
        <v>172.9</v>
      </c>
      <c r="AA248">
        <v>193.5</v>
      </c>
      <c r="AB248">
        <f t="shared" si="96"/>
        <v>193.5</v>
      </c>
      <c r="AC248">
        <v>177.9</v>
      </c>
      <c r="AD248">
        <f t="shared" si="97"/>
        <v>177.9</v>
      </c>
      <c r="AE248">
        <v>200.6</v>
      </c>
      <c r="AF248">
        <f t="shared" si="98"/>
        <v>200.6</v>
      </c>
      <c r="AG248">
        <v>186.9</v>
      </c>
      <c r="AH248">
        <f t="shared" si="99"/>
        <v>186.9</v>
      </c>
      <c r="AI248">
        <v>179.2</v>
      </c>
      <c r="AJ248">
        <f t="shared" si="100"/>
        <v>179.2</v>
      </c>
      <c r="AK248">
        <v>185.7</v>
      </c>
      <c r="AL248">
        <f t="shared" si="101"/>
        <v>185.7</v>
      </c>
      <c r="AM248">
        <v>175.2</v>
      </c>
      <c r="AN248">
        <f t="shared" si="102"/>
        <v>175.2</v>
      </c>
      <c r="AO248">
        <v>181.7</v>
      </c>
      <c r="AP248">
        <f t="shared" si="103"/>
        <v>181.7</v>
      </c>
      <c r="AQ248">
        <v>174.6</v>
      </c>
      <c r="AR248">
        <f t="shared" si="104"/>
        <v>174.6</v>
      </c>
      <c r="AS248">
        <v>185</v>
      </c>
      <c r="AT248">
        <f t="shared" si="105"/>
        <v>185</v>
      </c>
      <c r="AU248">
        <v>164.5</v>
      </c>
      <c r="AV248">
        <f t="shared" si="106"/>
        <v>164.5</v>
      </c>
      <c r="AW248">
        <v>170.7</v>
      </c>
      <c r="AX248">
        <f t="shared" si="107"/>
        <v>170.7</v>
      </c>
      <c r="AY248">
        <v>176.4</v>
      </c>
      <c r="AZ248">
        <f t="shared" si="108"/>
        <v>176.4</v>
      </c>
      <c r="BA248">
        <v>184</v>
      </c>
      <c r="BB248">
        <f t="shared" si="109"/>
        <v>184</v>
      </c>
      <c r="BC248">
        <v>175</v>
      </c>
      <c r="BD248">
        <f t="shared" si="110"/>
        <v>175</v>
      </c>
      <c r="BE248">
        <v>178.1</v>
      </c>
      <c r="BF248">
        <f t="shared" si="111"/>
        <v>178.1</v>
      </c>
    </row>
    <row r="249" spans="1:58" x14ac:dyDescent="0.3">
      <c r="A249" t="s">
        <v>34</v>
      </c>
      <c r="B249">
        <v>2023</v>
      </c>
      <c r="C249" t="s">
        <v>38</v>
      </c>
      <c r="D249" t="str">
        <f t="shared" si="84"/>
        <v>May-2023</v>
      </c>
      <c r="E249">
        <v>173.7</v>
      </c>
      <c r="F249">
        <f t="shared" si="85"/>
        <v>173.7</v>
      </c>
      <c r="G249">
        <v>214.3</v>
      </c>
      <c r="H249">
        <f t="shared" si="86"/>
        <v>214.3</v>
      </c>
      <c r="I249">
        <v>173.2</v>
      </c>
      <c r="J249">
        <f t="shared" si="87"/>
        <v>173.2</v>
      </c>
      <c r="K249">
        <v>179.5</v>
      </c>
      <c r="L249">
        <f t="shared" si="88"/>
        <v>179.5</v>
      </c>
      <c r="M249">
        <v>170</v>
      </c>
      <c r="N249">
        <f t="shared" si="89"/>
        <v>170</v>
      </c>
      <c r="O249">
        <v>172.2</v>
      </c>
      <c r="P249">
        <f t="shared" si="90"/>
        <v>172.2</v>
      </c>
      <c r="Q249">
        <v>161</v>
      </c>
      <c r="R249">
        <f t="shared" si="91"/>
        <v>161</v>
      </c>
      <c r="S249">
        <v>175.6</v>
      </c>
      <c r="T249">
        <f t="shared" si="92"/>
        <v>175.6</v>
      </c>
      <c r="U249">
        <v>122.7</v>
      </c>
      <c r="V249">
        <f t="shared" si="93"/>
        <v>122.7</v>
      </c>
      <c r="W249">
        <v>218</v>
      </c>
      <c r="X249">
        <f t="shared" si="94"/>
        <v>218</v>
      </c>
      <c r="Y249">
        <v>173.4</v>
      </c>
      <c r="Z249">
        <f t="shared" si="95"/>
        <v>173.4</v>
      </c>
      <c r="AA249">
        <v>194.2</v>
      </c>
      <c r="AB249">
        <f t="shared" si="96"/>
        <v>194.2</v>
      </c>
      <c r="AC249">
        <v>179.1</v>
      </c>
      <c r="AD249">
        <f t="shared" si="97"/>
        <v>179.1</v>
      </c>
      <c r="AE249">
        <v>201</v>
      </c>
      <c r="AF249">
        <f t="shared" si="98"/>
        <v>201</v>
      </c>
      <c r="AG249">
        <v>187.3</v>
      </c>
      <c r="AH249">
        <f t="shared" si="99"/>
        <v>187.3</v>
      </c>
      <c r="AI249">
        <v>179.7</v>
      </c>
      <c r="AJ249">
        <f t="shared" si="100"/>
        <v>179.7</v>
      </c>
      <c r="AK249">
        <v>186.2</v>
      </c>
      <c r="AL249">
        <f t="shared" si="101"/>
        <v>186.2</v>
      </c>
      <c r="AM249">
        <v>175.6</v>
      </c>
      <c r="AN249">
        <f t="shared" si="102"/>
        <v>175.6</v>
      </c>
      <c r="AO249">
        <v>182.8</v>
      </c>
      <c r="AP249">
        <f t="shared" si="103"/>
        <v>182.8</v>
      </c>
      <c r="AQ249">
        <v>175.2</v>
      </c>
      <c r="AR249">
        <f t="shared" si="104"/>
        <v>175.2</v>
      </c>
      <c r="AS249">
        <v>185.7</v>
      </c>
      <c r="AT249">
        <f t="shared" si="105"/>
        <v>185.7</v>
      </c>
      <c r="AU249">
        <v>164.8</v>
      </c>
      <c r="AV249">
        <f t="shared" si="106"/>
        <v>164.8</v>
      </c>
      <c r="AW249">
        <v>171.2</v>
      </c>
      <c r="AX249">
        <f t="shared" si="107"/>
        <v>171.2</v>
      </c>
      <c r="AY249">
        <v>177.1</v>
      </c>
      <c r="AZ249">
        <f t="shared" si="108"/>
        <v>177.1</v>
      </c>
      <c r="BA249">
        <v>185.2</v>
      </c>
      <c r="BB249">
        <f t="shared" si="109"/>
        <v>185.2</v>
      </c>
      <c r="BC249">
        <v>175.7</v>
      </c>
      <c r="BD249">
        <f t="shared" si="110"/>
        <v>175.7</v>
      </c>
      <c r="BE249">
        <v>179.1</v>
      </c>
      <c r="BF249">
        <f t="shared" si="111"/>
        <v>179.1</v>
      </c>
    </row>
    <row r="250" spans="1:58" x14ac:dyDescent="0.3">
      <c r="A250" t="s">
        <v>33</v>
      </c>
      <c r="B250">
        <v>2013</v>
      </c>
      <c r="C250" t="s">
        <v>31</v>
      </c>
      <c r="D250" t="str">
        <f t="shared" si="84"/>
        <v>January-2013</v>
      </c>
      <c r="E250">
        <v>110.5</v>
      </c>
      <c r="F250">
        <f t="shared" si="85"/>
        <v>110.5</v>
      </c>
      <c r="G250">
        <v>109.1</v>
      </c>
      <c r="H250">
        <f t="shared" si="86"/>
        <v>109.1</v>
      </c>
      <c r="I250">
        <v>113</v>
      </c>
      <c r="J250">
        <f t="shared" si="87"/>
        <v>113</v>
      </c>
      <c r="K250">
        <v>103.6</v>
      </c>
      <c r="L250">
        <f t="shared" si="88"/>
        <v>103.6</v>
      </c>
      <c r="M250">
        <v>103.4</v>
      </c>
      <c r="N250">
        <f t="shared" si="89"/>
        <v>103.4</v>
      </c>
      <c r="O250">
        <v>102.3</v>
      </c>
      <c r="P250">
        <f t="shared" si="90"/>
        <v>102.3</v>
      </c>
      <c r="Q250">
        <v>102.9</v>
      </c>
      <c r="R250">
        <f t="shared" si="91"/>
        <v>102.9</v>
      </c>
      <c r="S250">
        <v>105.8</v>
      </c>
      <c r="T250">
        <f t="shared" si="92"/>
        <v>105.8</v>
      </c>
      <c r="U250">
        <v>105.1</v>
      </c>
      <c r="V250">
        <f t="shared" si="93"/>
        <v>105.1</v>
      </c>
      <c r="W250">
        <v>101.8</v>
      </c>
      <c r="X250">
        <f t="shared" si="94"/>
        <v>101.8</v>
      </c>
      <c r="Y250">
        <v>105.1</v>
      </c>
      <c r="Z250">
        <f t="shared" si="95"/>
        <v>105.1</v>
      </c>
      <c r="AA250">
        <v>107.9</v>
      </c>
      <c r="AB250">
        <f t="shared" si="96"/>
        <v>107.9</v>
      </c>
      <c r="AC250">
        <v>105.9</v>
      </c>
      <c r="AD250">
        <f t="shared" si="97"/>
        <v>105.9</v>
      </c>
      <c r="AE250">
        <v>105.2</v>
      </c>
      <c r="AF250">
        <f t="shared" si="98"/>
        <v>105.2</v>
      </c>
      <c r="AG250">
        <v>105.9</v>
      </c>
      <c r="AH250">
        <f t="shared" si="99"/>
        <v>105.9</v>
      </c>
      <c r="AI250">
        <v>105</v>
      </c>
      <c r="AJ250">
        <f t="shared" si="100"/>
        <v>105</v>
      </c>
      <c r="AK250">
        <v>105.8</v>
      </c>
      <c r="AL250">
        <f t="shared" si="101"/>
        <v>105.8</v>
      </c>
      <c r="AM250">
        <v>100.3</v>
      </c>
      <c r="AN250">
        <f t="shared" si="102"/>
        <v>100.3</v>
      </c>
      <c r="AO250">
        <v>105.4</v>
      </c>
      <c r="AP250">
        <f t="shared" si="103"/>
        <v>105.4</v>
      </c>
      <c r="AQ250">
        <v>104.8</v>
      </c>
      <c r="AR250">
        <f t="shared" si="104"/>
        <v>104.8</v>
      </c>
      <c r="AS250">
        <v>104.1</v>
      </c>
      <c r="AT250">
        <f t="shared" si="105"/>
        <v>104.1</v>
      </c>
      <c r="AU250">
        <v>103.2</v>
      </c>
      <c r="AV250">
        <f t="shared" si="106"/>
        <v>103.2</v>
      </c>
      <c r="AW250">
        <v>102.9</v>
      </c>
      <c r="AX250">
        <f t="shared" si="107"/>
        <v>102.9</v>
      </c>
      <c r="AY250">
        <v>103.5</v>
      </c>
      <c r="AZ250">
        <f t="shared" si="108"/>
        <v>103.5</v>
      </c>
      <c r="BA250">
        <v>104.3</v>
      </c>
      <c r="BB250">
        <f t="shared" si="109"/>
        <v>104.3</v>
      </c>
      <c r="BC250">
        <v>103.7</v>
      </c>
      <c r="BD250">
        <f t="shared" si="110"/>
        <v>103.7</v>
      </c>
      <c r="BE250">
        <v>104</v>
      </c>
      <c r="BF250">
        <f t="shared" si="111"/>
        <v>104</v>
      </c>
    </row>
    <row r="251" spans="1:58" x14ac:dyDescent="0.3">
      <c r="A251" t="s">
        <v>33</v>
      </c>
      <c r="B251">
        <v>2013</v>
      </c>
      <c r="C251" t="s">
        <v>35</v>
      </c>
      <c r="D251" t="str">
        <f t="shared" si="84"/>
        <v>February-2013</v>
      </c>
      <c r="E251">
        <v>112.9</v>
      </c>
      <c r="F251">
        <f t="shared" si="85"/>
        <v>112.9</v>
      </c>
      <c r="G251">
        <v>112.9</v>
      </c>
      <c r="H251">
        <f t="shared" si="86"/>
        <v>112.9</v>
      </c>
      <c r="I251">
        <v>116.9</v>
      </c>
      <c r="J251">
        <f t="shared" si="87"/>
        <v>116.9</v>
      </c>
      <c r="K251">
        <v>104</v>
      </c>
      <c r="L251">
        <f t="shared" si="88"/>
        <v>104</v>
      </c>
      <c r="M251">
        <v>103.5</v>
      </c>
      <c r="N251">
        <f t="shared" si="89"/>
        <v>103.5</v>
      </c>
      <c r="O251">
        <v>103.1</v>
      </c>
      <c r="P251">
        <f t="shared" si="90"/>
        <v>103.1</v>
      </c>
      <c r="Q251">
        <v>104.9</v>
      </c>
      <c r="R251">
        <f t="shared" si="91"/>
        <v>104.9</v>
      </c>
      <c r="S251">
        <v>104.1</v>
      </c>
      <c r="T251">
        <f t="shared" si="92"/>
        <v>104.1</v>
      </c>
      <c r="U251">
        <v>103.8</v>
      </c>
      <c r="V251">
        <f t="shared" si="93"/>
        <v>103.8</v>
      </c>
      <c r="W251">
        <v>102.3</v>
      </c>
      <c r="X251">
        <f t="shared" si="94"/>
        <v>102.3</v>
      </c>
      <c r="Y251">
        <v>106</v>
      </c>
      <c r="Z251">
        <f t="shared" si="95"/>
        <v>106</v>
      </c>
      <c r="AA251">
        <v>109</v>
      </c>
      <c r="AB251">
        <f t="shared" si="96"/>
        <v>109</v>
      </c>
      <c r="AC251">
        <v>107.2</v>
      </c>
      <c r="AD251">
        <f t="shared" si="97"/>
        <v>107.2</v>
      </c>
      <c r="AE251">
        <v>106</v>
      </c>
      <c r="AF251">
        <f t="shared" si="98"/>
        <v>106</v>
      </c>
      <c r="AG251">
        <v>106.6</v>
      </c>
      <c r="AH251">
        <f t="shared" si="99"/>
        <v>106.6</v>
      </c>
      <c r="AI251">
        <v>105.5</v>
      </c>
      <c r="AJ251">
        <f t="shared" si="100"/>
        <v>105.5</v>
      </c>
      <c r="AK251">
        <v>106.4</v>
      </c>
      <c r="AL251">
        <f t="shared" si="101"/>
        <v>106.4</v>
      </c>
      <c r="AM251">
        <v>100.4</v>
      </c>
      <c r="AN251">
        <f t="shared" si="102"/>
        <v>100.4</v>
      </c>
      <c r="AO251">
        <v>105.7</v>
      </c>
      <c r="AP251">
        <f t="shared" si="103"/>
        <v>105.7</v>
      </c>
      <c r="AQ251">
        <v>105.2</v>
      </c>
      <c r="AR251">
        <f t="shared" si="104"/>
        <v>105.2</v>
      </c>
      <c r="AS251">
        <v>104.7</v>
      </c>
      <c r="AT251">
        <f t="shared" si="105"/>
        <v>104.7</v>
      </c>
      <c r="AU251">
        <v>104.4</v>
      </c>
      <c r="AV251">
        <f t="shared" si="106"/>
        <v>104.4</v>
      </c>
      <c r="AW251">
        <v>103.3</v>
      </c>
      <c r="AX251">
        <f t="shared" si="107"/>
        <v>103.3</v>
      </c>
      <c r="AY251">
        <v>103.7</v>
      </c>
      <c r="AZ251">
        <f t="shared" si="108"/>
        <v>103.7</v>
      </c>
      <c r="BA251">
        <v>104.3</v>
      </c>
      <c r="BB251">
        <f t="shared" si="109"/>
        <v>104.3</v>
      </c>
      <c r="BC251">
        <v>104.3</v>
      </c>
      <c r="BD251">
        <f t="shared" si="110"/>
        <v>104.3</v>
      </c>
      <c r="BE251">
        <v>104.7</v>
      </c>
      <c r="BF251">
        <f t="shared" si="111"/>
        <v>104.7</v>
      </c>
    </row>
    <row r="252" spans="1:58" x14ac:dyDescent="0.3">
      <c r="A252" t="s">
        <v>33</v>
      </c>
      <c r="B252">
        <v>2013</v>
      </c>
      <c r="C252" t="s">
        <v>36</v>
      </c>
      <c r="D252" t="str">
        <f t="shared" si="84"/>
        <v>March-2013</v>
      </c>
      <c r="E252">
        <v>113.9</v>
      </c>
      <c r="F252">
        <f t="shared" si="85"/>
        <v>113.9</v>
      </c>
      <c r="G252">
        <v>111.4</v>
      </c>
      <c r="H252">
        <f t="shared" si="86"/>
        <v>111.4</v>
      </c>
      <c r="I252">
        <v>113.2</v>
      </c>
      <c r="J252">
        <f t="shared" si="87"/>
        <v>113.2</v>
      </c>
      <c r="K252">
        <v>104.3</v>
      </c>
      <c r="L252">
        <f t="shared" si="88"/>
        <v>104.3</v>
      </c>
      <c r="M252">
        <v>102.7</v>
      </c>
      <c r="N252">
        <f t="shared" si="89"/>
        <v>102.7</v>
      </c>
      <c r="O252">
        <v>104.9</v>
      </c>
      <c r="P252">
        <f t="shared" si="90"/>
        <v>104.9</v>
      </c>
      <c r="Q252">
        <v>103.8</v>
      </c>
      <c r="R252">
        <f t="shared" si="91"/>
        <v>103.8</v>
      </c>
      <c r="S252">
        <v>103.5</v>
      </c>
      <c r="T252">
        <f t="shared" si="92"/>
        <v>103.5</v>
      </c>
      <c r="U252">
        <v>102.6</v>
      </c>
      <c r="V252">
        <f t="shared" si="93"/>
        <v>102.6</v>
      </c>
      <c r="W252">
        <v>102.4</v>
      </c>
      <c r="X252">
        <f t="shared" si="94"/>
        <v>102.4</v>
      </c>
      <c r="Y252">
        <v>107</v>
      </c>
      <c r="Z252">
        <f t="shared" si="95"/>
        <v>107</v>
      </c>
      <c r="AA252">
        <v>109.8</v>
      </c>
      <c r="AB252">
        <f t="shared" si="96"/>
        <v>109.8</v>
      </c>
      <c r="AC252">
        <v>107.3</v>
      </c>
      <c r="AD252">
        <f t="shared" si="97"/>
        <v>107.3</v>
      </c>
      <c r="AE252">
        <v>106.8</v>
      </c>
      <c r="AF252">
        <f t="shared" si="98"/>
        <v>106.8</v>
      </c>
      <c r="AG252">
        <v>107.2</v>
      </c>
      <c r="AH252">
        <f t="shared" si="99"/>
        <v>107.2</v>
      </c>
      <c r="AI252">
        <v>106</v>
      </c>
      <c r="AJ252">
        <f t="shared" si="100"/>
        <v>106</v>
      </c>
      <c r="AK252">
        <v>107</v>
      </c>
      <c r="AL252">
        <f t="shared" si="101"/>
        <v>107</v>
      </c>
      <c r="AM252">
        <v>100.4</v>
      </c>
      <c r="AN252">
        <f t="shared" si="102"/>
        <v>100.4</v>
      </c>
      <c r="AO252">
        <v>106</v>
      </c>
      <c r="AP252">
        <f t="shared" si="103"/>
        <v>106</v>
      </c>
      <c r="AQ252">
        <v>105.7</v>
      </c>
      <c r="AR252">
        <f t="shared" si="104"/>
        <v>105.7</v>
      </c>
      <c r="AS252">
        <v>105.2</v>
      </c>
      <c r="AT252">
        <f t="shared" si="105"/>
        <v>105.2</v>
      </c>
      <c r="AU252">
        <v>105.5</v>
      </c>
      <c r="AV252">
        <f t="shared" si="106"/>
        <v>105.5</v>
      </c>
      <c r="AW252">
        <v>103.5</v>
      </c>
      <c r="AX252">
        <f t="shared" si="107"/>
        <v>103.5</v>
      </c>
      <c r="AY252">
        <v>103.8</v>
      </c>
      <c r="AZ252">
        <f t="shared" si="108"/>
        <v>103.8</v>
      </c>
      <c r="BA252">
        <v>104.2</v>
      </c>
      <c r="BB252">
        <f t="shared" si="109"/>
        <v>104.2</v>
      </c>
      <c r="BC252">
        <v>104.9</v>
      </c>
      <c r="BD252">
        <f t="shared" si="110"/>
        <v>104.9</v>
      </c>
      <c r="BE252">
        <v>105</v>
      </c>
      <c r="BF252">
        <f t="shared" si="111"/>
        <v>105</v>
      </c>
    </row>
    <row r="253" spans="1:58" x14ac:dyDescent="0.3">
      <c r="A253" t="s">
        <v>33</v>
      </c>
      <c r="B253">
        <v>2013</v>
      </c>
      <c r="C253" t="s">
        <v>37</v>
      </c>
      <c r="D253" t="str">
        <f t="shared" si="84"/>
        <v>April-2013</v>
      </c>
      <c r="E253">
        <v>114.6</v>
      </c>
      <c r="F253">
        <f t="shared" si="85"/>
        <v>114.6</v>
      </c>
      <c r="G253">
        <v>113.4</v>
      </c>
      <c r="H253">
        <f t="shared" si="86"/>
        <v>113.4</v>
      </c>
      <c r="I253">
        <v>106</v>
      </c>
      <c r="J253">
        <f t="shared" si="87"/>
        <v>106</v>
      </c>
      <c r="K253">
        <v>104.7</v>
      </c>
      <c r="L253">
        <f t="shared" si="88"/>
        <v>104.7</v>
      </c>
      <c r="M253">
        <v>102.1</v>
      </c>
      <c r="N253">
        <f t="shared" si="89"/>
        <v>102.1</v>
      </c>
      <c r="O253">
        <v>109.5</v>
      </c>
      <c r="P253">
        <f t="shared" si="90"/>
        <v>109.5</v>
      </c>
      <c r="Q253">
        <v>109.7</v>
      </c>
      <c r="R253">
        <f t="shared" si="91"/>
        <v>109.7</v>
      </c>
      <c r="S253">
        <v>104.6</v>
      </c>
      <c r="T253">
        <f t="shared" si="92"/>
        <v>104.6</v>
      </c>
      <c r="U253">
        <v>102</v>
      </c>
      <c r="V253">
        <f t="shared" si="93"/>
        <v>102</v>
      </c>
      <c r="W253">
        <v>103.5</v>
      </c>
      <c r="X253">
        <f t="shared" si="94"/>
        <v>103.5</v>
      </c>
      <c r="Y253">
        <v>108.2</v>
      </c>
      <c r="Z253">
        <f t="shared" si="95"/>
        <v>108.2</v>
      </c>
      <c r="AA253">
        <v>110.6</v>
      </c>
      <c r="AB253">
        <f t="shared" si="96"/>
        <v>110.6</v>
      </c>
      <c r="AC253">
        <v>108.8</v>
      </c>
      <c r="AD253">
        <f t="shared" si="97"/>
        <v>108.8</v>
      </c>
      <c r="AE253">
        <v>108.5</v>
      </c>
      <c r="AF253">
        <f t="shared" si="98"/>
        <v>108.5</v>
      </c>
      <c r="AG253">
        <v>107.9</v>
      </c>
      <c r="AH253">
        <f t="shared" si="99"/>
        <v>107.9</v>
      </c>
      <c r="AI253">
        <v>106.4</v>
      </c>
      <c r="AJ253">
        <f t="shared" si="100"/>
        <v>106.4</v>
      </c>
      <c r="AK253">
        <v>107.7</v>
      </c>
      <c r="AL253">
        <f t="shared" si="101"/>
        <v>107.7</v>
      </c>
      <c r="AM253">
        <v>100.5</v>
      </c>
      <c r="AN253">
        <f t="shared" si="102"/>
        <v>100.5</v>
      </c>
      <c r="AO253">
        <v>106.4</v>
      </c>
      <c r="AP253">
        <f t="shared" si="103"/>
        <v>106.4</v>
      </c>
      <c r="AQ253">
        <v>106.5</v>
      </c>
      <c r="AR253">
        <f t="shared" si="104"/>
        <v>106.5</v>
      </c>
      <c r="AS253">
        <v>105.7</v>
      </c>
      <c r="AT253">
        <f t="shared" si="105"/>
        <v>105.7</v>
      </c>
      <c r="AU253">
        <v>105</v>
      </c>
      <c r="AV253">
        <f t="shared" si="106"/>
        <v>105</v>
      </c>
      <c r="AW253">
        <v>104</v>
      </c>
      <c r="AX253">
        <f t="shared" si="107"/>
        <v>104</v>
      </c>
      <c r="AY253">
        <v>105.2</v>
      </c>
      <c r="AZ253">
        <f t="shared" si="108"/>
        <v>105.2</v>
      </c>
      <c r="BA253">
        <v>103.2</v>
      </c>
      <c r="BB253">
        <f t="shared" si="109"/>
        <v>103.2</v>
      </c>
      <c r="BC253">
        <v>105.1</v>
      </c>
      <c r="BD253">
        <f t="shared" si="110"/>
        <v>105.1</v>
      </c>
      <c r="BE253">
        <v>105.7</v>
      </c>
      <c r="BF253">
        <f t="shared" si="111"/>
        <v>105.7</v>
      </c>
    </row>
    <row r="254" spans="1:58" x14ac:dyDescent="0.3">
      <c r="A254" t="s">
        <v>33</v>
      </c>
      <c r="B254">
        <v>2013</v>
      </c>
      <c r="C254" t="s">
        <v>38</v>
      </c>
      <c r="D254" t="str">
        <f t="shared" si="84"/>
        <v>May-2013</v>
      </c>
      <c r="E254">
        <v>115.4</v>
      </c>
      <c r="F254">
        <f t="shared" si="85"/>
        <v>115.4</v>
      </c>
      <c r="G254">
        <v>114.2</v>
      </c>
      <c r="H254">
        <f t="shared" si="86"/>
        <v>114.2</v>
      </c>
      <c r="I254">
        <v>102.7</v>
      </c>
      <c r="J254">
        <f t="shared" si="87"/>
        <v>102.7</v>
      </c>
      <c r="K254">
        <v>105.5</v>
      </c>
      <c r="L254">
        <f t="shared" si="88"/>
        <v>105.5</v>
      </c>
      <c r="M254">
        <v>101.5</v>
      </c>
      <c r="N254">
        <f t="shared" si="89"/>
        <v>101.5</v>
      </c>
      <c r="O254">
        <v>110.6</v>
      </c>
      <c r="P254">
        <f t="shared" si="90"/>
        <v>110.6</v>
      </c>
      <c r="Q254">
        <v>123.7</v>
      </c>
      <c r="R254">
        <f t="shared" si="91"/>
        <v>123.7</v>
      </c>
      <c r="S254">
        <v>105.2</v>
      </c>
      <c r="T254">
        <f t="shared" si="92"/>
        <v>105.2</v>
      </c>
      <c r="U254">
        <v>101.9</v>
      </c>
      <c r="V254">
        <f t="shared" si="93"/>
        <v>101.9</v>
      </c>
      <c r="W254">
        <v>105</v>
      </c>
      <c r="X254">
        <f t="shared" si="94"/>
        <v>105</v>
      </c>
      <c r="Y254">
        <v>109.1</v>
      </c>
      <c r="Z254">
        <f t="shared" si="95"/>
        <v>109.1</v>
      </c>
      <c r="AA254">
        <v>111.3</v>
      </c>
      <c r="AB254">
        <f t="shared" si="96"/>
        <v>111.3</v>
      </c>
      <c r="AC254">
        <v>111.1</v>
      </c>
      <c r="AD254">
        <f t="shared" si="97"/>
        <v>111.1</v>
      </c>
      <c r="AE254">
        <v>109.8</v>
      </c>
      <c r="AF254">
        <f t="shared" si="98"/>
        <v>109.8</v>
      </c>
      <c r="AG254">
        <v>108.5</v>
      </c>
      <c r="AH254">
        <f t="shared" si="99"/>
        <v>108.5</v>
      </c>
      <c r="AI254">
        <v>106.7</v>
      </c>
      <c r="AJ254">
        <f t="shared" si="100"/>
        <v>106.7</v>
      </c>
      <c r="AK254">
        <v>108.3</v>
      </c>
      <c r="AL254">
        <f t="shared" si="101"/>
        <v>108.3</v>
      </c>
      <c r="AM254">
        <v>100.5</v>
      </c>
      <c r="AN254">
        <f t="shared" si="102"/>
        <v>100.5</v>
      </c>
      <c r="AO254">
        <v>107.2</v>
      </c>
      <c r="AP254">
        <f t="shared" si="103"/>
        <v>107.2</v>
      </c>
      <c r="AQ254">
        <v>107.1</v>
      </c>
      <c r="AR254">
        <f t="shared" si="104"/>
        <v>107.1</v>
      </c>
      <c r="AS254">
        <v>106.2</v>
      </c>
      <c r="AT254">
        <f t="shared" si="105"/>
        <v>106.2</v>
      </c>
      <c r="AU254">
        <v>103.9</v>
      </c>
      <c r="AV254">
        <f t="shared" si="106"/>
        <v>103.9</v>
      </c>
      <c r="AW254">
        <v>104.6</v>
      </c>
      <c r="AX254">
        <f t="shared" si="107"/>
        <v>104.6</v>
      </c>
      <c r="AY254">
        <v>105.7</v>
      </c>
      <c r="AZ254">
        <f t="shared" si="108"/>
        <v>105.7</v>
      </c>
      <c r="BA254">
        <v>102.6</v>
      </c>
      <c r="BB254">
        <f t="shared" si="109"/>
        <v>102.6</v>
      </c>
      <c r="BC254">
        <v>104.9</v>
      </c>
      <c r="BD254">
        <f t="shared" si="110"/>
        <v>104.9</v>
      </c>
      <c r="BE254">
        <v>106.6</v>
      </c>
      <c r="BF254">
        <f t="shared" si="111"/>
        <v>106.6</v>
      </c>
    </row>
    <row r="255" spans="1:58" x14ac:dyDescent="0.3">
      <c r="A255" t="s">
        <v>33</v>
      </c>
      <c r="B255">
        <v>2013</v>
      </c>
      <c r="C255" t="s">
        <v>39</v>
      </c>
      <c r="D255" t="str">
        <f t="shared" si="84"/>
        <v>June-2013</v>
      </c>
      <c r="E255">
        <v>117</v>
      </c>
      <c r="F255">
        <f t="shared" si="85"/>
        <v>117</v>
      </c>
      <c r="G255">
        <v>120.1</v>
      </c>
      <c r="H255">
        <f t="shared" si="86"/>
        <v>120.1</v>
      </c>
      <c r="I255">
        <v>112.5</v>
      </c>
      <c r="J255">
        <f t="shared" si="87"/>
        <v>112.5</v>
      </c>
      <c r="K255">
        <v>107.3</v>
      </c>
      <c r="L255">
        <f t="shared" si="88"/>
        <v>107.3</v>
      </c>
      <c r="M255">
        <v>101.3</v>
      </c>
      <c r="N255">
        <f t="shared" si="89"/>
        <v>101.3</v>
      </c>
      <c r="O255">
        <v>112.4</v>
      </c>
      <c r="P255">
        <f t="shared" si="90"/>
        <v>112.4</v>
      </c>
      <c r="Q255">
        <v>143.6</v>
      </c>
      <c r="R255">
        <f t="shared" si="91"/>
        <v>143.6</v>
      </c>
      <c r="S255">
        <v>105.4</v>
      </c>
      <c r="T255">
        <f t="shared" si="92"/>
        <v>105.4</v>
      </c>
      <c r="U255">
        <v>101.4</v>
      </c>
      <c r="V255">
        <f t="shared" si="93"/>
        <v>101.4</v>
      </c>
      <c r="W255">
        <v>106.4</v>
      </c>
      <c r="X255">
        <f t="shared" si="94"/>
        <v>106.4</v>
      </c>
      <c r="Y255">
        <v>110</v>
      </c>
      <c r="Z255">
        <f t="shared" si="95"/>
        <v>110</v>
      </c>
      <c r="AA255">
        <v>112.2</v>
      </c>
      <c r="AB255">
        <f t="shared" si="96"/>
        <v>112.2</v>
      </c>
      <c r="AC255">
        <v>115</v>
      </c>
      <c r="AD255">
        <f t="shared" si="97"/>
        <v>115</v>
      </c>
      <c r="AE255">
        <v>110.9</v>
      </c>
      <c r="AF255">
        <f t="shared" si="98"/>
        <v>110.9</v>
      </c>
      <c r="AG255">
        <v>109.2</v>
      </c>
      <c r="AH255">
        <f t="shared" si="99"/>
        <v>109.2</v>
      </c>
      <c r="AI255">
        <v>107.2</v>
      </c>
      <c r="AJ255">
        <f t="shared" si="100"/>
        <v>107.2</v>
      </c>
      <c r="AK255">
        <v>108.9</v>
      </c>
      <c r="AL255">
        <f t="shared" si="101"/>
        <v>108.9</v>
      </c>
      <c r="AM255">
        <v>106.6</v>
      </c>
      <c r="AN255">
        <f t="shared" si="102"/>
        <v>106.6</v>
      </c>
      <c r="AO255">
        <v>108</v>
      </c>
      <c r="AP255">
        <f t="shared" si="103"/>
        <v>108</v>
      </c>
      <c r="AQ255">
        <v>107.7</v>
      </c>
      <c r="AR255">
        <f t="shared" si="104"/>
        <v>107.7</v>
      </c>
      <c r="AS255">
        <v>106.5</v>
      </c>
      <c r="AT255">
        <f t="shared" si="105"/>
        <v>106.5</v>
      </c>
      <c r="AU255">
        <v>105.2</v>
      </c>
      <c r="AV255">
        <f t="shared" si="106"/>
        <v>105.2</v>
      </c>
      <c r="AW255">
        <v>105.2</v>
      </c>
      <c r="AX255">
        <f t="shared" si="107"/>
        <v>105.2</v>
      </c>
      <c r="AY255">
        <v>108.1</v>
      </c>
      <c r="AZ255">
        <f t="shared" si="108"/>
        <v>108.1</v>
      </c>
      <c r="BA255">
        <v>103.3</v>
      </c>
      <c r="BB255">
        <f t="shared" si="109"/>
        <v>103.3</v>
      </c>
      <c r="BC255">
        <v>106.1</v>
      </c>
      <c r="BD255">
        <f t="shared" si="110"/>
        <v>106.1</v>
      </c>
      <c r="BE255">
        <v>109.7</v>
      </c>
      <c r="BF255">
        <f t="shared" si="111"/>
        <v>109.7</v>
      </c>
    </row>
    <row r="256" spans="1:58" x14ac:dyDescent="0.3">
      <c r="A256" t="s">
        <v>33</v>
      </c>
      <c r="B256">
        <v>2013</v>
      </c>
      <c r="C256" t="s">
        <v>40</v>
      </c>
      <c r="D256" t="str">
        <f t="shared" si="84"/>
        <v>July-2013</v>
      </c>
      <c r="E256">
        <v>117.8</v>
      </c>
      <c r="F256">
        <f t="shared" si="85"/>
        <v>117.8</v>
      </c>
      <c r="G256">
        <v>119.2</v>
      </c>
      <c r="H256">
        <f t="shared" si="86"/>
        <v>119.2</v>
      </c>
      <c r="I256">
        <v>114</v>
      </c>
      <c r="J256">
        <f t="shared" si="87"/>
        <v>114</v>
      </c>
      <c r="K256">
        <v>108.3</v>
      </c>
      <c r="L256">
        <f t="shared" si="88"/>
        <v>108.3</v>
      </c>
      <c r="M256">
        <v>101.1</v>
      </c>
      <c r="N256">
        <f t="shared" si="89"/>
        <v>101.1</v>
      </c>
      <c r="O256">
        <v>113.2</v>
      </c>
      <c r="P256">
        <f t="shared" si="90"/>
        <v>113.2</v>
      </c>
      <c r="Q256">
        <v>160.9</v>
      </c>
      <c r="R256">
        <f t="shared" si="91"/>
        <v>160.9</v>
      </c>
      <c r="S256">
        <v>105.1</v>
      </c>
      <c r="T256">
        <f t="shared" si="92"/>
        <v>105.1</v>
      </c>
      <c r="U256">
        <v>101.3</v>
      </c>
      <c r="V256">
        <f t="shared" si="93"/>
        <v>101.3</v>
      </c>
      <c r="W256">
        <v>107.5</v>
      </c>
      <c r="X256">
        <f t="shared" si="94"/>
        <v>107.5</v>
      </c>
      <c r="Y256">
        <v>110.4</v>
      </c>
      <c r="Z256">
        <f t="shared" si="95"/>
        <v>110.4</v>
      </c>
      <c r="AA256">
        <v>113.1</v>
      </c>
      <c r="AB256">
        <f t="shared" si="96"/>
        <v>113.1</v>
      </c>
      <c r="AC256">
        <v>117.5</v>
      </c>
      <c r="AD256">
        <f t="shared" si="97"/>
        <v>117.5</v>
      </c>
      <c r="AE256">
        <v>111.7</v>
      </c>
      <c r="AF256">
        <f t="shared" si="98"/>
        <v>111.7</v>
      </c>
      <c r="AG256">
        <v>109.8</v>
      </c>
      <c r="AH256">
        <f t="shared" si="99"/>
        <v>109.8</v>
      </c>
      <c r="AI256">
        <v>107.8</v>
      </c>
      <c r="AJ256">
        <f t="shared" si="100"/>
        <v>107.8</v>
      </c>
      <c r="AK256">
        <v>109.5</v>
      </c>
      <c r="AL256">
        <f t="shared" si="101"/>
        <v>109.5</v>
      </c>
      <c r="AM256">
        <v>107.7</v>
      </c>
      <c r="AN256">
        <f t="shared" si="102"/>
        <v>107.7</v>
      </c>
      <c r="AO256">
        <v>108.6</v>
      </c>
      <c r="AP256">
        <f t="shared" si="103"/>
        <v>108.6</v>
      </c>
      <c r="AQ256">
        <v>108.1</v>
      </c>
      <c r="AR256">
        <f t="shared" si="104"/>
        <v>108.1</v>
      </c>
      <c r="AS256">
        <v>107.1</v>
      </c>
      <c r="AT256">
        <f t="shared" si="105"/>
        <v>107.1</v>
      </c>
      <c r="AU256">
        <v>107.3</v>
      </c>
      <c r="AV256">
        <f t="shared" si="106"/>
        <v>107.3</v>
      </c>
      <c r="AW256">
        <v>105.9</v>
      </c>
      <c r="AX256">
        <f t="shared" si="107"/>
        <v>105.9</v>
      </c>
      <c r="AY256">
        <v>110.1</v>
      </c>
      <c r="AZ256">
        <f t="shared" si="108"/>
        <v>110.1</v>
      </c>
      <c r="BA256">
        <v>103.2</v>
      </c>
      <c r="BB256">
        <f t="shared" si="109"/>
        <v>103.2</v>
      </c>
      <c r="BC256">
        <v>107.3</v>
      </c>
      <c r="BD256">
        <f t="shared" si="110"/>
        <v>107.3</v>
      </c>
      <c r="BE256">
        <v>111.4</v>
      </c>
      <c r="BF256">
        <f t="shared" si="111"/>
        <v>111.4</v>
      </c>
    </row>
    <row r="257" spans="1:58" x14ac:dyDescent="0.3">
      <c r="A257" t="s">
        <v>33</v>
      </c>
      <c r="B257">
        <v>2013</v>
      </c>
      <c r="C257" t="s">
        <v>41</v>
      </c>
      <c r="D257" t="str">
        <f t="shared" si="84"/>
        <v>August-2013</v>
      </c>
      <c r="E257">
        <v>118.3</v>
      </c>
      <c r="F257">
        <f t="shared" si="85"/>
        <v>118.3</v>
      </c>
      <c r="G257">
        <v>120.4</v>
      </c>
      <c r="H257">
        <f t="shared" si="86"/>
        <v>120.4</v>
      </c>
      <c r="I257">
        <v>112.7</v>
      </c>
      <c r="J257">
        <f t="shared" si="87"/>
        <v>112.7</v>
      </c>
      <c r="K257">
        <v>108.9</v>
      </c>
      <c r="L257">
        <f t="shared" si="88"/>
        <v>108.9</v>
      </c>
      <c r="M257">
        <v>101.1</v>
      </c>
      <c r="N257">
        <f t="shared" si="89"/>
        <v>101.1</v>
      </c>
      <c r="O257">
        <v>108.7</v>
      </c>
      <c r="P257">
        <f t="shared" si="90"/>
        <v>108.7</v>
      </c>
      <c r="Q257">
        <v>177</v>
      </c>
      <c r="R257">
        <f t="shared" si="91"/>
        <v>177</v>
      </c>
      <c r="S257">
        <v>104.7</v>
      </c>
      <c r="T257">
        <f t="shared" si="92"/>
        <v>104.7</v>
      </c>
      <c r="U257">
        <v>101</v>
      </c>
      <c r="V257">
        <f t="shared" si="93"/>
        <v>101</v>
      </c>
      <c r="W257">
        <v>108.5</v>
      </c>
      <c r="X257">
        <f t="shared" si="94"/>
        <v>108.5</v>
      </c>
      <c r="Y257">
        <v>110.9</v>
      </c>
      <c r="Z257">
        <f t="shared" si="95"/>
        <v>110.9</v>
      </c>
      <c r="AA257">
        <v>114.3</v>
      </c>
      <c r="AB257">
        <f t="shared" si="96"/>
        <v>114.3</v>
      </c>
      <c r="AC257">
        <v>119.6</v>
      </c>
      <c r="AD257">
        <f t="shared" si="97"/>
        <v>119.6</v>
      </c>
      <c r="AE257">
        <v>112.4</v>
      </c>
      <c r="AF257">
        <f t="shared" si="98"/>
        <v>112.4</v>
      </c>
      <c r="AG257">
        <v>110.6</v>
      </c>
      <c r="AH257">
        <f t="shared" si="99"/>
        <v>110.6</v>
      </c>
      <c r="AI257">
        <v>108.3</v>
      </c>
      <c r="AJ257">
        <f t="shared" si="100"/>
        <v>108.3</v>
      </c>
      <c r="AK257">
        <v>110.2</v>
      </c>
      <c r="AL257">
        <f t="shared" si="101"/>
        <v>110.2</v>
      </c>
      <c r="AM257">
        <v>108.9</v>
      </c>
      <c r="AN257">
        <f t="shared" si="102"/>
        <v>108.9</v>
      </c>
      <c r="AO257">
        <v>109.3</v>
      </c>
      <c r="AP257">
        <f t="shared" si="103"/>
        <v>109.3</v>
      </c>
      <c r="AQ257">
        <v>108.7</v>
      </c>
      <c r="AR257">
        <f t="shared" si="104"/>
        <v>108.7</v>
      </c>
      <c r="AS257">
        <v>107.6</v>
      </c>
      <c r="AT257">
        <f t="shared" si="105"/>
        <v>107.6</v>
      </c>
      <c r="AU257">
        <v>108.1</v>
      </c>
      <c r="AV257">
        <f t="shared" si="106"/>
        <v>108.1</v>
      </c>
      <c r="AW257">
        <v>106.5</v>
      </c>
      <c r="AX257">
        <f t="shared" si="107"/>
        <v>106.5</v>
      </c>
      <c r="AY257">
        <v>110.8</v>
      </c>
      <c r="AZ257">
        <f t="shared" si="108"/>
        <v>110.8</v>
      </c>
      <c r="BA257">
        <v>106</v>
      </c>
      <c r="BB257">
        <f t="shared" si="109"/>
        <v>106</v>
      </c>
      <c r="BC257">
        <v>108.3</v>
      </c>
      <c r="BD257">
        <f t="shared" si="110"/>
        <v>108.3</v>
      </c>
      <c r="BE257">
        <v>112.7</v>
      </c>
      <c r="BF257">
        <f t="shared" si="111"/>
        <v>112.7</v>
      </c>
    </row>
    <row r="258" spans="1:58" x14ac:dyDescent="0.3">
      <c r="A258" t="s">
        <v>33</v>
      </c>
      <c r="B258">
        <v>2013</v>
      </c>
      <c r="C258" t="s">
        <v>42</v>
      </c>
      <c r="D258" t="str">
        <f t="shared" ref="D258:D321" si="112">CONCATENATE(C258,"-",B258)</f>
        <v>September-2013</v>
      </c>
      <c r="E258">
        <v>118.6</v>
      </c>
      <c r="F258">
        <f t="shared" ref="F258:F321" si="113">IF(ISBLANK(E258),AVERAGE(E257:E259),E258)</f>
        <v>118.6</v>
      </c>
      <c r="G258">
        <v>119.1</v>
      </c>
      <c r="H258">
        <f t="shared" si="86"/>
        <v>119.1</v>
      </c>
      <c r="I258">
        <v>113.2</v>
      </c>
      <c r="J258">
        <f t="shared" si="87"/>
        <v>113.2</v>
      </c>
      <c r="K258">
        <v>109.6</v>
      </c>
      <c r="L258">
        <f t="shared" si="88"/>
        <v>109.6</v>
      </c>
      <c r="M258">
        <v>101.7</v>
      </c>
      <c r="N258">
        <f t="shared" si="89"/>
        <v>101.7</v>
      </c>
      <c r="O258">
        <v>103.2</v>
      </c>
      <c r="P258">
        <f t="shared" si="90"/>
        <v>103.2</v>
      </c>
      <c r="Q258">
        <v>174.3</v>
      </c>
      <c r="R258">
        <f t="shared" si="91"/>
        <v>174.3</v>
      </c>
      <c r="S258">
        <v>105.1</v>
      </c>
      <c r="T258">
        <f t="shared" si="92"/>
        <v>105.1</v>
      </c>
      <c r="U258">
        <v>100.8</v>
      </c>
      <c r="V258">
        <f t="shared" si="93"/>
        <v>100.8</v>
      </c>
      <c r="W258">
        <v>109.1</v>
      </c>
      <c r="X258">
        <f t="shared" si="94"/>
        <v>109.1</v>
      </c>
      <c r="Y258">
        <v>111.1</v>
      </c>
      <c r="Z258">
        <f t="shared" si="95"/>
        <v>111.1</v>
      </c>
      <c r="AA258">
        <v>115.4</v>
      </c>
      <c r="AB258">
        <f t="shared" si="96"/>
        <v>115.4</v>
      </c>
      <c r="AC258">
        <v>119.2</v>
      </c>
      <c r="AD258">
        <f t="shared" si="97"/>
        <v>119.2</v>
      </c>
      <c r="AE258">
        <v>112.9</v>
      </c>
      <c r="AF258">
        <f t="shared" si="98"/>
        <v>112.9</v>
      </c>
      <c r="AG258">
        <v>111.4</v>
      </c>
      <c r="AH258">
        <f t="shared" si="99"/>
        <v>111.4</v>
      </c>
      <c r="AI258">
        <v>109</v>
      </c>
      <c r="AJ258">
        <f t="shared" si="100"/>
        <v>109</v>
      </c>
      <c r="AK258">
        <v>111.1</v>
      </c>
      <c r="AL258">
        <f t="shared" si="101"/>
        <v>111.1</v>
      </c>
      <c r="AM258">
        <v>109.7</v>
      </c>
      <c r="AN258">
        <f t="shared" si="102"/>
        <v>109.7</v>
      </c>
      <c r="AO258">
        <v>109.5</v>
      </c>
      <c r="AP258">
        <f t="shared" si="103"/>
        <v>109.5</v>
      </c>
      <c r="AQ258">
        <v>109.6</v>
      </c>
      <c r="AR258">
        <f t="shared" si="104"/>
        <v>109.6</v>
      </c>
      <c r="AS258">
        <v>107.9</v>
      </c>
      <c r="AT258">
        <f t="shared" si="105"/>
        <v>107.9</v>
      </c>
      <c r="AU258">
        <v>110.4</v>
      </c>
      <c r="AV258">
        <f t="shared" si="106"/>
        <v>110.4</v>
      </c>
      <c r="AW258">
        <v>107.4</v>
      </c>
      <c r="AX258">
        <f t="shared" si="107"/>
        <v>107.4</v>
      </c>
      <c r="AY258">
        <v>111.2</v>
      </c>
      <c r="AZ258">
        <f t="shared" si="108"/>
        <v>111.2</v>
      </c>
      <c r="BA258">
        <v>106.9</v>
      </c>
      <c r="BB258">
        <f t="shared" si="109"/>
        <v>106.9</v>
      </c>
      <c r="BC258">
        <v>109.4</v>
      </c>
      <c r="BD258">
        <f t="shared" si="110"/>
        <v>109.4</v>
      </c>
      <c r="BE258">
        <v>113.2</v>
      </c>
      <c r="BF258">
        <f t="shared" si="111"/>
        <v>113.2</v>
      </c>
    </row>
    <row r="259" spans="1:58" x14ac:dyDescent="0.3">
      <c r="A259" t="s">
        <v>33</v>
      </c>
      <c r="B259">
        <v>2013</v>
      </c>
      <c r="C259" t="s">
        <v>43</v>
      </c>
      <c r="D259" t="str">
        <f t="shared" si="112"/>
        <v>October-2013</v>
      </c>
      <c r="E259">
        <v>118.9</v>
      </c>
      <c r="F259">
        <f t="shared" si="113"/>
        <v>118.9</v>
      </c>
      <c r="G259">
        <v>118.1</v>
      </c>
      <c r="H259">
        <f t="shared" ref="H259:H322" si="114">IF(ISBLANK(G259),AVERAGE(G258:G260),G259)</f>
        <v>118.1</v>
      </c>
      <c r="I259">
        <v>114.5</v>
      </c>
      <c r="J259">
        <f t="shared" ref="J259:J322" si="115">IF(ISBLANK(I259),AVERAGE(I258:I260),I259)</f>
        <v>114.5</v>
      </c>
      <c r="K259">
        <v>110.4</v>
      </c>
      <c r="L259">
        <f t="shared" ref="L259:L322" si="116">IF(ISBLANK(K259),AVERAGE(K258:K260),K259)</f>
        <v>110.4</v>
      </c>
      <c r="M259">
        <v>102.3</v>
      </c>
      <c r="N259">
        <f t="shared" ref="N259:N322" si="117">IF(ISBLANK(M259),AVERAGE(M258:M260),M259)</f>
        <v>102.3</v>
      </c>
      <c r="O259">
        <v>106.2</v>
      </c>
      <c r="P259">
        <f t="shared" ref="P259:P322" si="118">IF(ISBLANK(O259),AVERAGE(O258:O260),O259)</f>
        <v>106.2</v>
      </c>
      <c r="Q259">
        <v>183.5</v>
      </c>
      <c r="R259">
        <f t="shared" ref="R259:R322" si="119">IF(ISBLANK(Q259),AVERAGE(Q258:Q260),Q259)</f>
        <v>183.5</v>
      </c>
      <c r="S259">
        <v>105.3</v>
      </c>
      <c r="T259">
        <f t="shared" ref="T259:T322" si="120">IF(ISBLANK(S259),AVERAGE(S258:S260),S259)</f>
        <v>105.3</v>
      </c>
      <c r="U259">
        <v>100.2</v>
      </c>
      <c r="V259">
        <f t="shared" ref="V259:V322" si="121">IF(ISBLANK(U259),AVERAGE(U258:U260),U259)</f>
        <v>100.2</v>
      </c>
      <c r="W259">
        <v>109.6</v>
      </c>
      <c r="X259">
        <f t="shared" ref="X259:X322" si="122">IF(ISBLANK(W259),AVERAGE(W258:W260),W259)</f>
        <v>109.6</v>
      </c>
      <c r="Y259">
        <v>111.4</v>
      </c>
      <c r="Z259">
        <f t="shared" ref="Z259:Z322" si="123">IF(ISBLANK(Y259),AVERAGE(Y258:Y260),Y259)</f>
        <v>111.4</v>
      </c>
      <c r="AA259">
        <v>116</v>
      </c>
      <c r="AB259">
        <f t="shared" ref="AB259:AB322" si="124">IF(ISBLANK(AA259),AVERAGE(AA258:AA260),AA259)</f>
        <v>116</v>
      </c>
      <c r="AC259">
        <v>120.8</v>
      </c>
      <c r="AD259">
        <f t="shared" ref="AD259:AD322" si="125">IF(ISBLANK(AC259),AVERAGE(AC258:AC260),AC259)</f>
        <v>120.8</v>
      </c>
      <c r="AE259">
        <v>113.5</v>
      </c>
      <c r="AF259">
        <f t="shared" ref="AF259:AF322" si="126">IF(ISBLANK(AE259),AVERAGE(AE258:AE260),AE259)</f>
        <v>113.5</v>
      </c>
      <c r="AG259">
        <v>112.5</v>
      </c>
      <c r="AH259">
        <f t="shared" ref="AH259:AH322" si="127">IF(ISBLANK(AG259),AVERAGE(AG258:AG260),AG259)</f>
        <v>112.5</v>
      </c>
      <c r="AI259">
        <v>109.7</v>
      </c>
      <c r="AJ259">
        <f t="shared" ref="AJ259:AJ322" si="128">IF(ISBLANK(AI259),AVERAGE(AI258:AI260),AI259)</f>
        <v>109.7</v>
      </c>
      <c r="AK259">
        <v>112</v>
      </c>
      <c r="AL259">
        <f t="shared" ref="AL259:AL322" si="129">IF(ISBLANK(AK259),AVERAGE(AK258:AK260),AK259)</f>
        <v>112</v>
      </c>
      <c r="AM259">
        <v>110.5</v>
      </c>
      <c r="AN259">
        <f t="shared" ref="AN259:AN322" si="130">IF(ISBLANK(AM259),AVERAGE(AM258:AM260),AM259)</f>
        <v>110.5</v>
      </c>
      <c r="AO259">
        <v>109.7</v>
      </c>
      <c r="AP259">
        <f t="shared" ref="AP259:AP322" si="131">IF(ISBLANK(AO259),AVERAGE(AO258:AO260),AO259)</f>
        <v>109.7</v>
      </c>
      <c r="AQ259">
        <v>110.2</v>
      </c>
      <c r="AR259">
        <f t="shared" ref="AR259:AR322" si="132">IF(ISBLANK(AQ259),AVERAGE(AQ258:AQ260),AQ259)</f>
        <v>110.2</v>
      </c>
      <c r="AS259">
        <v>108.2</v>
      </c>
      <c r="AT259">
        <f t="shared" ref="AT259:AT322" si="133">IF(ISBLANK(AS259),AVERAGE(AS258:AS260),AS259)</f>
        <v>108.2</v>
      </c>
      <c r="AU259">
        <v>109.7</v>
      </c>
      <c r="AV259">
        <f t="shared" ref="AV259:AV322" si="134">IF(ISBLANK(AU259),AVERAGE(AU258:AU260),AU259)</f>
        <v>109.7</v>
      </c>
      <c r="AW259">
        <v>108</v>
      </c>
      <c r="AX259">
        <f t="shared" ref="AX259:AX322" si="135">IF(ISBLANK(AW259),AVERAGE(AW258:AW260),AW259)</f>
        <v>108</v>
      </c>
      <c r="AY259">
        <v>111.3</v>
      </c>
      <c r="AZ259">
        <f t="shared" ref="AZ259:AZ322" si="136">IF(ISBLANK(AY259),AVERAGE(AY258:AY260),AY259)</f>
        <v>111.3</v>
      </c>
      <c r="BA259">
        <v>107.3</v>
      </c>
      <c r="BB259">
        <f t="shared" ref="BB259:BB322" si="137">IF(ISBLANK(BA259),AVERAGE(BA258:BA260),BA259)</f>
        <v>107.3</v>
      </c>
      <c r="BC259">
        <v>109.4</v>
      </c>
      <c r="BD259">
        <f t="shared" ref="BD259:BD322" si="138">IF(ISBLANK(BC259),AVERAGE(BC258:BC260),BC259)</f>
        <v>109.4</v>
      </c>
      <c r="BE259">
        <v>114</v>
      </c>
      <c r="BF259">
        <f t="shared" ref="BF259:BF322" si="139">IF(ISBLANK(BE259),AVERAGE(BE258:BE260),BE259)</f>
        <v>114</v>
      </c>
    </row>
    <row r="260" spans="1:58" x14ac:dyDescent="0.3">
      <c r="A260" t="s">
        <v>33</v>
      </c>
      <c r="B260">
        <v>2013</v>
      </c>
      <c r="C260" t="s">
        <v>45</v>
      </c>
      <c r="D260" t="str">
        <f t="shared" si="112"/>
        <v>November-2013</v>
      </c>
      <c r="E260">
        <v>119.8</v>
      </c>
      <c r="F260">
        <f t="shared" si="113"/>
        <v>119.8</v>
      </c>
      <c r="G260">
        <v>116.3</v>
      </c>
      <c r="H260">
        <f t="shared" si="114"/>
        <v>116.3</v>
      </c>
      <c r="I260">
        <v>122.6</v>
      </c>
      <c r="J260">
        <f t="shared" si="115"/>
        <v>122.6</v>
      </c>
      <c r="K260">
        <v>112</v>
      </c>
      <c r="L260">
        <f t="shared" si="116"/>
        <v>112</v>
      </c>
      <c r="M260">
        <v>103.2</v>
      </c>
      <c r="N260">
        <f t="shared" si="117"/>
        <v>103.2</v>
      </c>
      <c r="O260">
        <v>110</v>
      </c>
      <c r="P260">
        <f t="shared" si="118"/>
        <v>110</v>
      </c>
      <c r="Q260">
        <v>192.8</v>
      </c>
      <c r="R260">
        <f t="shared" si="119"/>
        <v>192.8</v>
      </c>
      <c r="S260">
        <v>106.3</v>
      </c>
      <c r="T260">
        <f t="shared" si="120"/>
        <v>106.3</v>
      </c>
      <c r="U260">
        <v>99.5</v>
      </c>
      <c r="V260">
        <f t="shared" si="121"/>
        <v>99.5</v>
      </c>
      <c r="W260">
        <v>110.3</v>
      </c>
      <c r="X260">
        <f t="shared" si="122"/>
        <v>110.3</v>
      </c>
      <c r="Y260">
        <v>111.8</v>
      </c>
      <c r="Z260">
        <f t="shared" si="123"/>
        <v>111.8</v>
      </c>
      <c r="AA260">
        <v>117.1</v>
      </c>
      <c r="AB260">
        <f t="shared" si="124"/>
        <v>117.1</v>
      </c>
      <c r="AC260">
        <v>122.9</v>
      </c>
      <c r="AD260">
        <f t="shared" si="125"/>
        <v>122.9</v>
      </c>
      <c r="AE260">
        <v>114.1</v>
      </c>
      <c r="AF260">
        <f t="shared" si="126"/>
        <v>114.1</v>
      </c>
      <c r="AG260">
        <v>113.5</v>
      </c>
      <c r="AH260">
        <f t="shared" si="127"/>
        <v>113.5</v>
      </c>
      <c r="AI260">
        <v>110.3</v>
      </c>
      <c r="AJ260">
        <f t="shared" si="128"/>
        <v>110.3</v>
      </c>
      <c r="AK260">
        <v>113</v>
      </c>
      <c r="AL260">
        <f t="shared" si="129"/>
        <v>113</v>
      </c>
      <c r="AM260">
        <v>111.1</v>
      </c>
      <c r="AN260">
        <f t="shared" si="130"/>
        <v>111.1</v>
      </c>
      <c r="AO260">
        <v>110</v>
      </c>
      <c r="AP260">
        <f t="shared" si="131"/>
        <v>110</v>
      </c>
      <c r="AQ260">
        <v>110.9</v>
      </c>
      <c r="AR260">
        <f t="shared" si="132"/>
        <v>110.9</v>
      </c>
      <c r="AS260">
        <v>108.6</v>
      </c>
      <c r="AT260">
        <f t="shared" si="133"/>
        <v>108.6</v>
      </c>
      <c r="AU260">
        <v>109.5</v>
      </c>
      <c r="AV260">
        <f t="shared" si="134"/>
        <v>109.5</v>
      </c>
      <c r="AW260">
        <v>108.5</v>
      </c>
      <c r="AX260">
        <f t="shared" si="135"/>
        <v>108.5</v>
      </c>
      <c r="AY260">
        <v>111.3</v>
      </c>
      <c r="AZ260">
        <f t="shared" si="136"/>
        <v>111.3</v>
      </c>
      <c r="BA260">
        <v>107.9</v>
      </c>
      <c r="BB260">
        <f t="shared" si="137"/>
        <v>107.9</v>
      </c>
      <c r="BC260">
        <v>109.6</v>
      </c>
      <c r="BD260">
        <f t="shared" si="138"/>
        <v>109.6</v>
      </c>
      <c r="BE260">
        <v>115</v>
      </c>
      <c r="BF260">
        <f t="shared" si="139"/>
        <v>115</v>
      </c>
    </row>
    <row r="261" spans="1:58" x14ac:dyDescent="0.3">
      <c r="A261" t="s">
        <v>33</v>
      </c>
      <c r="B261">
        <v>2013</v>
      </c>
      <c r="C261" t="s">
        <v>46</v>
      </c>
      <c r="D261" t="str">
        <f t="shared" si="112"/>
        <v>December-2013</v>
      </c>
      <c r="E261">
        <v>120.5</v>
      </c>
      <c r="F261">
        <f t="shared" si="113"/>
        <v>120.5</v>
      </c>
      <c r="G261">
        <v>118.1</v>
      </c>
      <c r="H261">
        <f t="shared" si="114"/>
        <v>118.1</v>
      </c>
      <c r="I261">
        <v>128.5</v>
      </c>
      <c r="J261">
        <f t="shared" si="115"/>
        <v>128.5</v>
      </c>
      <c r="K261">
        <v>112.8</v>
      </c>
      <c r="L261">
        <f t="shared" si="116"/>
        <v>112.8</v>
      </c>
      <c r="M261">
        <v>103.4</v>
      </c>
      <c r="N261">
        <f t="shared" si="117"/>
        <v>103.4</v>
      </c>
      <c r="O261">
        <v>110.7</v>
      </c>
      <c r="P261">
        <f t="shared" si="118"/>
        <v>110.7</v>
      </c>
      <c r="Q261">
        <v>144.80000000000001</v>
      </c>
      <c r="R261">
        <f t="shared" si="119"/>
        <v>144.80000000000001</v>
      </c>
      <c r="S261">
        <v>107.1</v>
      </c>
      <c r="T261">
        <f t="shared" si="120"/>
        <v>107.1</v>
      </c>
      <c r="U261">
        <v>98.6</v>
      </c>
      <c r="V261">
        <f t="shared" si="121"/>
        <v>98.6</v>
      </c>
      <c r="W261">
        <v>111.9</v>
      </c>
      <c r="X261">
        <f t="shared" si="122"/>
        <v>111.9</v>
      </c>
      <c r="Y261">
        <v>112.1</v>
      </c>
      <c r="Z261">
        <f t="shared" si="123"/>
        <v>112.1</v>
      </c>
      <c r="AA261">
        <v>118.1</v>
      </c>
      <c r="AB261">
        <f t="shared" si="124"/>
        <v>118.1</v>
      </c>
      <c r="AC261">
        <v>117.8</v>
      </c>
      <c r="AD261">
        <f t="shared" si="125"/>
        <v>117.8</v>
      </c>
      <c r="AE261">
        <v>115</v>
      </c>
      <c r="AF261">
        <f t="shared" si="126"/>
        <v>115</v>
      </c>
      <c r="AG261">
        <v>114.2</v>
      </c>
      <c r="AH261">
        <f t="shared" si="127"/>
        <v>114.2</v>
      </c>
      <c r="AI261">
        <v>110.9</v>
      </c>
      <c r="AJ261">
        <f t="shared" si="128"/>
        <v>110.9</v>
      </c>
      <c r="AK261">
        <v>113.7</v>
      </c>
      <c r="AL261">
        <f t="shared" si="129"/>
        <v>113.7</v>
      </c>
      <c r="AM261">
        <v>110.7</v>
      </c>
      <c r="AN261">
        <f t="shared" si="130"/>
        <v>110.7</v>
      </c>
      <c r="AO261">
        <v>110.4</v>
      </c>
      <c r="AP261">
        <f t="shared" si="131"/>
        <v>110.4</v>
      </c>
      <c r="AQ261">
        <v>111.3</v>
      </c>
      <c r="AR261">
        <f t="shared" si="132"/>
        <v>111.3</v>
      </c>
      <c r="AS261">
        <v>109</v>
      </c>
      <c r="AT261">
        <f t="shared" si="133"/>
        <v>109</v>
      </c>
      <c r="AU261">
        <v>109.7</v>
      </c>
      <c r="AV261">
        <f t="shared" si="134"/>
        <v>109.7</v>
      </c>
      <c r="AW261">
        <v>108.9</v>
      </c>
      <c r="AX261">
        <f t="shared" si="135"/>
        <v>108.9</v>
      </c>
      <c r="AY261">
        <v>111.4</v>
      </c>
      <c r="AZ261">
        <f t="shared" si="136"/>
        <v>111.4</v>
      </c>
      <c r="BA261">
        <v>107.7</v>
      </c>
      <c r="BB261">
        <f t="shared" si="137"/>
        <v>107.7</v>
      </c>
      <c r="BC261">
        <v>109.8</v>
      </c>
      <c r="BD261">
        <f t="shared" si="138"/>
        <v>109.8</v>
      </c>
      <c r="BE261">
        <v>113.3</v>
      </c>
      <c r="BF261">
        <f t="shared" si="139"/>
        <v>113.3</v>
      </c>
    </row>
    <row r="262" spans="1:58" x14ac:dyDescent="0.3">
      <c r="A262" t="s">
        <v>33</v>
      </c>
      <c r="B262">
        <v>2014</v>
      </c>
      <c r="C262" t="s">
        <v>31</v>
      </c>
      <c r="D262" t="str">
        <f t="shared" si="112"/>
        <v>January-2014</v>
      </c>
      <c r="E262">
        <v>121.2</v>
      </c>
      <c r="F262">
        <f t="shared" si="113"/>
        <v>121.2</v>
      </c>
      <c r="G262">
        <v>122</v>
      </c>
      <c r="H262">
        <f t="shared" si="114"/>
        <v>122</v>
      </c>
      <c r="I262">
        <v>129.9</v>
      </c>
      <c r="J262">
        <f t="shared" si="115"/>
        <v>129.9</v>
      </c>
      <c r="K262">
        <v>113.6</v>
      </c>
      <c r="L262">
        <f t="shared" si="116"/>
        <v>113.6</v>
      </c>
      <c r="M262">
        <v>102.9</v>
      </c>
      <c r="N262">
        <f t="shared" si="117"/>
        <v>102.9</v>
      </c>
      <c r="O262">
        <v>112.1</v>
      </c>
      <c r="P262">
        <f t="shared" si="118"/>
        <v>112.1</v>
      </c>
      <c r="Q262">
        <v>118.9</v>
      </c>
      <c r="R262">
        <f t="shared" si="119"/>
        <v>118.9</v>
      </c>
      <c r="S262">
        <v>107.5</v>
      </c>
      <c r="T262">
        <f t="shared" si="120"/>
        <v>107.5</v>
      </c>
      <c r="U262">
        <v>96.9</v>
      </c>
      <c r="V262">
        <f t="shared" si="121"/>
        <v>96.9</v>
      </c>
      <c r="W262">
        <v>112.7</v>
      </c>
      <c r="X262">
        <f t="shared" si="122"/>
        <v>112.7</v>
      </c>
      <c r="Y262">
        <v>112.1</v>
      </c>
      <c r="Z262">
        <f t="shared" si="123"/>
        <v>112.1</v>
      </c>
      <c r="AA262">
        <v>119</v>
      </c>
      <c r="AB262">
        <f t="shared" si="124"/>
        <v>119</v>
      </c>
      <c r="AC262">
        <v>115.5</v>
      </c>
      <c r="AD262">
        <f t="shared" si="125"/>
        <v>115.5</v>
      </c>
      <c r="AE262">
        <v>115.7</v>
      </c>
      <c r="AF262">
        <f t="shared" si="126"/>
        <v>115.7</v>
      </c>
      <c r="AG262">
        <v>114.8</v>
      </c>
      <c r="AH262">
        <f t="shared" si="127"/>
        <v>114.8</v>
      </c>
      <c r="AI262">
        <v>111.3</v>
      </c>
      <c r="AJ262">
        <f t="shared" si="128"/>
        <v>111.3</v>
      </c>
      <c r="AK262">
        <v>114.3</v>
      </c>
      <c r="AL262">
        <f t="shared" si="129"/>
        <v>114.3</v>
      </c>
      <c r="AM262">
        <v>111.6</v>
      </c>
      <c r="AN262">
        <f t="shared" si="130"/>
        <v>111.6</v>
      </c>
      <c r="AO262">
        <v>111</v>
      </c>
      <c r="AP262">
        <f t="shared" si="131"/>
        <v>111</v>
      </c>
      <c r="AQ262">
        <v>111.9</v>
      </c>
      <c r="AR262">
        <f t="shared" si="132"/>
        <v>111.9</v>
      </c>
      <c r="AS262">
        <v>109.7</v>
      </c>
      <c r="AT262">
        <f t="shared" si="133"/>
        <v>109.7</v>
      </c>
      <c r="AU262">
        <v>110.8</v>
      </c>
      <c r="AV262">
        <f t="shared" si="134"/>
        <v>110.8</v>
      </c>
      <c r="AW262">
        <v>109.8</v>
      </c>
      <c r="AX262">
        <f t="shared" si="135"/>
        <v>109.8</v>
      </c>
      <c r="AY262">
        <v>111.5</v>
      </c>
      <c r="AZ262">
        <f t="shared" si="136"/>
        <v>111.5</v>
      </c>
      <c r="BA262">
        <v>108</v>
      </c>
      <c r="BB262">
        <f t="shared" si="137"/>
        <v>108</v>
      </c>
      <c r="BC262">
        <v>110.5</v>
      </c>
      <c r="BD262">
        <f t="shared" si="138"/>
        <v>110.5</v>
      </c>
      <c r="BE262">
        <v>112.9</v>
      </c>
      <c r="BF262">
        <f t="shared" si="139"/>
        <v>112.9</v>
      </c>
    </row>
    <row r="263" spans="1:58" x14ac:dyDescent="0.3">
      <c r="A263" t="s">
        <v>33</v>
      </c>
      <c r="B263">
        <v>2014</v>
      </c>
      <c r="C263" t="s">
        <v>35</v>
      </c>
      <c r="D263" t="str">
        <f t="shared" si="112"/>
        <v>February-2014</v>
      </c>
      <c r="E263">
        <v>121.9</v>
      </c>
      <c r="F263">
        <f t="shared" si="113"/>
        <v>121.9</v>
      </c>
      <c r="G263">
        <v>122</v>
      </c>
      <c r="H263">
        <f t="shared" si="114"/>
        <v>122</v>
      </c>
      <c r="I263">
        <v>124.5</v>
      </c>
      <c r="J263">
        <f t="shared" si="115"/>
        <v>124.5</v>
      </c>
      <c r="K263">
        <v>115.2</v>
      </c>
      <c r="L263">
        <f t="shared" si="116"/>
        <v>115.2</v>
      </c>
      <c r="M263">
        <v>102.5</v>
      </c>
      <c r="N263">
        <f t="shared" si="117"/>
        <v>102.5</v>
      </c>
      <c r="O263">
        <v>114.1</v>
      </c>
      <c r="P263">
        <f t="shared" si="118"/>
        <v>114.1</v>
      </c>
      <c r="Q263">
        <v>111.5</v>
      </c>
      <c r="R263">
        <f t="shared" si="119"/>
        <v>111.5</v>
      </c>
      <c r="S263">
        <v>108.2</v>
      </c>
      <c r="T263">
        <f t="shared" si="120"/>
        <v>108.2</v>
      </c>
      <c r="U263">
        <v>95.4</v>
      </c>
      <c r="V263">
        <f t="shared" si="121"/>
        <v>95.4</v>
      </c>
      <c r="W263">
        <v>113.5</v>
      </c>
      <c r="X263">
        <f t="shared" si="122"/>
        <v>113.5</v>
      </c>
      <c r="Y263">
        <v>112.1</v>
      </c>
      <c r="Z263">
        <f t="shared" si="123"/>
        <v>112.1</v>
      </c>
      <c r="AA263">
        <v>119.9</v>
      </c>
      <c r="AB263">
        <f t="shared" si="124"/>
        <v>119.9</v>
      </c>
      <c r="AC263">
        <v>115.2</v>
      </c>
      <c r="AD263">
        <f t="shared" si="125"/>
        <v>115.2</v>
      </c>
      <c r="AE263">
        <v>116.2</v>
      </c>
      <c r="AF263">
        <f t="shared" si="126"/>
        <v>116.2</v>
      </c>
      <c r="AG263">
        <v>115.3</v>
      </c>
      <c r="AH263">
        <f t="shared" si="127"/>
        <v>115.3</v>
      </c>
      <c r="AI263">
        <v>111.7</v>
      </c>
      <c r="AJ263">
        <f t="shared" si="128"/>
        <v>111.7</v>
      </c>
      <c r="AK263">
        <v>114.7</v>
      </c>
      <c r="AL263">
        <f t="shared" si="129"/>
        <v>114.7</v>
      </c>
      <c r="AM263">
        <v>112.5</v>
      </c>
      <c r="AN263">
        <f t="shared" si="130"/>
        <v>112.5</v>
      </c>
      <c r="AO263">
        <v>111.1</v>
      </c>
      <c r="AP263">
        <f t="shared" si="131"/>
        <v>111.1</v>
      </c>
      <c r="AQ263">
        <v>112.6</v>
      </c>
      <c r="AR263">
        <f t="shared" si="132"/>
        <v>112.6</v>
      </c>
      <c r="AS263">
        <v>110.4</v>
      </c>
      <c r="AT263">
        <f t="shared" si="133"/>
        <v>110.4</v>
      </c>
      <c r="AU263">
        <v>111.3</v>
      </c>
      <c r="AV263">
        <f t="shared" si="134"/>
        <v>111.3</v>
      </c>
      <c r="AW263">
        <v>110.3</v>
      </c>
      <c r="AX263">
        <f t="shared" si="135"/>
        <v>110.3</v>
      </c>
      <c r="AY263">
        <v>111.6</v>
      </c>
      <c r="AZ263">
        <f t="shared" si="136"/>
        <v>111.6</v>
      </c>
      <c r="BA263">
        <v>108.7</v>
      </c>
      <c r="BB263">
        <f t="shared" si="137"/>
        <v>108.7</v>
      </c>
      <c r="BC263">
        <v>111</v>
      </c>
      <c r="BD263">
        <f t="shared" si="138"/>
        <v>111</v>
      </c>
      <c r="BE263">
        <v>113.1</v>
      </c>
      <c r="BF263">
        <f t="shared" si="139"/>
        <v>113.1</v>
      </c>
    </row>
    <row r="264" spans="1:58" x14ac:dyDescent="0.3">
      <c r="A264" t="s">
        <v>33</v>
      </c>
      <c r="B264">
        <v>2014</v>
      </c>
      <c r="C264" t="s">
        <v>36</v>
      </c>
      <c r="D264" t="str">
        <f t="shared" si="112"/>
        <v>March-2014</v>
      </c>
      <c r="E264">
        <v>122.1</v>
      </c>
      <c r="F264">
        <f t="shared" si="113"/>
        <v>122.1</v>
      </c>
      <c r="G264">
        <v>121.4</v>
      </c>
      <c r="H264">
        <f t="shared" si="114"/>
        <v>121.4</v>
      </c>
      <c r="I264">
        <v>121.5</v>
      </c>
      <c r="J264">
        <f t="shared" si="115"/>
        <v>121.5</v>
      </c>
      <c r="K264">
        <v>116.2</v>
      </c>
      <c r="L264">
        <f t="shared" si="116"/>
        <v>116.2</v>
      </c>
      <c r="M264">
        <v>102.8</v>
      </c>
      <c r="N264">
        <f t="shared" si="117"/>
        <v>102.8</v>
      </c>
      <c r="O264">
        <v>117.7</v>
      </c>
      <c r="P264">
        <f t="shared" si="118"/>
        <v>117.7</v>
      </c>
      <c r="Q264">
        <v>113.3</v>
      </c>
      <c r="R264">
        <f t="shared" si="119"/>
        <v>113.3</v>
      </c>
      <c r="S264">
        <v>108.9</v>
      </c>
      <c r="T264">
        <f t="shared" si="120"/>
        <v>108.9</v>
      </c>
      <c r="U264">
        <v>96.3</v>
      </c>
      <c r="V264">
        <f t="shared" si="121"/>
        <v>96.3</v>
      </c>
      <c r="W264">
        <v>114.1</v>
      </c>
      <c r="X264">
        <f t="shared" si="122"/>
        <v>114.1</v>
      </c>
      <c r="Y264">
        <v>112.2</v>
      </c>
      <c r="Z264">
        <f t="shared" si="123"/>
        <v>112.2</v>
      </c>
      <c r="AA264">
        <v>120.5</v>
      </c>
      <c r="AB264">
        <f t="shared" si="124"/>
        <v>120.5</v>
      </c>
      <c r="AC264">
        <v>116</v>
      </c>
      <c r="AD264">
        <f t="shared" si="125"/>
        <v>116</v>
      </c>
      <c r="AE264">
        <v>116.7</v>
      </c>
      <c r="AF264">
        <f t="shared" si="126"/>
        <v>116.7</v>
      </c>
      <c r="AG264">
        <v>115.8</v>
      </c>
      <c r="AH264">
        <f t="shared" si="127"/>
        <v>115.8</v>
      </c>
      <c r="AI264">
        <v>112.1</v>
      </c>
      <c r="AJ264">
        <f t="shared" si="128"/>
        <v>112.1</v>
      </c>
      <c r="AK264">
        <v>115.2</v>
      </c>
      <c r="AL264">
        <f t="shared" si="129"/>
        <v>115.2</v>
      </c>
      <c r="AM264">
        <v>113.2</v>
      </c>
      <c r="AN264">
        <f t="shared" si="130"/>
        <v>113.2</v>
      </c>
      <c r="AO264">
        <v>110.9</v>
      </c>
      <c r="AP264">
        <f t="shared" si="131"/>
        <v>110.9</v>
      </c>
      <c r="AQ264">
        <v>113</v>
      </c>
      <c r="AR264">
        <f t="shared" si="132"/>
        <v>113</v>
      </c>
      <c r="AS264">
        <v>110.8</v>
      </c>
      <c r="AT264">
        <f t="shared" si="133"/>
        <v>110.8</v>
      </c>
      <c r="AU264">
        <v>111.6</v>
      </c>
      <c r="AV264">
        <f t="shared" si="134"/>
        <v>111.6</v>
      </c>
      <c r="AW264">
        <v>110.9</v>
      </c>
      <c r="AX264">
        <f t="shared" si="135"/>
        <v>110.9</v>
      </c>
      <c r="AY264">
        <v>111.8</v>
      </c>
      <c r="AZ264">
        <f t="shared" si="136"/>
        <v>111.8</v>
      </c>
      <c r="BA264">
        <v>109.2</v>
      </c>
      <c r="BB264">
        <f t="shared" si="137"/>
        <v>109.2</v>
      </c>
      <c r="BC264">
        <v>111.4</v>
      </c>
      <c r="BD264">
        <f t="shared" si="138"/>
        <v>111.4</v>
      </c>
      <c r="BE264">
        <v>113.7</v>
      </c>
      <c r="BF264">
        <f t="shared" si="139"/>
        <v>113.7</v>
      </c>
    </row>
    <row r="265" spans="1:58" x14ac:dyDescent="0.3">
      <c r="A265" t="s">
        <v>33</v>
      </c>
      <c r="B265">
        <v>2014</v>
      </c>
      <c r="C265" t="s">
        <v>37</v>
      </c>
      <c r="D265" t="str">
        <f t="shared" si="112"/>
        <v>April-2014</v>
      </c>
      <c r="E265">
        <v>122.5</v>
      </c>
      <c r="F265">
        <f t="shared" si="113"/>
        <v>122.5</v>
      </c>
      <c r="G265">
        <v>121.7</v>
      </c>
      <c r="H265">
        <f t="shared" si="114"/>
        <v>121.7</v>
      </c>
      <c r="I265">
        <v>113.3</v>
      </c>
      <c r="J265">
        <f t="shared" si="115"/>
        <v>113.3</v>
      </c>
      <c r="K265">
        <v>117</v>
      </c>
      <c r="L265">
        <f t="shared" si="116"/>
        <v>117</v>
      </c>
      <c r="M265">
        <v>103.1</v>
      </c>
      <c r="N265">
        <f t="shared" si="117"/>
        <v>103.1</v>
      </c>
      <c r="O265">
        <v>126.7</v>
      </c>
      <c r="P265">
        <f t="shared" si="118"/>
        <v>126.7</v>
      </c>
      <c r="Q265">
        <v>121.2</v>
      </c>
      <c r="R265">
        <f t="shared" si="119"/>
        <v>121.2</v>
      </c>
      <c r="S265">
        <v>111</v>
      </c>
      <c r="T265">
        <f t="shared" si="120"/>
        <v>111</v>
      </c>
      <c r="U265">
        <v>100.3</v>
      </c>
      <c r="V265">
        <f t="shared" si="121"/>
        <v>100.3</v>
      </c>
      <c r="W265">
        <v>115.3</v>
      </c>
      <c r="X265">
        <f t="shared" si="122"/>
        <v>115.3</v>
      </c>
      <c r="Y265">
        <v>112.7</v>
      </c>
      <c r="Z265">
        <f t="shared" si="123"/>
        <v>112.7</v>
      </c>
      <c r="AA265">
        <v>121</v>
      </c>
      <c r="AB265">
        <f t="shared" si="124"/>
        <v>121</v>
      </c>
      <c r="AC265">
        <v>118.2</v>
      </c>
      <c r="AD265">
        <f t="shared" si="125"/>
        <v>118.2</v>
      </c>
      <c r="AE265">
        <v>117.6</v>
      </c>
      <c r="AF265">
        <f t="shared" si="126"/>
        <v>117.6</v>
      </c>
      <c r="AG265">
        <v>116.3</v>
      </c>
      <c r="AH265">
        <f t="shared" si="127"/>
        <v>116.3</v>
      </c>
      <c r="AI265">
        <v>112.5</v>
      </c>
      <c r="AJ265">
        <f t="shared" si="128"/>
        <v>112.5</v>
      </c>
      <c r="AK265">
        <v>115.7</v>
      </c>
      <c r="AL265">
        <f t="shared" si="129"/>
        <v>115.7</v>
      </c>
      <c r="AM265">
        <v>113.9</v>
      </c>
      <c r="AN265">
        <f t="shared" si="130"/>
        <v>113.9</v>
      </c>
      <c r="AO265">
        <v>110.9</v>
      </c>
      <c r="AP265">
        <f t="shared" si="131"/>
        <v>110.9</v>
      </c>
      <c r="AQ265">
        <v>113.4</v>
      </c>
      <c r="AR265">
        <f t="shared" si="132"/>
        <v>113.4</v>
      </c>
      <c r="AS265">
        <v>111</v>
      </c>
      <c r="AT265">
        <f t="shared" si="133"/>
        <v>111</v>
      </c>
      <c r="AU265">
        <v>111.2</v>
      </c>
      <c r="AV265">
        <f t="shared" si="134"/>
        <v>111.2</v>
      </c>
      <c r="AW265">
        <v>111.2</v>
      </c>
      <c r="AX265">
        <f t="shared" si="135"/>
        <v>111.2</v>
      </c>
      <c r="AY265">
        <v>112.5</v>
      </c>
      <c r="AZ265">
        <f t="shared" si="136"/>
        <v>112.5</v>
      </c>
      <c r="BA265">
        <v>109.1</v>
      </c>
      <c r="BB265">
        <f t="shared" si="137"/>
        <v>109.1</v>
      </c>
      <c r="BC265">
        <v>111.4</v>
      </c>
      <c r="BD265">
        <f t="shared" si="138"/>
        <v>111.4</v>
      </c>
      <c r="BE265">
        <v>114.7</v>
      </c>
      <c r="BF265">
        <f t="shared" si="139"/>
        <v>114.7</v>
      </c>
    </row>
    <row r="266" spans="1:58" x14ac:dyDescent="0.3">
      <c r="A266" t="s">
        <v>33</v>
      </c>
      <c r="B266">
        <v>2014</v>
      </c>
      <c r="C266" t="s">
        <v>38</v>
      </c>
      <c r="D266" t="str">
        <f t="shared" si="112"/>
        <v>May-2014</v>
      </c>
      <c r="E266">
        <v>122.7</v>
      </c>
      <c r="F266">
        <f t="shared" si="113"/>
        <v>122.7</v>
      </c>
      <c r="G266">
        <v>124.1</v>
      </c>
      <c r="H266">
        <f t="shared" si="114"/>
        <v>124.1</v>
      </c>
      <c r="I266">
        <v>114.2</v>
      </c>
      <c r="J266">
        <f t="shared" si="115"/>
        <v>114.2</v>
      </c>
      <c r="K266">
        <v>119.1</v>
      </c>
      <c r="L266">
        <f t="shared" si="116"/>
        <v>119.1</v>
      </c>
      <c r="M266">
        <v>103.5</v>
      </c>
      <c r="N266">
        <f t="shared" si="117"/>
        <v>103.5</v>
      </c>
      <c r="O266">
        <v>129.19999999999999</v>
      </c>
      <c r="P266">
        <f t="shared" si="118"/>
        <v>129.19999999999999</v>
      </c>
      <c r="Q266">
        <v>127</v>
      </c>
      <c r="R266">
        <f t="shared" si="119"/>
        <v>127</v>
      </c>
      <c r="S266">
        <v>112.6</v>
      </c>
      <c r="T266">
        <f t="shared" si="120"/>
        <v>112.6</v>
      </c>
      <c r="U266">
        <v>101.3</v>
      </c>
      <c r="V266">
        <f t="shared" si="121"/>
        <v>101.3</v>
      </c>
      <c r="W266">
        <v>117</v>
      </c>
      <c r="X266">
        <f t="shared" si="122"/>
        <v>117</v>
      </c>
      <c r="Y266">
        <v>112.9</v>
      </c>
      <c r="Z266">
        <f t="shared" si="123"/>
        <v>112.9</v>
      </c>
      <c r="AA266">
        <v>121.7</v>
      </c>
      <c r="AB266">
        <f t="shared" si="124"/>
        <v>121.7</v>
      </c>
      <c r="AC266">
        <v>120</v>
      </c>
      <c r="AD266">
        <f t="shared" si="125"/>
        <v>120</v>
      </c>
      <c r="AE266">
        <v>118.3</v>
      </c>
      <c r="AF266">
        <f t="shared" si="126"/>
        <v>118.3</v>
      </c>
      <c r="AG266">
        <v>116.8</v>
      </c>
      <c r="AH266">
        <f t="shared" si="127"/>
        <v>116.8</v>
      </c>
      <c r="AI266">
        <v>112.9</v>
      </c>
      <c r="AJ266">
        <f t="shared" si="128"/>
        <v>112.9</v>
      </c>
      <c r="AK266">
        <v>116.2</v>
      </c>
      <c r="AL266">
        <f t="shared" si="129"/>
        <v>116.2</v>
      </c>
      <c r="AM266">
        <v>114.3</v>
      </c>
      <c r="AN266">
        <f t="shared" si="130"/>
        <v>114.3</v>
      </c>
      <c r="AO266">
        <v>111.1</v>
      </c>
      <c r="AP266">
        <f t="shared" si="131"/>
        <v>111.1</v>
      </c>
      <c r="AQ266">
        <v>114.1</v>
      </c>
      <c r="AR266">
        <f t="shared" si="132"/>
        <v>114.1</v>
      </c>
      <c r="AS266">
        <v>111.2</v>
      </c>
      <c r="AT266">
        <f t="shared" si="133"/>
        <v>111.2</v>
      </c>
      <c r="AU266">
        <v>111.3</v>
      </c>
      <c r="AV266">
        <f t="shared" si="134"/>
        <v>111.3</v>
      </c>
      <c r="AW266">
        <v>111.5</v>
      </c>
      <c r="AX266">
        <f t="shared" si="135"/>
        <v>111.5</v>
      </c>
      <c r="AY266">
        <v>112.9</v>
      </c>
      <c r="AZ266">
        <f t="shared" si="136"/>
        <v>112.9</v>
      </c>
      <c r="BA266">
        <v>109.3</v>
      </c>
      <c r="BB266">
        <f t="shared" si="137"/>
        <v>109.3</v>
      </c>
      <c r="BC266">
        <v>111.7</v>
      </c>
      <c r="BD266">
        <f t="shared" si="138"/>
        <v>111.7</v>
      </c>
      <c r="BE266">
        <v>115.6</v>
      </c>
      <c r="BF266">
        <f t="shared" si="139"/>
        <v>115.6</v>
      </c>
    </row>
    <row r="267" spans="1:58" x14ac:dyDescent="0.3">
      <c r="A267" t="s">
        <v>33</v>
      </c>
      <c r="B267">
        <v>2014</v>
      </c>
      <c r="C267" t="s">
        <v>39</v>
      </c>
      <c r="D267" t="str">
        <f t="shared" si="112"/>
        <v>June-2014</v>
      </c>
      <c r="E267">
        <v>123.1</v>
      </c>
      <c r="F267">
        <f t="shared" si="113"/>
        <v>123.1</v>
      </c>
      <c r="G267">
        <v>125.9</v>
      </c>
      <c r="H267">
        <f t="shared" si="114"/>
        <v>125.9</v>
      </c>
      <c r="I267">
        <v>115.4</v>
      </c>
      <c r="J267">
        <f t="shared" si="115"/>
        <v>115.4</v>
      </c>
      <c r="K267">
        <v>120.4</v>
      </c>
      <c r="L267">
        <f t="shared" si="116"/>
        <v>120.4</v>
      </c>
      <c r="M267">
        <v>103.4</v>
      </c>
      <c r="N267">
        <f t="shared" si="117"/>
        <v>103.4</v>
      </c>
      <c r="O267">
        <v>131.19999999999999</v>
      </c>
      <c r="P267">
        <f t="shared" si="118"/>
        <v>131.19999999999999</v>
      </c>
      <c r="Q267">
        <v>137.5</v>
      </c>
      <c r="R267">
        <f t="shared" si="119"/>
        <v>137.5</v>
      </c>
      <c r="S267">
        <v>112.8</v>
      </c>
      <c r="T267">
        <f t="shared" si="120"/>
        <v>112.8</v>
      </c>
      <c r="U267">
        <v>101.4</v>
      </c>
      <c r="V267">
        <f t="shared" si="121"/>
        <v>101.4</v>
      </c>
      <c r="W267">
        <v>118.3</v>
      </c>
      <c r="X267">
        <f t="shared" si="122"/>
        <v>118.3</v>
      </c>
      <c r="Y267">
        <v>113.2</v>
      </c>
      <c r="Z267">
        <f t="shared" si="123"/>
        <v>113.2</v>
      </c>
      <c r="AA267">
        <v>122.4</v>
      </c>
      <c r="AB267">
        <f t="shared" si="124"/>
        <v>122.4</v>
      </c>
      <c r="AC267">
        <v>122</v>
      </c>
      <c r="AD267">
        <f t="shared" si="125"/>
        <v>122</v>
      </c>
      <c r="AE267">
        <v>119</v>
      </c>
      <c r="AF267">
        <f t="shared" si="126"/>
        <v>119</v>
      </c>
      <c r="AG267">
        <v>117.4</v>
      </c>
      <c r="AH267">
        <f t="shared" si="127"/>
        <v>117.4</v>
      </c>
      <c r="AI267">
        <v>113.2</v>
      </c>
      <c r="AJ267">
        <f t="shared" si="128"/>
        <v>113.2</v>
      </c>
      <c r="AK267">
        <v>116.7</v>
      </c>
      <c r="AL267">
        <f t="shared" si="129"/>
        <v>116.7</v>
      </c>
      <c r="AM267">
        <v>113.9</v>
      </c>
      <c r="AN267">
        <f t="shared" si="130"/>
        <v>113.9</v>
      </c>
      <c r="AO267">
        <v>111.2</v>
      </c>
      <c r="AP267">
        <f t="shared" si="131"/>
        <v>111.2</v>
      </c>
      <c r="AQ267">
        <v>114.3</v>
      </c>
      <c r="AR267">
        <f t="shared" si="132"/>
        <v>114.3</v>
      </c>
      <c r="AS267">
        <v>111.4</v>
      </c>
      <c r="AT267">
        <f t="shared" si="133"/>
        <v>111.4</v>
      </c>
      <c r="AU267">
        <v>111.5</v>
      </c>
      <c r="AV267">
        <f t="shared" si="134"/>
        <v>111.5</v>
      </c>
      <c r="AW267">
        <v>111.8</v>
      </c>
      <c r="AX267">
        <f t="shared" si="135"/>
        <v>111.8</v>
      </c>
      <c r="AY267">
        <v>115.1</v>
      </c>
      <c r="AZ267">
        <f t="shared" si="136"/>
        <v>115.1</v>
      </c>
      <c r="BA267">
        <v>108.7</v>
      </c>
      <c r="BB267">
        <f t="shared" si="137"/>
        <v>108.7</v>
      </c>
      <c r="BC267">
        <v>112.2</v>
      </c>
      <c r="BD267">
        <f t="shared" si="138"/>
        <v>112.2</v>
      </c>
      <c r="BE267">
        <v>116.4</v>
      </c>
      <c r="BF267">
        <f t="shared" si="139"/>
        <v>116.4</v>
      </c>
    </row>
    <row r="268" spans="1:58" x14ac:dyDescent="0.3">
      <c r="A268" t="s">
        <v>33</v>
      </c>
      <c r="B268">
        <v>2014</v>
      </c>
      <c r="C268" t="s">
        <v>40</v>
      </c>
      <c r="D268" t="str">
        <f t="shared" si="112"/>
        <v>July-2014</v>
      </c>
      <c r="E268">
        <v>123.8</v>
      </c>
      <c r="F268">
        <f t="shared" si="113"/>
        <v>123.8</v>
      </c>
      <c r="G268">
        <v>126.4</v>
      </c>
      <c r="H268">
        <f t="shared" si="114"/>
        <v>126.4</v>
      </c>
      <c r="I268">
        <v>118</v>
      </c>
      <c r="J268">
        <f t="shared" si="115"/>
        <v>118</v>
      </c>
      <c r="K268">
        <v>121.6</v>
      </c>
      <c r="L268">
        <f t="shared" si="116"/>
        <v>121.6</v>
      </c>
      <c r="M268">
        <v>103.5</v>
      </c>
      <c r="N268">
        <f t="shared" si="117"/>
        <v>103.5</v>
      </c>
      <c r="O268">
        <v>133.69999999999999</v>
      </c>
      <c r="P268">
        <f t="shared" si="118"/>
        <v>133.69999999999999</v>
      </c>
      <c r="Q268">
        <v>172.4</v>
      </c>
      <c r="R268">
        <f t="shared" si="119"/>
        <v>172.4</v>
      </c>
      <c r="S268">
        <v>113.1</v>
      </c>
      <c r="T268">
        <f t="shared" si="120"/>
        <v>113.1</v>
      </c>
      <c r="U268">
        <v>102.7</v>
      </c>
      <c r="V268">
        <f t="shared" si="121"/>
        <v>102.7</v>
      </c>
      <c r="W268">
        <v>120</v>
      </c>
      <c r="X268">
        <f t="shared" si="122"/>
        <v>120</v>
      </c>
      <c r="Y268">
        <v>113.8</v>
      </c>
      <c r="Z268">
        <f t="shared" si="123"/>
        <v>113.8</v>
      </c>
      <c r="AA268">
        <v>123.4</v>
      </c>
      <c r="AB268">
        <f t="shared" si="124"/>
        <v>123.4</v>
      </c>
      <c r="AC268">
        <v>127.1</v>
      </c>
      <c r="AD268">
        <f t="shared" si="125"/>
        <v>127.1</v>
      </c>
      <c r="AE268">
        <v>121</v>
      </c>
      <c r="AF268">
        <f t="shared" si="126"/>
        <v>121</v>
      </c>
      <c r="AG268">
        <v>118</v>
      </c>
      <c r="AH268">
        <f t="shared" si="127"/>
        <v>118</v>
      </c>
      <c r="AI268">
        <v>113.6</v>
      </c>
      <c r="AJ268">
        <f t="shared" si="128"/>
        <v>113.6</v>
      </c>
      <c r="AK268">
        <v>117.4</v>
      </c>
      <c r="AL268">
        <f t="shared" si="129"/>
        <v>117.4</v>
      </c>
      <c r="AM268">
        <v>114.8</v>
      </c>
      <c r="AN268">
        <f t="shared" si="130"/>
        <v>114.8</v>
      </c>
      <c r="AO268">
        <v>111.6</v>
      </c>
      <c r="AP268">
        <f t="shared" si="131"/>
        <v>111.6</v>
      </c>
      <c r="AQ268">
        <v>114.9</v>
      </c>
      <c r="AR268">
        <f t="shared" si="132"/>
        <v>114.9</v>
      </c>
      <c r="AS268">
        <v>111.5</v>
      </c>
      <c r="AT268">
        <f t="shared" si="133"/>
        <v>111.5</v>
      </c>
      <c r="AU268">
        <v>113</v>
      </c>
      <c r="AV268">
        <f t="shared" si="134"/>
        <v>113</v>
      </c>
      <c r="AW268">
        <v>112.4</v>
      </c>
      <c r="AX268">
        <f t="shared" si="135"/>
        <v>112.4</v>
      </c>
      <c r="AY268">
        <v>117.8</v>
      </c>
      <c r="AZ268">
        <f t="shared" si="136"/>
        <v>117.8</v>
      </c>
      <c r="BA268">
        <v>109.7</v>
      </c>
      <c r="BB268">
        <f t="shared" si="137"/>
        <v>109.7</v>
      </c>
      <c r="BC268">
        <v>113.5</v>
      </c>
      <c r="BD268">
        <f t="shared" si="138"/>
        <v>113.5</v>
      </c>
      <c r="BE268">
        <v>118.9</v>
      </c>
      <c r="BF268">
        <f t="shared" si="139"/>
        <v>118.9</v>
      </c>
    </row>
    <row r="269" spans="1:58" x14ac:dyDescent="0.3">
      <c r="A269" t="s">
        <v>33</v>
      </c>
      <c r="B269">
        <v>2014</v>
      </c>
      <c r="C269" t="s">
        <v>41</v>
      </c>
      <c r="D269" t="str">
        <f t="shared" si="112"/>
        <v>August-2014</v>
      </c>
      <c r="E269">
        <v>124.8</v>
      </c>
      <c r="F269">
        <f t="shared" si="113"/>
        <v>124.8</v>
      </c>
      <c r="G269">
        <v>127.3</v>
      </c>
      <c r="H269">
        <f t="shared" si="114"/>
        <v>127.3</v>
      </c>
      <c r="I269">
        <v>116.5</v>
      </c>
      <c r="J269">
        <f t="shared" si="115"/>
        <v>116.5</v>
      </c>
      <c r="K269">
        <v>122.2</v>
      </c>
      <c r="L269">
        <f t="shared" si="116"/>
        <v>122.2</v>
      </c>
      <c r="M269">
        <v>103.6</v>
      </c>
      <c r="N269">
        <f t="shared" si="117"/>
        <v>103.6</v>
      </c>
      <c r="O269">
        <v>132.69999999999999</v>
      </c>
      <c r="P269">
        <f t="shared" si="118"/>
        <v>132.69999999999999</v>
      </c>
      <c r="Q269">
        <v>181.9</v>
      </c>
      <c r="R269">
        <f t="shared" si="119"/>
        <v>181.9</v>
      </c>
      <c r="S269">
        <v>115.2</v>
      </c>
      <c r="T269">
        <f t="shared" si="120"/>
        <v>115.2</v>
      </c>
      <c r="U269">
        <v>102.7</v>
      </c>
      <c r="V269">
        <f t="shared" si="121"/>
        <v>102.7</v>
      </c>
      <c r="W269">
        <v>122.1</v>
      </c>
      <c r="X269">
        <f t="shared" si="122"/>
        <v>122.1</v>
      </c>
      <c r="Y269">
        <v>114.4</v>
      </c>
      <c r="Z269">
        <f t="shared" si="123"/>
        <v>114.4</v>
      </c>
      <c r="AA269">
        <v>124.7</v>
      </c>
      <c r="AB269">
        <f t="shared" si="124"/>
        <v>124.7</v>
      </c>
      <c r="AC269">
        <v>128.9</v>
      </c>
      <c r="AD269">
        <f t="shared" si="125"/>
        <v>128.9</v>
      </c>
      <c r="AE269">
        <v>123</v>
      </c>
      <c r="AF269">
        <f t="shared" si="126"/>
        <v>123</v>
      </c>
      <c r="AG269">
        <v>118.6</v>
      </c>
      <c r="AH269">
        <f t="shared" si="127"/>
        <v>118.6</v>
      </c>
      <c r="AI269">
        <v>114.1</v>
      </c>
      <c r="AJ269">
        <f t="shared" si="128"/>
        <v>114.1</v>
      </c>
      <c r="AK269">
        <v>117.9</v>
      </c>
      <c r="AL269">
        <f t="shared" si="129"/>
        <v>117.9</v>
      </c>
      <c r="AM269">
        <v>115.5</v>
      </c>
      <c r="AN269">
        <f t="shared" si="130"/>
        <v>115.5</v>
      </c>
      <c r="AO269">
        <v>111.8</v>
      </c>
      <c r="AP269">
        <f t="shared" si="131"/>
        <v>111.8</v>
      </c>
      <c r="AQ269">
        <v>115.3</v>
      </c>
      <c r="AR269">
        <f t="shared" si="132"/>
        <v>115.3</v>
      </c>
      <c r="AS269">
        <v>112.2</v>
      </c>
      <c r="AT269">
        <f t="shared" si="133"/>
        <v>112.2</v>
      </c>
      <c r="AU269">
        <v>112.5</v>
      </c>
      <c r="AV269">
        <f t="shared" si="134"/>
        <v>112.5</v>
      </c>
      <c r="AW269">
        <v>112.9</v>
      </c>
      <c r="AX269">
        <f t="shared" si="135"/>
        <v>112.9</v>
      </c>
      <c r="AY269">
        <v>119.2</v>
      </c>
      <c r="AZ269">
        <f t="shared" si="136"/>
        <v>119.2</v>
      </c>
      <c r="BA269">
        <v>110.5</v>
      </c>
      <c r="BB269">
        <f t="shared" si="137"/>
        <v>110.5</v>
      </c>
      <c r="BC269">
        <v>113.9</v>
      </c>
      <c r="BD269">
        <f t="shared" si="138"/>
        <v>113.9</v>
      </c>
      <c r="BE269">
        <v>119.9</v>
      </c>
      <c r="BF269">
        <f t="shared" si="139"/>
        <v>119.9</v>
      </c>
    </row>
    <row r="270" spans="1:58" x14ac:dyDescent="0.3">
      <c r="A270" t="s">
        <v>33</v>
      </c>
      <c r="B270">
        <v>2014</v>
      </c>
      <c r="C270" t="s">
        <v>42</v>
      </c>
      <c r="D270" t="str">
        <f t="shared" si="112"/>
        <v>September-2014</v>
      </c>
      <c r="E270">
        <v>124.2</v>
      </c>
      <c r="F270">
        <f t="shared" si="113"/>
        <v>124.2</v>
      </c>
      <c r="G270">
        <v>125.4</v>
      </c>
      <c r="H270">
        <f t="shared" si="114"/>
        <v>125.4</v>
      </c>
      <c r="I270">
        <v>116.4</v>
      </c>
      <c r="J270">
        <f t="shared" si="115"/>
        <v>116.4</v>
      </c>
      <c r="K270">
        <v>122.7</v>
      </c>
      <c r="L270">
        <f t="shared" si="116"/>
        <v>122.7</v>
      </c>
      <c r="M270">
        <v>103.5</v>
      </c>
      <c r="N270">
        <f t="shared" si="117"/>
        <v>103.5</v>
      </c>
      <c r="O270">
        <v>124.5</v>
      </c>
      <c r="P270">
        <f t="shared" si="118"/>
        <v>124.5</v>
      </c>
      <c r="Q270">
        <v>168.6</v>
      </c>
      <c r="R270">
        <f t="shared" si="119"/>
        <v>168.6</v>
      </c>
      <c r="S270">
        <v>116.9</v>
      </c>
      <c r="T270">
        <f t="shared" si="120"/>
        <v>116.9</v>
      </c>
      <c r="U270">
        <v>101.9</v>
      </c>
      <c r="V270">
        <f t="shared" si="121"/>
        <v>101.9</v>
      </c>
      <c r="W270">
        <v>122.9</v>
      </c>
      <c r="X270">
        <f t="shared" si="122"/>
        <v>122.9</v>
      </c>
      <c r="Y270">
        <v>114.8</v>
      </c>
      <c r="Z270">
        <f t="shared" si="123"/>
        <v>114.8</v>
      </c>
      <c r="AA270">
        <v>125.2</v>
      </c>
      <c r="AB270">
        <f t="shared" si="124"/>
        <v>125.2</v>
      </c>
      <c r="AC270">
        <v>126.7</v>
      </c>
      <c r="AD270">
        <f t="shared" si="125"/>
        <v>126.7</v>
      </c>
      <c r="AE270">
        <v>124.3</v>
      </c>
      <c r="AF270">
        <f t="shared" si="126"/>
        <v>124.3</v>
      </c>
      <c r="AG270">
        <v>119.2</v>
      </c>
      <c r="AH270">
        <f t="shared" si="127"/>
        <v>119.2</v>
      </c>
      <c r="AI270">
        <v>114.5</v>
      </c>
      <c r="AJ270">
        <f t="shared" si="128"/>
        <v>114.5</v>
      </c>
      <c r="AK270">
        <v>118.4</v>
      </c>
      <c r="AL270">
        <f t="shared" si="129"/>
        <v>118.4</v>
      </c>
      <c r="AM270">
        <v>116.1</v>
      </c>
      <c r="AN270">
        <f t="shared" si="130"/>
        <v>116.1</v>
      </c>
      <c r="AO270">
        <v>111.8</v>
      </c>
      <c r="AP270">
        <f t="shared" si="131"/>
        <v>111.8</v>
      </c>
      <c r="AQ270">
        <v>115.5</v>
      </c>
      <c r="AR270">
        <f t="shared" si="132"/>
        <v>115.5</v>
      </c>
      <c r="AS270">
        <v>112.3</v>
      </c>
      <c r="AT270">
        <f t="shared" si="133"/>
        <v>112.3</v>
      </c>
      <c r="AU270">
        <v>111.2</v>
      </c>
      <c r="AV270">
        <f t="shared" si="134"/>
        <v>111.2</v>
      </c>
      <c r="AW270">
        <v>113.4</v>
      </c>
      <c r="AX270">
        <f t="shared" si="135"/>
        <v>113.4</v>
      </c>
      <c r="AY270">
        <v>120</v>
      </c>
      <c r="AZ270">
        <f t="shared" si="136"/>
        <v>120</v>
      </c>
      <c r="BA270">
        <v>110</v>
      </c>
      <c r="BB270">
        <f t="shared" si="137"/>
        <v>110</v>
      </c>
      <c r="BC270">
        <v>113.6</v>
      </c>
      <c r="BD270">
        <f t="shared" si="138"/>
        <v>113.6</v>
      </c>
      <c r="BE270">
        <v>119.2</v>
      </c>
      <c r="BF270">
        <f t="shared" si="139"/>
        <v>119.2</v>
      </c>
    </row>
    <row r="271" spans="1:58" x14ac:dyDescent="0.3">
      <c r="A271" t="s">
        <v>33</v>
      </c>
      <c r="B271">
        <v>2014</v>
      </c>
      <c r="C271" t="s">
        <v>43</v>
      </c>
      <c r="D271" t="str">
        <f t="shared" si="112"/>
        <v>October-2014</v>
      </c>
      <c r="E271">
        <v>124.6</v>
      </c>
      <c r="F271">
        <f t="shared" si="113"/>
        <v>124.6</v>
      </c>
      <c r="G271">
        <v>126.1</v>
      </c>
      <c r="H271">
        <f t="shared" si="114"/>
        <v>126.1</v>
      </c>
      <c r="I271">
        <v>117.8</v>
      </c>
      <c r="J271">
        <f t="shared" si="115"/>
        <v>117.8</v>
      </c>
      <c r="K271">
        <v>123.1</v>
      </c>
      <c r="L271">
        <f t="shared" si="116"/>
        <v>123.1</v>
      </c>
      <c r="M271">
        <v>103.5</v>
      </c>
      <c r="N271">
        <f t="shared" si="117"/>
        <v>103.5</v>
      </c>
      <c r="O271">
        <v>123.5</v>
      </c>
      <c r="P271">
        <f t="shared" si="118"/>
        <v>123.5</v>
      </c>
      <c r="Q271">
        <v>159.6</v>
      </c>
      <c r="R271">
        <f t="shared" si="119"/>
        <v>159.6</v>
      </c>
      <c r="S271">
        <v>117.4</v>
      </c>
      <c r="T271">
        <f t="shared" si="120"/>
        <v>117.4</v>
      </c>
      <c r="U271">
        <v>101.2</v>
      </c>
      <c r="V271">
        <f t="shared" si="121"/>
        <v>101.2</v>
      </c>
      <c r="W271">
        <v>123.8</v>
      </c>
      <c r="X271">
        <f t="shared" si="122"/>
        <v>123.8</v>
      </c>
      <c r="Y271">
        <v>115.2</v>
      </c>
      <c r="Z271">
        <f t="shared" si="123"/>
        <v>115.2</v>
      </c>
      <c r="AA271">
        <v>125.9</v>
      </c>
      <c r="AB271">
        <f t="shared" si="124"/>
        <v>125.9</v>
      </c>
      <c r="AC271">
        <v>125.8</v>
      </c>
      <c r="AD271">
        <f t="shared" si="125"/>
        <v>125.8</v>
      </c>
      <c r="AE271">
        <v>124.3</v>
      </c>
      <c r="AF271">
        <f t="shared" si="126"/>
        <v>124.3</v>
      </c>
      <c r="AG271">
        <v>119.6</v>
      </c>
      <c r="AH271">
        <f t="shared" si="127"/>
        <v>119.6</v>
      </c>
      <c r="AI271">
        <v>114.9</v>
      </c>
      <c r="AJ271">
        <f t="shared" si="128"/>
        <v>114.9</v>
      </c>
      <c r="AK271">
        <v>118.9</v>
      </c>
      <c r="AL271">
        <f t="shared" si="129"/>
        <v>118.9</v>
      </c>
      <c r="AM271">
        <v>116.7</v>
      </c>
      <c r="AN271">
        <f t="shared" si="130"/>
        <v>116.7</v>
      </c>
      <c r="AO271">
        <v>112</v>
      </c>
      <c r="AP271">
        <f t="shared" si="131"/>
        <v>112</v>
      </c>
      <c r="AQ271">
        <v>115.8</v>
      </c>
      <c r="AR271">
        <f t="shared" si="132"/>
        <v>115.8</v>
      </c>
      <c r="AS271">
        <v>112.6</v>
      </c>
      <c r="AT271">
        <f t="shared" si="133"/>
        <v>112.6</v>
      </c>
      <c r="AU271">
        <v>111</v>
      </c>
      <c r="AV271">
        <f t="shared" si="134"/>
        <v>111</v>
      </c>
      <c r="AW271">
        <v>113.6</v>
      </c>
      <c r="AX271">
        <f t="shared" si="135"/>
        <v>113.6</v>
      </c>
      <c r="AY271">
        <v>120.2</v>
      </c>
      <c r="AZ271">
        <f t="shared" si="136"/>
        <v>120.2</v>
      </c>
      <c r="BA271">
        <v>110.1</v>
      </c>
      <c r="BB271">
        <f t="shared" si="137"/>
        <v>110.1</v>
      </c>
      <c r="BC271">
        <v>113.7</v>
      </c>
      <c r="BD271">
        <f t="shared" si="138"/>
        <v>113.7</v>
      </c>
      <c r="BE271">
        <v>119.1</v>
      </c>
      <c r="BF271">
        <f t="shared" si="139"/>
        <v>119.1</v>
      </c>
    </row>
    <row r="272" spans="1:58" x14ac:dyDescent="0.3">
      <c r="A272" t="s">
        <v>33</v>
      </c>
      <c r="B272">
        <v>2014</v>
      </c>
      <c r="C272" t="s">
        <v>45</v>
      </c>
      <c r="D272" t="str">
        <f t="shared" si="112"/>
        <v>November-2014</v>
      </c>
      <c r="E272">
        <v>124.5</v>
      </c>
      <c r="F272">
        <f t="shared" si="113"/>
        <v>124.5</v>
      </c>
      <c r="G272">
        <v>125.6</v>
      </c>
      <c r="H272">
        <f t="shared" si="114"/>
        <v>125.6</v>
      </c>
      <c r="I272">
        <v>122.7</v>
      </c>
      <c r="J272">
        <f t="shared" si="115"/>
        <v>122.7</v>
      </c>
      <c r="K272">
        <v>124.6</v>
      </c>
      <c r="L272">
        <f t="shared" si="116"/>
        <v>124.6</v>
      </c>
      <c r="M272">
        <v>103.2</v>
      </c>
      <c r="N272">
        <f t="shared" si="117"/>
        <v>103.2</v>
      </c>
      <c r="O272">
        <v>122.2</v>
      </c>
      <c r="P272">
        <f t="shared" si="118"/>
        <v>122.2</v>
      </c>
      <c r="Q272">
        <v>153.19999999999999</v>
      </c>
      <c r="R272">
        <f t="shared" si="119"/>
        <v>153.19999999999999</v>
      </c>
      <c r="S272">
        <v>119.3</v>
      </c>
      <c r="T272">
        <f t="shared" si="120"/>
        <v>119.3</v>
      </c>
      <c r="U272">
        <v>99.8</v>
      </c>
      <c r="V272">
        <f t="shared" si="121"/>
        <v>99.8</v>
      </c>
      <c r="W272">
        <v>124.6</v>
      </c>
      <c r="X272">
        <f t="shared" si="122"/>
        <v>124.6</v>
      </c>
      <c r="Y272">
        <v>115.8</v>
      </c>
      <c r="Z272">
        <f t="shared" si="123"/>
        <v>115.8</v>
      </c>
      <c r="AA272">
        <v>126.9</v>
      </c>
      <c r="AB272">
        <f t="shared" si="124"/>
        <v>126.9</v>
      </c>
      <c r="AC272">
        <v>125.4</v>
      </c>
      <c r="AD272">
        <f t="shared" si="125"/>
        <v>125.4</v>
      </c>
      <c r="AE272">
        <v>125.8</v>
      </c>
      <c r="AF272">
        <f t="shared" si="126"/>
        <v>125.8</v>
      </c>
      <c r="AG272">
        <v>120.3</v>
      </c>
      <c r="AH272">
        <f t="shared" si="127"/>
        <v>120.3</v>
      </c>
      <c r="AI272">
        <v>115.4</v>
      </c>
      <c r="AJ272">
        <f t="shared" si="128"/>
        <v>115.4</v>
      </c>
      <c r="AK272">
        <v>119.5</v>
      </c>
      <c r="AL272">
        <f t="shared" si="129"/>
        <v>119.5</v>
      </c>
      <c r="AM272">
        <v>117.1</v>
      </c>
      <c r="AN272">
        <f t="shared" si="130"/>
        <v>117.1</v>
      </c>
      <c r="AO272">
        <v>112.6</v>
      </c>
      <c r="AP272">
        <f t="shared" si="131"/>
        <v>112.6</v>
      </c>
      <c r="AQ272">
        <v>116.4</v>
      </c>
      <c r="AR272">
        <f t="shared" si="132"/>
        <v>116.4</v>
      </c>
      <c r="AS272">
        <v>113</v>
      </c>
      <c r="AT272">
        <f t="shared" si="133"/>
        <v>113</v>
      </c>
      <c r="AU272">
        <v>109.7</v>
      </c>
      <c r="AV272">
        <f t="shared" si="134"/>
        <v>109.7</v>
      </c>
      <c r="AW272">
        <v>114</v>
      </c>
      <c r="AX272">
        <f t="shared" si="135"/>
        <v>114</v>
      </c>
      <c r="AY272">
        <v>120.3</v>
      </c>
      <c r="AZ272">
        <f t="shared" si="136"/>
        <v>120.3</v>
      </c>
      <c r="BA272">
        <v>109.6</v>
      </c>
      <c r="BB272">
        <f t="shared" si="137"/>
        <v>109.6</v>
      </c>
      <c r="BC272">
        <v>113.4</v>
      </c>
      <c r="BD272">
        <f t="shared" si="138"/>
        <v>113.4</v>
      </c>
      <c r="BE272">
        <v>119</v>
      </c>
      <c r="BF272">
        <f t="shared" si="139"/>
        <v>119</v>
      </c>
    </row>
    <row r="273" spans="1:58" x14ac:dyDescent="0.3">
      <c r="A273" t="s">
        <v>33</v>
      </c>
      <c r="B273">
        <v>2014</v>
      </c>
      <c r="C273" t="s">
        <v>46</v>
      </c>
      <c r="D273" t="str">
        <f t="shared" si="112"/>
        <v>December-2014</v>
      </c>
      <c r="E273">
        <v>124</v>
      </c>
      <c r="F273">
        <f t="shared" si="113"/>
        <v>124</v>
      </c>
      <c r="G273">
        <v>124.7</v>
      </c>
      <c r="H273">
        <f t="shared" si="114"/>
        <v>124.7</v>
      </c>
      <c r="I273">
        <v>126.3</v>
      </c>
      <c r="J273">
        <f t="shared" si="115"/>
        <v>126.3</v>
      </c>
      <c r="K273">
        <v>124.9</v>
      </c>
      <c r="L273">
        <f t="shared" si="116"/>
        <v>124.9</v>
      </c>
      <c r="M273">
        <v>103</v>
      </c>
      <c r="N273">
        <f t="shared" si="117"/>
        <v>103</v>
      </c>
      <c r="O273">
        <v>122.3</v>
      </c>
      <c r="P273">
        <f t="shared" si="118"/>
        <v>122.3</v>
      </c>
      <c r="Q273">
        <v>141</v>
      </c>
      <c r="R273">
        <f t="shared" si="119"/>
        <v>141</v>
      </c>
      <c r="S273">
        <v>120.1</v>
      </c>
      <c r="T273">
        <f t="shared" si="120"/>
        <v>120.1</v>
      </c>
      <c r="U273">
        <v>97.8</v>
      </c>
      <c r="V273">
        <f t="shared" si="121"/>
        <v>97.8</v>
      </c>
      <c r="W273">
        <v>125.4</v>
      </c>
      <c r="X273">
        <f t="shared" si="122"/>
        <v>125.4</v>
      </c>
      <c r="Y273">
        <v>116.1</v>
      </c>
      <c r="Z273">
        <f t="shared" si="123"/>
        <v>116.1</v>
      </c>
      <c r="AA273">
        <v>127.6</v>
      </c>
      <c r="AB273">
        <f t="shared" si="124"/>
        <v>127.6</v>
      </c>
      <c r="AC273">
        <v>124</v>
      </c>
      <c r="AD273">
        <f t="shared" si="125"/>
        <v>124</v>
      </c>
      <c r="AE273">
        <v>126.4</v>
      </c>
      <c r="AF273">
        <f t="shared" si="126"/>
        <v>126.4</v>
      </c>
      <c r="AG273">
        <v>120.7</v>
      </c>
      <c r="AH273">
        <f t="shared" si="127"/>
        <v>120.7</v>
      </c>
      <c r="AI273">
        <v>115.8</v>
      </c>
      <c r="AJ273">
        <f t="shared" si="128"/>
        <v>115.8</v>
      </c>
      <c r="AK273">
        <v>120</v>
      </c>
      <c r="AL273">
        <f t="shared" si="129"/>
        <v>120</v>
      </c>
      <c r="AM273">
        <v>116.5</v>
      </c>
      <c r="AN273">
        <f t="shared" si="130"/>
        <v>116.5</v>
      </c>
      <c r="AO273">
        <v>113</v>
      </c>
      <c r="AP273">
        <f t="shared" si="131"/>
        <v>113</v>
      </c>
      <c r="AQ273">
        <v>116.8</v>
      </c>
      <c r="AR273">
        <f t="shared" si="132"/>
        <v>116.8</v>
      </c>
      <c r="AS273">
        <v>113.2</v>
      </c>
      <c r="AT273">
        <f t="shared" si="133"/>
        <v>113.2</v>
      </c>
      <c r="AU273">
        <v>108.8</v>
      </c>
      <c r="AV273">
        <f t="shared" si="134"/>
        <v>108.8</v>
      </c>
      <c r="AW273">
        <v>114.3</v>
      </c>
      <c r="AX273">
        <f t="shared" si="135"/>
        <v>114.3</v>
      </c>
      <c r="AY273">
        <v>120.7</v>
      </c>
      <c r="AZ273">
        <f t="shared" si="136"/>
        <v>120.7</v>
      </c>
      <c r="BA273">
        <v>110.4</v>
      </c>
      <c r="BB273">
        <f t="shared" si="137"/>
        <v>110.4</v>
      </c>
      <c r="BC273">
        <v>113.4</v>
      </c>
      <c r="BD273">
        <f t="shared" si="138"/>
        <v>113.4</v>
      </c>
      <c r="BE273">
        <v>118.4</v>
      </c>
      <c r="BF273">
        <f t="shared" si="139"/>
        <v>118.4</v>
      </c>
    </row>
    <row r="274" spans="1:58" x14ac:dyDescent="0.3">
      <c r="A274" t="s">
        <v>33</v>
      </c>
      <c r="B274">
        <v>2015</v>
      </c>
      <c r="C274" t="s">
        <v>31</v>
      </c>
      <c r="D274" t="str">
        <f t="shared" si="112"/>
        <v>January-2015</v>
      </c>
      <c r="E274">
        <v>124</v>
      </c>
      <c r="F274">
        <f t="shared" si="113"/>
        <v>124</v>
      </c>
      <c r="G274">
        <v>125.5</v>
      </c>
      <c r="H274">
        <f t="shared" si="114"/>
        <v>125.5</v>
      </c>
      <c r="I274">
        <v>126.6</v>
      </c>
      <c r="J274">
        <f t="shared" si="115"/>
        <v>126.6</v>
      </c>
      <c r="K274">
        <v>125.2</v>
      </c>
      <c r="L274">
        <f t="shared" si="116"/>
        <v>125.2</v>
      </c>
      <c r="M274">
        <v>104.3</v>
      </c>
      <c r="N274">
        <f t="shared" si="117"/>
        <v>104.3</v>
      </c>
      <c r="O274">
        <v>121.3</v>
      </c>
      <c r="P274">
        <f t="shared" si="118"/>
        <v>121.3</v>
      </c>
      <c r="Q274">
        <v>134.4</v>
      </c>
      <c r="R274">
        <f t="shared" si="119"/>
        <v>134.4</v>
      </c>
      <c r="S274">
        <v>122.9</v>
      </c>
      <c r="T274">
        <f t="shared" si="120"/>
        <v>122.9</v>
      </c>
      <c r="U274">
        <v>96.1</v>
      </c>
      <c r="V274">
        <f t="shared" si="121"/>
        <v>96.1</v>
      </c>
      <c r="W274">
        <v>126.6</v>
      </c>
      <c r="X274">
        <f t="shared" si="122"/>
        <v>126.6</v>
      </c>
      <c r="Y274">
        <v>116.5</v>
      </c>
      <c r="Z274">
        <f t="shared" si="123"/>
        <v>116.5</v>
      </c>
      <c r="AA274">
        <v>128</v>
      </c>
      <c r="AB274">
        <f t="shared" si="124"/>
        <v>128</v>
      </c>
      <c r="AC274">
        <v>123.5</v>
      </c>
      <c r="AD274">
        <f t="shared" si="125"/>
        <v>123.5</v>
      </c>
      <c r="AE274">
        <v>127.4</v>
      </c>
      <c r="AF274">
        <f t="shared" si="126"/>
        <v>127.4</v>
      </c>
      <c r="AG274">
        <v>121</v>
      </c>
      <c r="AH274">
        <f t="shared" si="127"/>
        <v>121</v>
      </c>
      <c r="AI274">
        <v>116.1</v>
      </c>
      <c r="AJ274">
        <f t="shared" si="128"/>
        <v>116.1</v>
      </c>
      <c r="AK274">
        <v>120.2</v>
      </c>
      <c r="AL274">
        <f t="shared" si="129"/>
        <v>120.2</v>
      </c>
      <c r="AM274">
        <v>117.3</v>
      </c>
      <c r="AN274">
        <f t="shared" si="130"/>
        <v>117.3</v>
      </c>
      <c r="AO274">
        <v>113.4</v>
      </c>
      <c r="AP274">
        <f t="shared" si="131"/>
        <v>113.4</v>
      </c>
      <c r="AQ274">
        <v>117.2</v>
      </c>
      <c r="AR274">
        <f t="shared" si="132"/>
        <v>117.2</v>
      </c>
      <c r="AS274">
        <v>113.7</v>
      </c>
      <c r="AT274">
        <f t="shared" si="133"/>
        <v>113.7</v>
      </c>
      <c r="AU274">
        <v>107.9</v>
      </c>
      <c r="AV274">
        <f t="shared" si="134"/>
        <v>107.9</v>
      </c>
      <c r="AW274">
        <v>114.6</v>
      </c>
      <c r="AX274">
        <f t="shared" si="135"/>
        <v>114.6</v>
      </c>
      <c r="AY274">
        <v>120.8</v>
      </c>
      <c r="AZ274">
        <f t="shared" si="136"/>
        <v>120.8</v>
      </c>
      <c r="BA274">
        <v>111.4</v>
      </c>
      <c r="BB274">
        <f t="shared" si="137"/>
        <v>111.4</v>
      </c>
      <c r="BC274">
        <v>113.4</v>
      </c>
      <c r="BD274">
        <f t="shared" si="138"/>
        <v>113.4</v>
      </c>
      <c r="BE274">
        <v>118.5</v>
      </c>
      <c r="BF274">
        <f t="shared" si="139"/>
        <v>118.5</v>
      </c>
    </row>
    <row r="275" spans="1:58" x14ac:dyDescent="0.3">
      <c r="A275" t="s">
        <v>33</v>
      </c>
      <c r="B275">
        <v>2015</v>
      </c>
      <c r="C275" t="s">
        <v>35</v>
      </c>
      <c r="D275" t="str">
        <f t="shared" si="112"/>
        <v>February-2015</v>
      </c>
      <c r="E275">
        <v>124.3</v>
      </c>
      <c r="F275">
        <f t="shared" si="113"/>
        <v>124.3</v>
      </c>
      <c r="G275">
        <v>126.5</v>
      </c>
      <c r="H275">
        <f t="shared" si="114"/>
        <v>126.5</v>
      </c>
      <c r="I275">
        <v>119.5</v>
      </c>
      <c r="J275">
        <f t="shared" si="115"/>
        <v>119.5</v>
      </c>
      <c r="K275">
        <v>125.6</v>
      </c>
      <c r="L275">
        <f t="shared" si="116"/>
        <v>125.6</v>
      </c>
      <c r="M275">
        <v>104.9</v>
      </c>
      <c r="N275">
        <f t="shared" si="117"/>
        <v>104.9</v>
      </c>
      <c r="O275">
        <v>121.6</v>
      </c>
      <c r="P275">
        <f t="shared" si="118"/>
        <v>121.6</v>
      </c>
      <c r="Q275">
        <v>131.80000000000001</v>
      </c>
      <c r="R275">
        <f t="shared" si="119"/>
        <v>131.80000000000001</v>
      </c>
      <c r="S275">
        <v>125.1</v>
      </c>
      <c r="T275">
        <f t="shared" si="120"/>
        <v>125.1</v>
      </c>
      <c r="U275">
        <v>95</v>
      </c>
      <c r="V275">
        <f t="shared" si="121"/>
        <v>95</v>
      </c>
      <c r="W275">
        <v>127.7</v>
      </c>
      <c r="X275">
        <f t="shared" si="122"/>
        <v>127.7</v>
      </c>
      <c r="Y275">
        <v>116.8</v>
      </c>
      <c r="Z275">
        <f t="shared" si="123"/>
        <v>116.8</v>
      </c>
      <c r="AA275">
        <v>128.6</v>
      </c>
      <c r="AB275">
        <f t="shared" si="124"/>
        <v>128.6</v>
      </c>
      <c r="AC275">
        <v>123.7</v>
      </c>
      <c r="AD275">
        <f t="shared" si="125"/>
        <v>123.7</v>
      </c>
      <c r="AE275">
        <v>128.1</v>
      </c>
      <c r="AF275">
        <f t="shared" si="126"/>
        <v>128.1</v>
      </c>
      <c r="AG275">
        <v>121.3</v>
      </c>
      <c r="AH275">
        <f t="shared" si="127"/>
        <v>121.3</v>
      </c>
      <c r="AI275">
        <v>116.5</v>
      </c>
      <c r="AJ275">
        <f t="shared" si="128"/>
        <v>116.5</v>
      </c>
      <c r="AK275">
        <v>120.6</v>
      </c>
      <c r="AL275">
        <f t="shared" si="129"/>
        <v>120.6</v>
      </c>
      <c r="AM275">
        <v>118.1</v>
      </c>
      <c r="AN275">
        <f t="shared" si="130"/>
        <v>118.1</v>
      </c>
      <c r="AO275">
        <v>114</v>
      </c>
      <c r="AP275">
        <f t="shared" si="131"/>
        <v>114</v>
      </c>
      <c r="AQ275">
        <v>117.7</v>
      </c>
      <c r="AR275">
        <f t="shared" si="132"/>
        <v>117.7</v>
      </c>
      <c r="AS275">
        <v>114.1</v>
      </c>
      <c r="AT275">
        <f t="shared" si="133"/>
        <v>114.1</v>
      </c>
      <c r="AU275">
        <v>106.8</v>
      </c>
      <c r="AV275">
        <f t="shared" si="134"/>
        <v>106.8</v>
      </c>
      <c r="AW275">
        <v>114.9</v>
      </c>
      <c r="AX275">
        <f t="shared" si="135"/>
        <v>114.9</v>
      </c>
      <c r="AY275">
        <v>120.4</v>
      </c>
      <c r="AZ275">
        <f t="shared" si="136"/>
        <v>120.4</v>
      </c>
      <c r="BA275">
        <v>111.7</v>
      </c>
      <c r="BB275">
        <f t="shared" si="137"/>
        <v>111.7</v>
      </c>
      <c r="BC275">
        <v>113.2</v>
      </c>
      <c r="BD275">
        <f t="shared" si="138"/>
        <v>113.2</v>
      </c>
      <c r="BE275">
        <v>118.7</v>
      </c>
      <c r="BF275">
        <f t="shared" si="139"/>
        <v>118.7</v>
      </c>
    </row>
    <row r="276" spans="1:58" x14ac:dyDescent="0.3">
      <c r="A276" t="s">
        <v>33</v>
      </c>
      <c r="B276">
        <v>2015</v>
      </c>
      <c r="C276" t="s">
        <v>36</v>
      </c>
      <c r="D276" t="str">
        <f t="shared" si="112"/>
        <v>March-2015</v>
      </c>
      <c r="E276">
        <v>124</v>
      </c>
      <c r="F276">
        <f t="shared" si="113"/>
        <v>124</v>
      </c>
      <c r="G276">
        <v>126.7</v>
      </c>
      <c r="H276">
        <f t="shared" si="114"/>
        <v>126.7</v>
      </c>
      <c r="I276">
        <v>113.5</v>
      </c>
      <c r="J276">
        <f t="shared" si="115"/>
        <v>113.5</v>
      </c>
      <c r="K276">
        <v>125.9</v>
      </c>
      <c r="L276">
        <f t="shared" si="116"/>
        <v>125.9</v>
      </c>
      <c r="M276">
        <v>104.8</v>
      </c>
      <c r="N276">
        <f t="shared" si="117"/>
        <v>104.8</v>
      </c>
      <c r="O276">
        <v>123.8</v>
      </c>
      <c r="P276">
        <f t="shared" si="118"/>
        <v>123.8</v>
      </c>
      <c r="Q276">
        <v>131.4</v>
      </c>
      <c r="R276">
        <f t="shared" si="119"/>
        <v>131.4</v>
      </c>
      <c r="S276">
        <v>127.2</v>
      </c>
      <c r="T276">
        <f t="shared" si="120"/>
        <v>127.2</v>
      </c>
      <c r="U276">
        <v>93.2</v>
      </c>
      <c r="V276">
        <f t="shared" si="121"/>
        <v>93.2</v>
      </c>
      <c r="W276">
        <v>127.4</v>
      </c>
      <c r="X276">
        <f t="shared" si="122"/>
        <v>127.4</v>
      </c>
      <c r="Y276">
        <v>117</v>
      </c>
      <c r="Z276">
        <f t="shared" si="123"/>
        <v>117</v>
      </c>
      <c r="AA276">
        <v>129.19999999999999</v>
      </c>
      <c r="AB276">
        <f t="shared" si="124"/>
        <v>129.19999999999999</v>
      </c>
      <c r="AC276">
        <v>123.9</v>
      </c>
      <c r="AD276">
        <f t="shared" si="125"/>
        <v>123.9</v>
      </c>
      <c r="AE276">
        <v>128.80000000000001</v>
      </c>
      <c r="AF276">
        <f t="shared" si="126"/>
        <v>128.80000000000001</v>
      </c>
      <c r="AG276">
        <v>121.7</v>
      </c>
      <c r="AH276">
        <f t="shared" si="127"/>
        <v>121.7</v>
      </c>
      <c r="AI276">
        <v>116.9</v>
      </c>
      <c r="AJ276">
        <f t="shared" si="128"/>
        <v>116.9</v>
      </c>
      <c r="AK276">
        <v>120.9</v>
      </c>
      <c r="AL276">
        <f t="shared" si="129"/>
        <v>120.9</v>
      </c>
      <c r="AM276">
        <v>118.6</v>
      </c>
      <c r="AN276">
        <f t="shared" si="130"/>
        <v>118.6</v>
      </c>
      <c r="AO276">
        <v>114.4</v>
      </c>
      <c r="AP276">
        <f t="shared" si="131"/>
        <v>114.4</v>
      </c>
      <c r="AQ276">
        <v>118</v>
      </c>
      <c r="AR276">
        <f t="shared" si="132"/>
        <v>118</v>
      </c>
      <c r="AS276">
        <v>114.3</v>
      </c>
      <c r="AT276">
        <f t="shared" si="133"/>
        <v>114.3</v>
      </c>
      <c r="AU276">
        <v>108.4</v>
      </c>
      <c r="AV276">
        <f t="shared" si="134"/>
        <v>108.4</v>
      </c>
      <c r="AW276">
        <v>115.4</v>
      </c>
      <c r="AX276">
        <f t="shared" si="135"/>
        <v>115.4</v>
      </c>
      <c r="AY276">
        <v>120.6</v>
      </c>
      <c r="AZ276">
        <f t="shared" si="136"/>
        <v>120.6</v>
      </c>
      <c r="BA276">
        <v>111.3</v>
      </c>
      <c r="BB276">
        <f t="shared" si="137"/>
        <v>111.3</v>
      </c>
      <c r="BC276">
        <v>113.8</v>
      </c>
      <c r="BD276">
        <f t="shared" si="138"/>
        <v>113.8</v>
      </c>
      <c r="BE276">
        <v>119.1</v>
      </c>
      <c r="BF276">
        <f t="shared" si="139"/>
        <v>119.1</v>
      </c>
    </row>
    <row r="277" spans="1:58" x14ac:dyDescent="0.3">
      <c r="A277" t="s">
        <v>33</v>
      </c>
      <c r="B277">
        <v>2015</v>
      </c>
      <c r="C277" t="s">
        <v>37</v>
      </c>
      <c r="D277" t="str">
        <f t="shared" si="112"/>
        <v>April-2015</v>
      </c>
      <c r="E277">
        <v>123.8</v>
      </c>
      <c r="F277">
        <f t="shared" si="113"/>
        <v>123.8</v>
      </c>
      <c r="G277">
        <v>128.19999999999999</v>
      </c>
      <c r="H277">
        <f t="shared" si="114"/>
        <v>128.19999999999999</v>
      </c>
      <c r="I277">
        <v>110</v>
      </c>
      <c r="J277">
        <f t="shared" si="115"/>
        <v>110</v>
      </c>
      <c r="K277">
        <v>126.3</v>
      </c>
      <c r="L277">
        <f t="shared" si="116"/>
        <v>126.3</v>
      </c>
      <c r="M277">
        <v>104.5</v>
      </c>
      <c r="N277">
        <f t="shared" si="117"/>
        <v>104.5</v>
      </c>
      <c r="O277">
        <v>130.6</v>
      </c>
      <c r="P277">
        <f t="shared" si="118"/>
        <v>130.6</v>
      </c>
      <c r="Q277">
        <v>130.80000000000001</v>
      </c>
      <c r="R277">
        <f t="shared" si="119"/>
        <v>130.80000000000001</v>
      </c>
      <c r="S277">
        <v>131.30000000000001</v>
      </c>
      <c r="T277">
        <f t="shared" si="120"/>
        <v>131.30000000000001</v>
      </c>
      <c r="U277">
        <v>91.6</v>
      </c>
      <c r="V277">
        <f t="shared" si="121"/>
        <v>91.6</v>
      </c>
      <c r="W277">
        <v>127.7</v>
      </c>
      <c r="X277">
        <f t="shared" si="122"/>
        <v>127.7</v>
      </c>
      <c r="Y277">
        <v>117.2</v>
      </c>
      <c r="Z277">
        <f t="shared" si="123"/>
        <v>117.2</v>
      </c>
      <c r="AA277">
        <v>129.5</v>
      </c>
      <c r="AB277">
        <f t="shared" si="124"/>
        <v>129.5</v>
      </c>
      <c r="AC277">
        <v>124.6</v>
      </c>
      <c r="AD277">
        <f t="shared" si="125"/>
        <v>124.6</v>
      </c>
      <c r="AE277">
        <v>130.1</v>
      </c>
      <c r="AF277">
        <f t="shared" si="126"/>
        <v>130.1</v>
      </c>
      <c r="AG277">
        <v>122.1</v>
      </c>
      <c r="AH277">
        <f t="shared" si="127"/>
        <v>122.1</v>
      </c>
      <c r="AI277">
        <v>117.2</v>
      </c>
      <c r="AJ277">
        <f t="shared" si="128"/>
        <v>117.2</v>
      </c>
      <c r="AK277">
        <v>121.3</v>
      </c>
      <c r="AL277">
        <f t="shared" si="129"/>
        <v>121.3</v>
      </c>
      <c r="AM277">
        <v>119.2</v>
      </c>
      <c r="AN277">
        <f t="shared" si="130"/>
        <v>119.2</v>
      </c>
      <c r="AO277">
        <v>114.7</v>
      </c>
      <c r="AP277">
        <f t="shared" si="131"/>
        <v>114.7</v>
      </c>
      <c r="AQ277">
        <v>118.4</v>
      </c>
      <c r="AR277">
        <f t="shared" si="132"/>
        <v>118.4</v>
      </c>
      <c r="AS277">
        <v>114.6</v>
      </c>
      <c r="AT277">
        <f t="shared" si="133"/>
        <v>114.6</v>
      </c>
      <c r="AU277">
        <v>108.4</v>
      </c>
      <c r="AV277">
        <f t="shared" si="134"/>
        <v>108.4</v>
      </c>
      <c r="AW277">
        <v>115.6</v>
      </c>
      <c r="AX277">
        <f t="shared" si="135"/>
        <v>115.6</v>
      </c>
      <c r="AY277">
        <v>121.7</v>
      </c>
      <c r="AZ277">
        <f t="shared" si="136"/>
        <v>121.7</v>
      </c>
      <c r="BA277">
        <v>111.8</v>
      </c>
      <c r="BB277">
        <f t="shared" si="137"/>
        <v>111.8</v>
      </c>
      <c r="BC277">
        <v>114.2</v>
      </c>
      <c r="BD277">
        <f t="shared" si="138"/>
        <v>114.2</v>
      </c>
      <c r="BE277">
        <v>119.7</v>
      </c>
      <c r="BF277">
        <f t="shared" si="139"/>
        <v>119.7</v>
      </c>
    </row>
    <row r="278" spans="1:58" x14ac:dyDescent="0.3">
      <c r="A278" t="s">
        <v>33</v>
      </c>
      <c r="B278">
        <v>2015</v>
      </c>
      <c r="C278" t="s">
        <v>38</v>
      </c>
      <c r="D278" t="str">
        <f t="shared" si="112"/>
        <v>May-2015</v>
      </c>
      <c r="E278">
        <v>123.8</v>
      </c>
      <c r="F278">
        <f t="shared" si="113"/>
        <v>123.8</v>
      </c>
      <c r="G278">
        <v>129.69999999999999</v>
      </c>
      <c r="H278">
        <f t="shared" si="114"/>
        <v>129.69999999999999</v>
      </c>
      <c r="I278">
        <v>111.3</v>
      </c>
      <c r="J278">
        <f t="shared" si="115"/>
        <v>111.3</v>
      </c>
      <c r="K278">
        <v>126.6</v>
      </c>
      <c r="L278">
        <f t="shared" si="116"/>
        <v>126.6</v>
      </c>
      <c r="M278">
        <v>105.2</v>
      </c>
      <c r="N278">
        <f t="shared" si="117"/>
        <v>105.2</v>
      </c>
      <c r="O278">
        <v>130.80000000000001</v>
      </c>
      <c r="P278">
        <f t="shared" si="118"/>
        <v>130.80000000000001</v>
      </c>
      <c r="Q278">
        <v>135.6</v>
      </c>
      <c r="R278">
        <f t="shared" si="119"/>
        <v>135.6</v>
      </c>
      <c r="S278">
        <v>142.6</v>
      </c>
      <c r="T278">
        <f t="shared" si="120"/>
        <v>142.6</v>
      </c>
      <c r="U278">
        <v>90.8</v>
      </c>
      <c r="V278">
        <f t="shared" si="121"/>
        <v>90.8</v>
      </c>
      <c r="W278">
        <v>128.80000000000001</v>
      </c>
      <c r="X278">
        <f t="shared" si="122"/>
        <v>128.80000000000001</v>
      </c>
      <c r="Y278">
        <v>117.7</v>
      </c>
      <c r="Z278">
        <f t="shared" si="123"/>
        <v>117.7</v>
      </c>
      <c r="AA278">
        <v>129.9</v>
      </c>
      <c r="AB278">
        <f t="shared" si="124"/>
        <v>129.9</v>
      </c>
      <c r="AC278">
        <v>126.1</v>
      </c>
      <c r="AD278">
        <f t="shared" si="125"/>
        <v>126.1</v>
      </c>
      <c r="AE278">
        <v>131.30000000000001</v>
      </c>
      <c r="AF278">
        <f t="shared" si="126"/>
        <v>131.30000000000001</v>
      </c>
      <c r="AG278">
        <v>122.4</v>
      </c>
      <c r="AH278">
        <f t="shared" si="127"/>
        <v>122.4</v>
      </c>
      <c r="AI278">
        <v>117.4</v>
      </c>
      <c r="AJ278">
        <f t="shared" si="128"/>
        <v>117.4</v>
      </c>
      <c r="AK278">
        <v>121.6</v>
      </c>
      <c r="AL278">
        <f t="shared" si="129"/>
        <v>121.6</v>
      </c>
      <c r="AM278">
        <v>119.6</v>
      </c>
      <c r="AN278">
        <f t="shared" si="130"/>
        <v>119.6</v>
      </c>
      <c r="AO278">
        <v>114.9</v>
      </c>
      <c r="AP278">
        <f t="shared" si="131"/>
        <v>114.9</v>
      </c>
      <c r="AQ278">
        <v>118.7</v>
      </c>
      <c r="AR278">
        <f t="shared" si="132"/>
        <v>118.7</v>
      </c>
      <c r="AS278">
        <v>114.9</v>
      </c>
      <c r="AT278">
        <f t="shared" si="133"/>
        <v>114.9</v>
      </c>
      <c r="AU278">
        <v>110.8</v>
      </c>
      <c r="AV278">
        <f t="shared" si="134"/>
        <v>110.8</v>
      </c>
      <c r="AW278">
        <v>116</v>
      </c>
      <c r="AX278">
        <f t="shared" si="135"/>
        <v>116</v>
      </c>
      <c r="AY278">
        <v>122</v>
      </c>
      <c r="AZ278">
        <f t="shared" si="136"/>
        <v>122</v>
      </c>
      <c r="BA278">
        <v>112.4</v>
      </c>
      <c r="BB278">
        <f t="shared" si="137"/>
        <v>112.4</v>
      </c>
      <c r="BC278">
        <v>115.2</v>
      </c>
      <c r="BD278">
        <f t="shared" si="138"/>
        <v>115.2</v>
      </c>
      <c r="BE278">
        <v>120.7</v>
      </c>
      <c r="BF278">
        <f t="shared" si="139"/>
        <v>120.7</v>
      </c>
    </row>
    <row r="279" spans="1:58" x14ac:dyDescent="0.3">
      <c r="A279" t="s">
        <v>33</v>
      </c>
      <c r="B279">
        <v>2015</v>
      </c>
      <c r="C279" t="s">
        <v>39</v>
      </c>
      <c r="D279" t="str">
        <f t="shared" si="112"/>
        <v>June-2015</v>
      </c>
      <c r="E279">
        <v>123.6</v>
      </c>
      <c r="F279">
        <f t="shared" si="113"/>
        <v>123.6</v>
      </c>
      <c r="G279">
        <v>134.4</v>
      </c>
      <c r="H279">
        <f t="shared" si="114"/>
        <v>134.4</v>
      </c>
      <c r="I279">
        <v>120.9</v>
      </c>
      <c r="J279">
        <f t="shared" si="115"/>
        <v>120.9</v>
      </c>
      <c r="K279">
        <v>127.3</v>
      </c>
      <c r="L279">
        <f t="shared" si="116"/>
        <v>127.3</v>
      </c>
      <c r="M279">
        <v>106</v>
      </c>
      <c r="N279">
        <f t="shared" si="117"/>
        <v>106</v>
      </c>
      <c r="O279">
        <v>132.30000000000001</v>
      </c>
      <c r="P279">
        <f t="shared" si="118"/>
        <v>132.30000000000001</v>
      </c>
      <c r="Q279">
        <v>146.69999999999999</v>
      </c>
      <c r="R279">
        <f t="shared" si="119"/>
        <v>146.69999999999999</v>
      </c>
      <c r="S279">
        <v>148.1</v>
      </c>
      <c r="T279">
        <f t="shared" si="120"/>
        <v>148.1</v>
      </c>
      <c r="U279">
        <v>89.8</v>
      </c>
      <c r="V279">
        <f t="shared" si="121"/>
        <v>89.8</v>
      </c>
      <c r="W279">
        <v>130.5</v>
      </c>
      <c r="X279">
        <f t="shared" si="122"/>
        <v>130.5</v>
      </c>
      <c r="Y279">
        <v>118</v>
      </c>
      <c r="Z279">
        <f t="shared" si="123"/>
        <v>118</v>
      </c>
      <c r="AA279">
        <v>130.5</v>
      </c>
      <c r="AB279">
        <f t="shared" si="124"/>
        <v>130.5</v>
      </c>
      <c r="AC279">
        <v>128.5</v>
      </c>
      <c r="AD279">
        <f t="shared" si="125"/>
        <v>128.5</v>
      </c>
      <c r="AE279">
        <v>132.1</v>
      </c>
      <c r="AF279">
        <f t="shared" si="126"/>
        <v>132.1</v>
      </c>
      <c r="AG279">
        <v>123.2</v>
      </c>
      <c r="AH279">
        <f t="shared" si="127"/>
        <v>123.2</v>
      </c>
      <c r="AI279">
        <v>117.6</v>
      </c>
      <c r="AJ279">
        <f t="shared" si="128"/>
        <v>117.6</v>
      </c>
      <c r="AK279">
        <v>122.3</v>
      </c>
      <c r="AL279">
        <f t="shared" si="129"/>
        <v>122.3</v>
      </c>
      <c r="AM279">
        <v>119</v>
      </c>
      <c r="AN279">
        <f t="shared" si="130"/>
        <v>119</v>
      </c>
      <c r="AO279">
        <v>115.1</v>
      </c>
      <c r="AP279">
        <f t="shared" si="131"/>
        <v>115.1</v>
      </c>
      <c r="AQ279">
        <v>119.2</v>
      </c>
      <c r="AR279">
        <f t="shared" si="132"/>
        <v>119.2</v>
      </c>
      <c r="AS279">
        <v>115.4</v>
      </c>
      <c r="AT279">
        <f t="shared" si="133"/>
        <v>115.4</v>
      </c>
      <c r="AU279">
        <v>111.7</v>
      </c>
      <c r="AV279">
        <f t="shared" si="134"/>
        <v>111.7</v>
      </c>
      <c r="AW279">
        <v>116.2</v>
      </c>
      <c r="AX279">
        <f t="shared" si="135"/>
        <v>116.2</v>
      </c>
      <c r="AY279">
        <v>123.8</v>
      </c>
      <c r="AZ279">
        <f t="shared" si="136"/>
        <v>123.8</v>
      </c>
      <c r="BA279">
        <v>112.5</v>
      </c>
      <c r="BB279">
        <f t="shared" si="137"/>
        <v>112.5</v>
      </c>
      <c r="BC279">
        <v>116</v>
      </c>
      <c r="BD279">
        <f t="shared" si="138"/>
        <v>116</v>
      </c>
      <c r="BE279">
        <v>121.7</v>
      </c>
      <c r="BF279">
        <f t="shared" si="139"/>
        <v>121.7</v>
      </c>
    </row>
    <row r="280" spans="1:58" x14ac:dyDescent="0.3">
      <c r="A280" t="s">
        <v>33</v>
      </c>
      <c r="B280">
        <v>2015</v>
      </c>
      <c r="C280" t="s">
        <v>40</v>
      </c>
      <c r="D280" t="str">
        <f t="shared" si="112"/>
        <v>July-2015</v>
      </c>
      <c r="E280">
        <v>123.2</v>
      </c>
      <c r="F280">
        <f t="shared" si="113"/>
        <v>123.2</v>
      </c>
      <c r="G280">
        <v>134.30000000000001</v>
      </c>
      <c r="H280">
        <f t="shared" si="114"/>
        <v>134.30000000000001</v>
      </c>
      <c r="I280">
        <v>119.5</v>
      </c>
      <c r="J280">
        <f t="shared" si="115"/>
        <v>119.5</v>
      </c>
      <c r="K280">
        <v>127.7</v>
      </c>
      <c r="L280">
        <f t="shared" si="116"/>
        <v>127.7</v>
      </c>
      <c r="M280">
        <v>106.3</v>
      </c>
      <c r="N280">
        <f t="shared" si="117"/>
        <v>106.3</v>
      </c>
      <c r="O280">
        <v>132.80000000000001</v>
      </c>
      <c r="P280">
        <f t="shared" si="118"/>
        <v>132.80000000000001</v>
      </c>
      <c r="Q280">
        <v>153.5</v>
      </c>
      <c r="R280">
        <f t="shared" si="119"/>
        <v>153.5</v>
      </c>
      <c r="S280">
        <v>149.5</v>
      </c>
      <c r="T280">
        <f t="shared" si="120"/>
        <v>149.5</v>
      </c>
      <c r="U280">
        <v>85.7</v>
      </c>
      <c r="V280">
        <f t="shared" si="121"/>
        <v>85.7</v>
      </c>
      <c r="W280">
        <v>131.5</v>
      </c>
      <c r="X280">
        <f t="shared" si="122"/>
        <v>131.5</v>
      </c>
      <c r="Y280">
        <v>118.3</v>
      </c>
      <c r="Z280">
        <f t="shared" si="123"/>
        <v>118.3</v>
      </c>
      <c r="AA280">
        <v>131.1</v>
      </c>
      <c r="AB280">
        <f t="shared" si="124"/>
        <v>131.1</v>
      </c>
      <c r="AC280">
        <v>129.5</v>
      </c>
      <c r="AD280">
        <f t="shared" si="125"/>
        <v>129.5</v>
      </c>
      <c r="AE280">
        <v>133.1</v>
      </c>
      <c r="AF280">
        <f t="shared" si="126"/>
        <v>133.1</v>
      </c>
      <c r="AG280">
        <v>123.5</v>
      </c>
      <c r="AH280">
        <f t="shared" si="127"/>
        <v>123.5</v>
      </c>
      <c r="AI280">
        <v>117.9</v>
      </c>
      <c r="AJ280">
        <f t="shared" si="128"/>
        <v>117.9</v>
      </c>
      <c r="AK280">
        <v>122.7</v>
      </c>
      <c r="AL280">
        <f t="shared" si="129"/>
        <v>122.7</v>
      </c>
      <c r="AM280">
        <v>119.9</v>
      </c>
      <c r="AN280">
        <f t="shared" si="130"/>
        <v>119.9</v>
      </c>
      <c r="AO280">
        <v>115.3</v>
      </c>
      <c r="AP280">
        <f t="shared" si="131"/>
        <v>115.3</v>
      </c>
      <c r="AQ280">
        <v>119.5</v>
      </c>
      <c r="AR280">
        <f t="shared" si="132"/>
        <v>119.5</v>
      </c>
      <c r="AS280">
        <v>116</v>
      </c>
      <c r="AT280">
        <f t="shared" si="133"/>
        <v>116</v>
      </c>
      <c r="AU280">
        <v>111.5</v>
      </c>
      <c r="AV280">
        <f t="shared" si="134"/>
        <v>111.5</v>
      </c>
      <c r="AW280">
        <v>116.6</v>
      </c>
      <c r="AX280">
        <f t="shared" si="135"/>
        <v>116.6</v>
      </c>
      <c r="AY280">
        <v>125.4</v>
      </c>
      <c r="AZ280">
        <f t="shared" si="136"/>
        <v>125.4</v>
      </c>
      <c r="BA280">
        <v>111.7</v>
      </c>
      <c r="BB280">
        <f t="shared" si="137"/>
        <v>111.7</v>
      </c>
      <c r="BC280">
        <v>116.3</v>
      </c>
      <c r="BD280">
        <f t="shared" si="138"/>
        <v>116.3</v>
      </c>
      <c r="BE280">
        <v>122.4</v>
      </c>
      <c r="BF280">
        <f t="shared" si="139"/>
        <v>122.4</v>
      </c>
    </row>
    <row r="281" spans="1:58" x14ac:dyDescent="0.3">
      <c r="A281" t="s">
        <v>33</v>
      </c>
      <c r="B281">
        <v>2015</v>
      </c>
      <c r="C281" t="s">
        <v>41</v>
      </c>
      <c r="D281" t="str">
        <f t="shared" si="112"/>
        <v>August-2015</v>
      </c>
      <c r="E281">
        <v>123.1</v>
      </c>
      <c r="F281">
        <f t="shared" si="113"/>
        <v>123.1</v>
      </c>
      <c r="G281">
        <v>131.69999999999999</v>
      </c>
      <c r="H281">
        <f t="shared" si="114"/>
        <v>131.69999999999999</v>
      </c>
      <c r="I281">
        <v>118.1</v>
      </c>
      <c r="J281">
        <f t="shared" si="115"/>
        <v>118.1</v>
      </c>
      <c r="K281">
        <v>128</v>
      </c>
      <c r="L281">
        <f t="shared" si="116"/>
        <v>128</v>
      </c>
      <c r="M281">
        <v>106.8</v>
      </c>
      <c r="N281">
        <f t="shared" si="117"/>
        <v>106.8</v>
      </c>
      <c r="O281">
        <v>130.1</v>
      </c>
      <c r="P281">
        <f t="shared" si="118"/>
        <v>130.1</v>
      </c>
      <c r="Q281">
        <v>165.5</v>
      </c>
      <c r="R281">
        <f t="shared" si="119"/>
        <v>165.5</v>
      </c>
      <c r="S281">
        <v>156</v>
      </c>
      <c r="T281">
        <f t="shared" si="120"/>
        <v>156</v>
      </c>
      <c r="U281">
        <v>85.3</v>
      </c>
      <c r="V281">
        <f t="shared" si="121"/>
        <v>85.3</v>
      </c>
      <c r="W281">
        <v>132.69999999999999</v>
      </c>
      <c r="X281">
        <f t="shared" si="122"/>
        <v>132.69999999999999</v>
      </c>
      <c r="Y281">
        <v>118.8</v>
      </c>
      <c r="Z281">
        <f t="shared" si="123"/>
        <v>118.8</v>
      </c>
      <c r="AA281">
        <v>131.69999999999999</v>
      </c>
      <c r="AB281">
        <f t="shared" si="124"/>
        <v>131.69999999999999</v>
      </c>
      <c r="AC281">
        <v>131.1</v>
      </c>
      <c r="AD281">
        <f t="shared" si="125"/>
        <v>131.1</v>
      </c>
      <c r="AE281">
        <v>134.19999999999999</v>
      </c>
      <c r="AF281">
        <f t="shared" si="126"/>
        <v>134.19999999999999</v>
      </c>
      <c r="AG281">
        <v>123.7</v>
      </c>
      <c r="AH281">
        <f t="shared" si="127"/>
        <v>123.7</v>
      </c>
      <c r="AI281">
        <v>118.2</v>
      </c>
      <c r="AJ281">
        <f t="shared" si="128"/>
        <v>118.2</v>
      </c>
      <c r="AK281">
        <v>122.9</v>
      </c>
      <c r="AL281">
        <f t="shared" si="129"/>
        <v>122.9</v>
      </c>
      <c r="AM281">
        <v>120.9</v>
      </c>
      <c r="AN281">
        <f t="shared" si="130"/>
        <v>120.9</v>
      </c>
      <c r="AO281">
        <v>115.3</v>
      </c>
      <c r="AP281">
        <f t="shared" si="131"/>
        <v>115.3</v>
      </c>
      <c r="AQ281">
        <v>120</v>
      </c>
      <c r="AR281">
        <f t="shared" si="132"/>
        <v>120</v>
      </c>
      <c r="AS281">
        <v>116.6</v>
      </c>
      <c r="AT281">
        <f t="shared" si="133"/>
        <v>116.6</v>
      </c>
      <c r="AU281">
        <v>109.9</v>
      </c>
      <c r="AV281">
        <f t="shared" si="134"/>
        <v>109.9</v>
      </c>
      <c r="AW281">
        <v>117.2</v>
      </c>
      <c r="AX281">
        <f t="shared" si="135"/>
        <v>117.2</v>
      </c>
      <c r="AY281">
        <v>126.2</v>
      </c>
      <c r="AZ281">
        <f t="shared" si="136"/>
        <v>126.2</v>
      </c>
      <c r="BA281">
        <v>112</v>
      </c>
      <c r="BB281">
        <f t="shared" si="137"/>
        <v>112</v>
      </c>
      <c r="BC281">
        <v>116.2</v>
      </c>
      <c r="BD281">
        <f t="shared" si="138"/>
        <v>116.2</v>
      </c>
      <c r="BE281">
        <v>123.2</v>
      </c>
      <c r="BF281">
        <f t="shared" si="139"/>
        <v>123.2</v>
      </c>
    </row>
    <row r="282" spans="1:58" x14ac:dyDescent="0.3">
      <c r="A282" t="s">
        <v>33</v>
      </c>
      <c r="B282">
        <v>2015</v>
      </c>
      <c r="C282" t="s">
        <v>42</v>
      </c>
      <c r="D282" t="str">
        <f t="shared" si="112"/>
        <v>September-2015</v>
      </c>
      <c r="E282">
        <v>123.4</v>
      </c>
      <c r="F282">
        <f t="shared" si="113"/>
        <v>123.4</v>
      </c>
      <c r="G282">
        <v>129</v>
      </c>
      <c r="H282">
        <f t="shared" si="114"/>
        <v>129</v>
      </c>
      <c r="I282">
        <v>115.6</v>
      </c>
      <c r="J282">
        <f t="shared" si="115"/>
        <v>115.6</v>
      </c>
      <c r="K282">
        <v>128.30000000000001</v>
      </c>
      <c r="L282">
        <f t="shared" si="116"/>
        <v>128.30000000000001</v>
      </c>
      <c r="M282">
        <v>107</v>
      </c>
      <c r="N282">
        <f t="shared" si="117"/>
        <v>107</v>
      </c>
      <c r="O282">
        <v>124</v>
      </c>
      <c r="P282">
        <f t="shared" si="118"/>
        <v>124</v>
      </c>
      <c r="Q282">
        <v>168.5</v>
      </c>
      <c r="R282">
        <f t="shared" si="119"/>
        <v>168.5</v>
      </c>
      <c r="S282">
        <v>165.4</v>
      </c>
      <c r="T282">
        <f t="shared" si="120"/>
        <v>165.4</v>
      </c>
      <c r="U282">
        <v>86.3</v>
      </c>
      <c r="V282">
        <f t="shared" si="121"/>
        <v>86.3</v>
      </c>
      <c r="W282">
        <v>134.4</v>
      </c>
      <c r="X282">
        <f t="shared" si="122"/>
        <v>134.4</v>
      </c>
      <c r="Y282">
        <v>119.1</v>
      </c>
      <c r="Z282">
        <f t="shared" si="123"/>
        <v>119.1</v>
      </c>
      <c r="AA282">
        <v>132.30000000000001</v>
      </c>
      <c r="AB282">
        <f t="shared" si="124"/>
        <v>132.30000000000001</v>
      </c>
      <c r="AC282">
        <v>131.5</v>
      </c>
      <c r="AD282">
        <f t="shared" si="125"/>
        <v>131.5</v>
      </c>
      <c r="AE282">
        <v>134.69999999999999</v>
      </c>
      <c r="AF282">
        <f t="shared" si="126"/>
        <v>134.69999999999999</v>
      </c>
      <c r="AG282">
        <v>124</v>
      </c>
      <c r="AH282">
        <f t="shared" si="127"/>
        <v>124</v>
      </c>
      <c r="AI282">
        <v>118.6</v>
      </c>
      <c r="AJ282">
        <f t="shared" si="128"/>
        <v>118.6</v>
      </c>
      <c r="AK282">
        <v>123.2</v>
      </c>
      <c r="AL282">
        <f t="shared" si="129"/>
        <v>123.2</v>
      </c>
      <c r="AM282">
        <v>121.6</v>
      </c>
      <c r="AN282">
        <f t="shared" si="130"/>
        <v>121.6</v>
      </c>
      <c r="AO282">
        <v>115.1</v>
      </c>
      <c r="AP282">
        <f t="shared" si="131"/>
        <v>115.1</v>
      </c>
      <c r="AQ282">
        <v>120.4</v>
      </c>
      <c r="AR282">
        <f t="shared" si="132"/>
        <v>120.4</v>
      </c>
      <c r="AS282">
        <v>117.1</v>
      </c>
      <c r="AT282">
        <f t="shared" si="133"/>
        <v>117.1</v>
      </c>
      <c r="AU282">
        <v>109.1</v>
      </c>
      <c r="AV282">
        <f t="shared" si="134"/>
        <v>109.1</v>
      </c>
      <c r="AW282">
        <v>117.3</v>
      </c>
      <c r="AX282">
        <f t="shared" si="135"/>
        <v>117.3</v>
      </c>
      <c r="AY282">
        <v>126.5</v>
      </c>
      <c r="AZ282">
        <f t="shared" si="136"/>
        <v>126.5</v>
      </c>
      <c r="BA282">
        <v>112.9</v>
      </c>
      <c r="BB282">
        <f t="shared" si="137"/>
        <v>112.9</v>
      </c>
      <c r="BC282">
        <v>116.2</v>
      </c>
      <c r="BD282">
        <f t="shared" si="138"/>
        <v>116.2</v>
      </c>
      <c r="BE282">
        <v>123.5</v>
      </c>
      <c r="BF282">
        <f t="shared" si="139"/>
        <v>123.5</v>
      </c>
    </row>
    <row r="283" spans="1:58" x14ac:dyDescent="0.3">
      <c r="A283" t="s">
        <v>33</v>
      </c>
      <c r="B283">
        <v>2015</v>
      </c>
      <c r="C283" t="s">
        <v>43</v>
      </c>
      <c r="D283" t="str">
        <f t="shared" si="112"/>
        <v>October-2015</v>
      </c>
      <c r="E283">
        <v>123.6</v>
      </c>
      <c r="F283">
        <f t="shared" si="113"/>
        <v>123.6</v>
      </c>
      <c r="G283">
        <v>128.6</v>
      </c>
      <c r="H283">
        <f t="shared" si="114"/>
        <v>128.6</v>
      </c>
      <c r="I283">
        <v>115.9</v>
      </c>
      <c r="J283">
        <f t="shared" si="115"/>
        <v>115.9</v>
      </c>
      <c r="K283">
        <v>128.5</v>
      </c>
      <c r="L283">
        <f t="shared" si="116"/>
        <v>128.5</v>
      </c>
      <c r="M283">
        <v>109</v>
      </c>
      <c r="N283">
        <f t="shared" si="117"/>
        <v>109</v>
      </c>
      <c r="O283">
        <v>124.1</v>
      </c>
      <c r="P283">
        <f t="shared" si="118"/>
        <v>124.1</v>
      </c>
      <c r="Q283">
        <v>165.8</v>
      </c>
      <c r="R283">
        <f t="shared" si="119"/>
        <v>165.8</v>
      </c>
      <c r="S283">
        <v>187.2</v>
      </c>
      <c r="T283">
        <f t="shared" si="120"/>
        <v>187.2</v>
      </c>
      <c r="U283">
        <v>89.4</v>
      </c>
      <c r="V283">
        <f t="shared" si="121"/>
        <v>89.4</v>
      </c>
      <c r="W283">
        <v>135.80000000000001</v>
      </c>
      <c r="X283">
        <f t="shared" si="122"/>
        <v>135.80000000000001</v>
      </c>
      <c r="Y283">
        <v>119.4</v>
      </c>
      <c r="Z283">
        <f t="shared" si="123"/>
        <v>119.4</v>
      </c>
      <c r="AA283">
        <v>132.9</v>
      </c>
      <c r="AB283">
        <f t="shared" si="124"/>
        <v>132.9</v>
      </c>
      <c r="AC283">
        <v>132.6</v>
      </c>
      <c r="AD283">
        <f t="shared" si="125"/>
        <v>132.6</v>
      </c>
      <c r="AE283">
        <v>135.30000000000001</v>
      </c>
      <c r="AF283">
        <f t="shared" si="126"/>
        <v>135.30000000000001</v>
      </c>
      <c r="AG283">
        <v>124.4</v>
      </c>
      <c r="AH283">
        <f t="shared" si="127"/>
        <v>124.4</v>
      </c>
      <c r="AI283">
        <v>118.8</v>
      </c>
      <c r="AJ283">
        <f t="shared" si="128"/>
        <v>118.8</v>
      </c>
      <c r="AK283">
        <v>123.6</v>
      </c>
      <c r="AL283">
        <f t="shared" si="129"/>
        <v>123.6</v>
      </c>
      <c r="AM283">
        <v>122.4</v>
      </c>
      <c r="AN283">
        <f t="shared" si="130"/>
        <v>122.4</v>
      </c>
      <c r="AO283">
        <v>114.9</v>
      </c>
      <c r="AP283">
        <f t="shared" si="131"/>
        <v>114.9</v>
      </c>
      <c r="AQ283">
        <v>120.7</v>
      </c>
      <c r="AR283">
        <f t="shared" si="132"/>
        <v>120.7</v>
      </c>
      <c r="AS283">
        <v>117.7</v>
      </c>
      <c r="AT283">
        <f t="shared" si="133"/>
        <v>117.7</v>
      </c>
      <c r="AU283">
        <v>109.3</v>
      </c>
      <c r="AV283">
        <f t="shared" si="134"/>
        <v>109.3</v>
      </c>
      <c r="AW283">
        <v>117.7</v>
      </c>
      <c r="AX283">
        <f t="shared" si="135"/>
        <v>117.7</v>
      </c>
      <c r="AY283">
        <v>126.5</v>
      </c>
      <c r="AZ283">
        <f t="shared" si="136"/>
        <v>126.5</v>
      </c>
      <c r="BA283">
        <v>113.5</v>
      </c>
      <c r="BB283">
        <f t="shared" si="137"/>
        <v>113.5</v>
      </c>
      <c r="BC283">
        <v>116.5</v>
      </c>
      <c r="BD283">
        <f t="shared" si="138"/>
        <v>116.5</v>
      </c>
      <c r="BE283">
        <v>124.2</v>
      </c>
      <c r="BF283">
        <f t="shared" si="139"/>
        <v>124.2</v>
      </c>
    </row>
    <row r="284" spans="1:58" x14ac:dyDescent="0.3">
      <c r="A284" t="s">
        <v>33</v>
      </c>
      <c r="B284">
        <v>2015</v>
      </c>
      <c r="C284" t="s">
        <v>45</v>
      </c>
      <c r="D284" t="str">
        <f t="shared" si="112"/>
        <v>November-2015</v>
      </c>
      <c r="E284">
        <v>124</v>
      </c>
      <c r="F284">
        <f t="shared" si="113"/>
        <v>124</v>
      </c>
      <c r="G284">
        <v>129.80000000000001</v>
      </c>
      <c r="H284">
        <f t="shared" si="114"/>
        <v>129.80000000000001</v>
      </c>
      <c r="I284">
        <v>121.5</v>
      </c>
      <c r="J284">
        <f t="shared" si="115"/>
        <v>121.5</v>
      </c>
      <c r="K284">
        <v>128.6</v>
      </c>
      <c r="L284">
        <f t="shared" si="116"/>
        <v>128.6</v>
      </c>
      <c r="M284">
        <v>110</v>
      </c>
      <c r="N284">
        <f t="shared" si="117"/>
        <v>110</v>
      </c>
      <c r="O284">
        <v>123.7</v>
      </c>
      <c r="P284">
        <f t="shared" si="118"/>
        <v>123.7</v>
      </c>
      <c r="Q284">
        <v>164.6</v>
      </c>
      <c r="R284">
        <f t="shared" si="119"/>
        <v>164.6</v>
      </c>
      <c r="S284">
        <v>191.6</v>
      </c>
      <c r="T284">
        <f t="shared" si="120"/>
        <v>191.6</v>
      </c>
      <c r="U284">
        <v>90.8</v>
      </c>
      <c r="V284">
        <f t="shared" si="121"/>
        <v>90.8</v>
      </c>
      <c r="W284">
        <v>137.1</v>
      </c>
      <c r="X284">
        <f t="shared" si="122"/>
        <v>137.1</v>
      </c>
      <c r="Y284">
        <v>119.8</v>
      </c>
      <c r="Z284">
        <f t="shared" si="123"/>
        <v>119.8</v>
      </c>
      <c r="AA284">
        <v>133.69999999999999</v>
      </c>
      <c r="AB284">
        <f t="shared" si="124"/>
        <v>133.69999999999999</v>
      </c>
      <c r="AC284">
        <v>133.30000000000001</v>
      </c>
      <c r="AD284">
        <f t="shared" si="125"/>
        <v>133.30000000000001</v>
      </c>
      <c r="AE284">
        <v>137.6</v>
      </c>
      <c r="AF284">
        <f t="shared" si="126"/>
        <v>137.6</v>
      </c>
      <c r="AG284">
        <v>125</v>
      </c>
      <c r="AH284">
        <f t="shared" si="127"/>
        <v>125</v>
      </c>
      <c r="AI284">
        <v>119.3</v>
      </c>
      <c r="AJ284">
        <f t="shared" si="128"/>
        <v>119.3</v>
      </c>
      <c r="AK284">
        <v>124.2</v>
      </c>
      <c r="AL284">
        <f t="shared" si="129"/>
        <v>124.2</v>
      </c>
      <c r="AM284">
        <v>122.9</v>
      </c>
      <c r="AN284">
        <f t="shared" si="130"/>
        <v>122.9</v>
      </c>
      <c r="AO284">
        <v>115.1</v>
      </c>
      <c r="AP284">
        <f t="shared" si="131"/>
        <v>115.1</v>
      </c>
      <c r="AQ284">
        <v>121</v>
      </c>
      <c r="AR284">
        <f t="shared" si="132"/>
        <v>121</v>
      </c>
      <c r="AS284">
        <v>118.1</v>
      </c>
      <c r="AT284">
        <f t="shared" si="133"/>
        <v>118.1</v>
      </c>
      <c r="AU284">
        <v>109.3</v>
      </c>
      <c r="AV284">
        <f t="shared" si="134"/>
        <v>109.3</v>
      </c>
      <c r="AW284">
        <v>117.9</v>
      </c>
      <c r="AX284">
        <f t="shared" si="135"/>
        <v>117.9</v>
      </c>
      <c r="AY284">
        <v>126.6</v>
      </c>
      <c r="AZ284">
        <f t="shared" si="136"/>
        <v>126.6</v>
      </c>
      <c r="BA284">
        <v>113.3</v>
      </c>
      <c r="BB284">
        <f t="shared" si="137"/>
        <v>113.3</v>
      </c>
      <c r="BC284">
        <v>116.6</v>
      </c>
      <c r="BD284">
        <f t="shared" si="138"/>
        <v>116.6</v>
      </c>
      <c r="BE284">
        <v>124.6</v>
      </c>
      <c r="BF284">
        <f t="shared" si="139"/>
        <v>124.6</v>
      </c>
    </row>
    <row r="285" spans="1:58" x14ac:dyDescent="0.3">
      <c r="A285" t="s">
        <v>33</v>
      </c>
      <c r="B285">
        <v>2015</v>
      </c>
      <c r="C285" t="s">
        <v>46</v>
      </c>
      <c r="D285" t="str">
        <f t="shared" si="112"/>
        <v>December-2015</v>
      </c>
      <c r="E285">
        <v>124.3</v>
      </c>
      <c r="F285">
        <f t="shared" si="113"/>
        <v>124.3</v>
      </c>
      <c r="G285">
        <v>131.69999999999999</v>
      </c>
      <c r="H285">
        <f t="shared" si="114"/>
        <v>131.69999999999999</v>
      </c>
      <c r="I285">
        <v>127.1</v>
      </c>
      <c r="J285">
        <f t="shared" si="115"/>
        <v>127.1</v>
      </c>
      <c r="K285">
        <v>128.6</v>
      </c>
      <c r="L285">
        <f t="shared" si="116"/>
        <v>128.6</v>
      </c>
      <c r="M285">
        <v>110</v>
      </c>
      <c r="N285">
        <f t="shared" si="117"/>
        <v>110</v>
      </c>
      <c r="O285">
        <v>120.8</v>
      </c>
      <c r="P285">
        <f t="shared" si="118"/>
        <v>120.8</v>
      </c>
      <c r="Q285">
        <v>149</v>
      </c>
      <c r="R285">
        <f t="shared" si="119"/>
        <v>149</v>
      </c>
      <c r="S285">
        <v>190.1</v>
      </c>
      <c r="T285">
        <f t="shared" si="120"/>
        <v>190.1</v>
      </c>
      <c r="U285">
        <v>92.7</v>
      </c>
      <c r="V285">
        <f t="shared" si="121"/>
        <v>92.7</v>
      </c>
      <c r="W285">
        <v>138.6</v>
      </c>
      <c r="X285">
        <f t="shared" si="122"/>
        <v>138.6</v>
      </c>
      <c r="Y285">
        <v>120.2</v>
      </c>
      <c r="Z285">
        <f t="shared" si="123"/>
        <v>120.2</v>
      </c>
      <c r="AA285">
        <v>134.19999999999999</v>
      </c>
      <c r="AB285">
        <f t="shared" si="124"/>
        <v>134.19999999999999</v>
      </c>
      <c r="AC285">
        <v>131.5</v>
      </c>
      <c r="AD285">
        <f t="shared" si="125"/>
        <v>131.5</v>
      </c>
      <c r="AE285">
        <v>138.19999999999999</v>
      </c>
      <c r="AF285">
        <f t="shared" si="126"/>
        <v>138.19999999999999</v>
      </c>
      <c r="AG285">
        <v>125.4</v>
      </c>
      <c r="AH285">
        <f t="shared" si="127"/>
        <v>125.4</v>
      </c>
      <c r="AI285">
        <v>119.5</v>
      </c>
      <c r="AJ285">
        <f t="shared" si="128"/>
        <v>119.5</v>
      </c>
      <c r="AK285">
        <v>124.5</v>
      </c>
      <c r="AL285">
        <f t="shared" si="129"/>
        <v>124.5</v>
      </c>
      <c r="AM285">
        <v>122.4</v>
      </c>
      <c r="AN285">
        <f t="shared" si="130"/>
        <v>122.4</v>
      </c>
      <c r="AO285">
        <v>116</v>
      </c>
      <c r="AP285">
        <f t="shared" si="131"/>
        <v>116</v>
      </c>
      <c r="AQ285">
        <v>121</v>
      </c>
      <c r="AR285">
        <f t="shared" si="132"/>
        <v>121</v>
      </c>
      <c r="AS285">
        <v>118.6</v>
      </c>
      <c r="AT285">
        <f t="shared" si="133"/>
        <v>118.6</v>
      </c>
      <c r="AU285">
        <v>109.3</v>
      </c>
      <c r="AV285">
        <f t="shared" si="134"/>
        <v>109.3</v>
      </c>
      <c r="AW285">
        <v>118.1</v>
      </c>
      <c r="AX285">
        <f t="shared" si="135"/>
        <v>118.1</v>
      </c>
      <c r="AY285">
        <v>126.6</v>
      </c>
      <c r="AZ285">
        <f t="shared" si="136"/>
        <v>126.6</v>
      </c>
      <c r="BA285">
        <v>113.2</v>
      </c>
      <c r="BB285">
        <f t="shared" si="137"/>
        <v>113.2</v>
      </c>
      <c r="BC285">
        <v>116.7</v>
      </c>
      <c r="BD285">
        <f t="shared" si="138"/>
        <v>116.7</v>
      </c>
      <c r="BE285">
        <v>124</v>
      </c>
      <c r="BF285">
        <f t="shared" si="139"/>
        <v>124</v>
      </c>
    </row>
    <row r="286" spans="1:58" x14ac:dyDescent="0.3">
      <c r="A286" t="s">
        <v>33</v>
      </c>
      <c r="B286">
        <v>2016</v>
      </c>
      <c r="C286" t="s">
        <v>31</v>
      </c>
      <c r="D286" t="str">
        <f t="shared" si="112"/>
        <v>January-2016</v>
      </c>
      <c r="E286">
        <v>124.7</v>
      </c>
      <c r="F286">
        <f t="shared" si="113"/>
        <v>124.7</v>
      </c>
      <c r="G286">
        <v>135.9</v>
      </c>
      <c r="H286">
        <f t="shared" si="114"/>
        <v>135.9</v>
      </c>
      <c r="I286">
        <v>132</v>
      </c>
      <c r="J286">
        <f t="shared" si="115"/>
        <v>132</v>
      </c>
      <c r="K286">
        <v>129.19999999999999</v>
      </c>
      <c r="L286">
        <f t="shared" si="116"/>
        <v>129.19999999999999</v>
      </c>
      <c r="M286">
        <v>109.7</v>
      </c>
      <c r="N286">
        <f t="shared" si="117"/>
        <v>109.7</v>
      </c>
      <c r="O286">
        <v>119</v>
      </c>
      <c r="P286">
        <f t="shared" si="118"/>
        <v>119</v>
      </c>
      <c r="Q286">
        <v>144.1</v>
      </c>
      <c r="R286">
        <f t="shared" si="119"/>
        <v>144.1</v>
      </c>
      <c r="S286">
        <v>184.2</v>
      </c>
      <c r="T286">
        <f t="shared" si="120"/>
        <v>184.2</v>
      </c>
      <c r="U286">
        <v>96.7</v>
      </c>
      <c r="V286">
        <f t="shared" si="121"/>
        <v>96.7</v>
      </c>
      <c r="W286">
        <v>139.5</v>
      </c>
      <c r="X286">
        <f t="shared" si="122"/>
        <v>139.5</v>
      </c>
      <c r="Y286">
        <v>120.5</v>
      </c>
      <c r="Z286">
        <f t="shared" si="123"/>
        <v>120.5</v>
      </c>
      <c r="AA286">
        <v>134.69999999999999</v>
      </c>
      <c r="AB286">
        <f t="shared" si="124"/>
        <v>134.69999999999999</v>
      </c>
      <c r="AC286">
        <v>131.19999999999999</v>
      </c>
      <c r="AD286">
        <f t="shared" si="125"/>
        <v>131.19999999999999</v>
      </c>
      <c r="AE286">
        <v>139.5</v>
      </c>
      <c r="AF286">
        <f t="shared" si="126"/>
        <v>139.5</v>
      </c>
      <c r="AG286">
        <v>125.8</v>
      </c>
      <c r="AH286">
        <f t="shared" si="127"/>
        <v>125.8</v>
      </c>
      <c r="AI286">
        <v>119.8</v>
      </c>
      <c r="AJ286">
        <f t="shared" si="128"/>
        <v>119.8</v>
      </c>
      <c r="AK286">
        <v>124.9</v>
      </c>
      <c r="AL286">
        <f t="shared" si="129"/>
        <v>124.9</v>
      </c>
      <c r="AM286">
        <v>123.4</v>
      </c>
      <c r="AN286">
        <f t="shared" si="130"/>
        <v>123.4</v>
      </c>
      <c r="AO286">
        <v>116.9</v>
      </c>
      <c r="AP286">
        <f t="shared" si="131"/>
        <v>116.9</v>
      </c>
      <c r="AQ286">
        <v>121.6</v>
      </c>
      <c r="AR286">
        <f t="shared" si="132"/>
        <v>121.6</v>
      </c>
      <c r="AS286">
        <v>119.1</v>
      </c>
      <c r="AT286">
        <f t="shared" si="133"/>
        <v>119.1</v>
      </c>
      <c r="AU286">
        <v>108.9</v>
      </c>
      <c r="AV286">
        <f t="shared" si="134"/>
        <v>108.9</v>
      </c>
      <c r="AW286">
        <v>118.5</v>
      </c>
      <c r="AX286">
        <f t="shared" si="135"/>
        <v>118.5</v>
      </c>
      <c r="AY286">
        <v>126.4</v>
      </c>
      <c r="AZ286">
        <f t="shared" si="136"/>
        <v>126.4</v>
      </c>
      <c r="BA286">
        <v>114</v>
      </c>
      <c r="BB286">
        <f t="shared" si="137"/>
        <v>114</v>
      </c>
      <c r="BC286">
        <v>116.8</v>
      </c>
      <c r="BD286">
        <f t="shared" si="138"/>
        <v>116.8</v>
      </c>
      <c r="BE286">
        <v>124.2</v>
      </c>
      <c r="BF286">
        <f t="shared" si="139"/>
        <v>124.2</v>
      </c>
    </row>
    <row r="287" spans="1:58" x14ac:dyDescent="0.3">
      <c r="A287" t="s">
        <v>33</v>
      </c>
      <c r="B287">
        <v>2016</v>
      </c>
      <c r="C287" t="s">
        <v>35</v>
      </c>
      <c r="D287" t="str">
        <f t="shared" si="112"/>
        <v>February-2016</v>
      </c>
      <c r="E287">
        <v>124.8</v>
      </c>
      <c r="F287">
        <f t="shared" si="113"/>
        <v>124.8</v>
      </c>
      <c r="G287">
        <v>135.1</v>
      </c>
      <c r="H287">
        <f t="shared" si="114"/>
        <v>135.1</v>
      </c>
      <c r="I287">
        <v>130.30000000000001</v>
      </c>
      <c r="J287">
        <f t="shared" si="115"/>
        <v>130.30000000000001</v>
      </c>
      <c r="K287">
        <v>129.6</v>
      </c>
      <c r="L287">
        <f t="shared" si="116"/>
        <v>129.6</v>
      </c>
      <c r="M287">
        <v>108.4</v>
      </c>
      <c r="N287">
        <f t="shared" si="117"/>
        <v>108.4</v>
      </c>
      <c r="O287">
        <v>118.6</v>
      </c>
      <c r="P287">
        <f t="shared" si="118"/>
        <v>118.6</v>
      </c>
      <c r="Q287">
        <v>129.19999999999999</v>
      </c>
      <c r="R287">
        <f t="shared" si="119"/>
        <v>129.19999999999999</v>
      </c>
      <c r="S287">
        <v>176.4</v>
      </c>
      <c r="T287">
        <f t="shared" si="120"/>
        <v>176.4</v>
      </c>
      <c r="U287">
        <v>99.1</v>
      </c>
      <c r="V287">
        <f t="shared" si="121"/>
        <v>99.1</v>
      </c>
      <c r="W287">
        <v>139.69999999999999</v>
      </c>
      <c r="X287">
        <f t="shared" si="122"/>
        <v>139.69999999999999</v>
      </c>
      <c r="Y287">
        <v>120.6</v>
      </c>
      <c r="Z287">
        <f t="shared" si="123"/>
        <v>120.6</v>
      </c>
      <c r="AA287">
        <v>135.19999999999999</v>
      </c>
      <c r="AB287">
        <f t="shared" si="124"/>
        <v>135.19999999999999</v>
      </c>
      <c r="AC287">
        <v>129.1</v>
      </c>
      <c r="AD287">
        <f t="shared" si="125"/>
        <v>129.1</v>
      </c>
      <c r="AE287">
        <v>140</v>
      </c>
      <c r="AF287">
        <f t="shared" si="126"/>
        <v>140</v>
      </c>
      <c r="AG287">
        <v>126.2</v>
      </c>
      <c r="AH287">
        <f t="shared" si="127"/>
        <v>126.2</v>
      </c>
      <c r="AI287">
        <v>120.1</v>
      </c>
      <c r="AJ287">
        <f t="shared" si="128"/>
        <v>120.1</v>
      </c>
      <c r="AK287">
        <v>125.3</v>
      </c>
      <c r="AL287">
        <f t="shared" si="129"/>
        <v>125.3</v>
      </c>
      <c r="AM287">
        <v>124.4</v>
      </c>
      <c r="AN287">
        <f t="shared" si="130"/>
        <v>124.4</v>
      </c>
      <c r="AO287">
        <v>116</v>
      </c>
      <c r="AP287">
        <f t="shared" si="131"/>
        <v>116</v>
      </c>
      <c r="AQ287">
        <v>121.8</v>
      </c>
      <c r="AR287">
        <f t="shared" si="132"/>
        <v>121.8</v>
      </c>
      <c r="AS287">
        <v>119.5</v>
      </c>
      <c r="AT287">
        <f t="shared" si="133"/>
        <v>119.5</v>
      </c>
      <c r="AU287">
        <v>109.1</v>
      </c>
      <c r="AV287">
        <f t="shared" si="134"/>
        <v>109.1</v>
      </c>
      <c r="AW287">
        <v>118.8</v>
      </c>
      <c r="AX287">
        <f t="shared" si="135"/>
        <v>118.8</v>
      </c>
      <c r="AY287">
        <v>126.3</v>
      </c>
      <c r="AZ287">
        <f t="shared" si="136"/>
        <v>126.3</v>
      </c>
      <c r="BA287">
        <v>116.2</v>
      </c>
      <c r="BB287">
        <f t="shared" si="137"/>
        <v>116.2</v>
      </c>
      <c r="BC287">
        <v>117.2</v>
      </c>
      <c r="BD287">
        <f t="shared" si="138"/>
        <v>117.2</v>
      </c>
      <c r="BE287">
        <v>123.8</v>
      </c>
      <c r="BF287">
        <f t="shared" si="139"/>
        <v>123.8</v>
      </c>
    </row>
    <row r="288" spans="1:58" x14ac:dyDescent="0.3">
      <c r="A288" t="s">
        <v>33</v>
      </c>
      <c r="B288">
        <v>2016</v>
      </c>
      <c r="C288" t="s">
        <v>36</v>
      </c>
      <c r="D288" t="str">
        <f t="shared" si="112"/>
        <v>March-2016</v>
      </c>
      <c r="E288">
        <v>124.8</v>
      </c>
      <c r="F288">
        <f t="shared" si="113"/>
        <v>124.8</v>
      </c>
      <c r="G288">
        <v>136.30000000000001</v>
      </c>
      <c r="H288">
        <f t="shared" si="114"/>
        <v>136.30000000000001</v>
      </c>
      <c r="I288">
        <v>123.7</v>
      </c>
      <c r="J288">
        <f t="shared" si="115"/>
        <v>123.7</v>
      </c>
      <c r="K288">
        <v>129.69999999999999</v>
      </c>
      <c r="L288">
        <f t="shared" si="116"/>
        <v>129.69999999999999</v>
      </c>
      <c r="M288">
        <v>107.9</v>
      </c>
      <c r="N288">
        <f t="shared" si="117"/>
        <v>107.9</v>
      </c>
      <c r="O288">
        <v>119.9</v>
      </c>
      <c r="P288">
        <f t="shared" si="118"/>
        <v>119.9</v>
      </c>
      <c r="Q288">
        <v>128.1</v>
      </c>
      <c r="R288">
        <f t="shared" si="119"/>
        <v>128.1</v>
      </c>
      <c r="S288">
        <v>170.3</v>
      </c>
      <c r="T288">
        <f t="shared" si="120"/>
        <v>170.3</v>
      </c>
      <c r="U288">
        <v>101.8</v>
      </c>
      <c r="V288">
        <f t="shared" si="121"/>
        <v>101.8</v>
      </c>
      <c r="W288">
        <v>140.1</v>
      </c>
      <c r="X288">
        <f t="shared" si="122"/>
        <v>140.1</v>
      </c>
      <c r="Y288">
        <v>120.7</v>
      </c>
      <c r="Z288">
        <f t="shared" si="123"/>
        <v>120.7</v>
      </c>
      <c r="AA288">
        <v>135.4</v>
      </c>
      <c r="AB288">
        <f t="shared" si="124"/>
        <v>135.4</v>
      </c>
      <c r="AC288">
        <v>128.9</v>
      </c>
      <c r="AD288">
        <f t="shared" si="125"/>
        <v>128.9</v>
      </c>
      <c r="AE288">
        <v>140.6</v>
      </c>
      <c r="AF288">
        <f t="shared" si="126"/>
        <v>140.6</v>
      </c>
      <c r="AG288">
        <v>126.4</v>
      </c>
      <c r="AH288">
        <f t="shared" si="127"/>
        <v>126.4</v>
      </c>
      <c r="AI288">
        <v>120.3</v>
      </c>
      <c r="AJ288">
        <f t="shared" si="128"/>
        <v>120.3</v>
      </c>
      <c r="AK288">
        <v>125.5</v>
      </c>
      <c r="AL288">
        <f t="shared" si="129"/>
        <v>125.5</v>
      </c>
      <c r="AM288">
        <v>124.9</v>
      </c>
      <c r="AN288">
        <f t="shared" si="130"/>
        <v>124.9</v>
      </c>
      <c r="AO288">
        <v>114.8</v>
      </c>
      <c r="AP288">
        <f t="shared" si="131"/>
        <v>114.8</v>
      </c>
      <c r="AQ288">
        <v>122.3</v>
      </c>
      <c r="AR288">
        <f t="shared" si="132"/>
        <v>122.3</v>
      </c>
      <c r="AS288">
        <v>119.7</v>
      </c>
      <c r="AT288">
        <f t="shared" si="133"/>
        <v>119.7</v>
      </c>
      <c r="AU288">
        <v>108.5</v>
      </c>
      <c r="AV288">
        <f t="shared" si="134"/>
        <v>108.5</v>
      </c>
      <c r="AW288">
        <v>119.1</v>
      </c>
      <c r="AX288">
        <f t="shared" si="135"/>
        <v>119.1</v>
      </c>
      <c r="AY288">
        <v>126.4</v>
      </c>
      <c r="AZ288">
        <f t="shared" si="136"/>
        <v>126.4</v>
      </c>
      <c r="BA288">
        <v>117.1</v>
      </c>
      <c r="BB288">
        <f t="shared" si="137"/>
        <v>117.1</v>
      </c>
      <c r="BC288">
        <v>117.3</v>
      </c>
      <c r="BD288">
        <f t="shared" si="138"/>
        <v>117.3</v>
      </c>
      <c r="BE288">
        <v>123.8</v>
      </c>
      <c r="BF288">
        <f t="shared" si="139"/>
        <v>123.8</v>
      </c>
    </row>
    <row r="289" spans="1:58" x14ac:dyDescent="0.3">
      <c r="A289" t="s">
        <v>33</v>
      </c>
      <c r="B289">
        <v>2016</v>
      </c>
      <c r="C289" t="s">
        <v>37</v>
      </c>
      <c r="D289" t="str">
        <f t="shared" si="112"/>
        <v>April-2016</v>
      </c>
      <c r="E289">
        <v>124.9</v>
      </c>
      <c r="F289">
        <f t="shared" si="113"/>
        <v>124.9</v>
      </c>
      <c r="G289">
        <v>139.30000000000001</v>
      </c>
      <c r="H289">
        <f t="shared" si="114"/>
        <v>139.30000000000001</v>
      </c>
      <c r="I289">
        <v>119.9</v>
      </c>
      <c r="J289">
        <f t="shared" si="115"/>
        <v>119.9</v>
      </c>
      <c r="K289">
        <v>130.19999999999999</v>
      </c>
      <c r="L289">
        <f t="shared" si="116"/>
        <v>130.19999999999999</v>
      </c>
      <c r="M289">
        <v>108.9</v>
      </c>
      <c r="N289">
        <f t="shared" si="117"/>
        <v>108.9</v>
      </c>
      <c r="O289">
        <v>131.1</v>
      </c>
      <c r="P289">
        <f t="shared" si="118"/>
        <v>131.1</v>
      </c>
      <c r="Q289">
        <v>136.80000000000001</v>
      </c>
      <c r="R289">
        <f t="shared" si="119"/>
        <v>136.80000000000001</v>
      </c>
      <c r="S289">
        <v>176.9</v>
      </c>
      <c r="T289">
        <f t="shared" si="120"/>
        <v>176.9</v>
      </c>
      <c r="U289">
        <v>109.1</v>
      </c>
      <c r="V289">
        <f t="shared" si="121"/>
        <v>109.1</v>
      </c>
      <c r="W289">
        <v>140.4</v>
      </c>
      <c r="X289">
        <f t="shared" si="122"/>
        <v>140.4</v>
      </c>
      <c r="Y289">
        <v>121.1</v>
      </c>
      <c r="Z289">
        <f t="shared" si="123"/>
        <v>121.1</v>
      </c>
      <c r="AA289">
        <v>135.9</v>
      </c>
      <c r="AB289">
        <f t="shared" si="124"/>
        <v>135.9</v>
      </c>
      <c r="AC289">
        <v>131.80000000000001</v>
      </c>
      <c r="AD289">
        <f t="shared" si="125"/>
        <v>131.80000000000001</v>
      </c>
      <c r="AE289">
        <v>141.5</v>
      </c>
      <c r="AF289">
        <f t="shared" si="126"/>
        <v>141.5</v>
      </c>
      <c r="AG289">
        <v>126.8</v>
      </c>
      <c r="AH289">
        <f t="shared" si="127"/>
        <v>126.8</v>
      </c>
      <c r="AI289">
        <v>120.5</v>
      </c>
      <c r="AJ289">
        <f t="shared" si="128"/>
        <v>120.5</v>
      </c>
      <c r="AK289">
        <v>125.8</v>
      </c>
      <c r="AL289">
        <f t="shared" si="129"/>
        <v>125.8</v>
      </c>
      <c r="AM289">
        <v>125.6</v>
      </c>
      <c r="AN289">
        <f t="shared" si="130"/>
        <v>125.6</v>
      </c>
      <c r="AO289">
        <v>114.6</v>
      </c>
      <c r="AP289">
        <f t="shared" si="131"/>
        <v>114.6</v>
      </c>
      <c r="AQ289">
        <v>122.8</v>
      </c>
      <c r="AR289">
        <f t="shared" si="132"/>
        <v>122.8</v>
      </c>
      <c r="AS289">
        <v>120</v>
      </c>
      <c r="AT289">
        <f t="shared" si="133"/>
        <v>120</v>
      </c>
      <c r="AU289">
        <v>110</v>
      </c>
      <c r="AV289">
        <f t="shared" si="134"/>
        <v>110</v>
      </c>
      <c r="AW289">
        <v>119.5</v>
      </c>
      <c r="AX289">
        <f t="shared" si="135"/>
        <v>119.5</v>
      </c>
      <c r="AY289">
        <v>127.6</v>
      </c>
      <c r="AZ289">
        <f t="shared" si="136"/>
        <v>127.6</v>
      </c>
      <c r="BA289">
        <v>117.6</v>
      </c>
      <c r="BB289">
        <f t="shared" si="137"/>
        <v>117.6</v>
      </c>
      <c r="BC289">
        <v>118.2</v>
      </c>
      <c r="BD289">
        <f t="shared" si="138"/>
        <v>118.2</v>
      </c>
      <c r="BE289">
        <v>125.3</v>
      </c>
      <c r="BF289">
        <f t="shared" si="139"/>
        <v>125.3</v>
      </c>
    </row>
    <row r="290" spans="1:58" x14ac:dyDescent="0.3">
      <c r="A290" t="s">
        <v>33</v>
      </c>
      <c r="B290">
        <v>2016</v>
      </c>
      <c r="C290" t="s">
        <v>38</v>
      </c>
      <c r="D290" t="str">
        <f t="shared" si="112"/>
        <v>May-2016</v>
      </c>
      <c r="E290">
        <v>125</v>
      </c>
      <c r="F290">
        <f t="shared" si="113"/>
        <v>125</v>
      </c>
      <c r="G290">
        <v>142.1</v>
      </c>
      <c r="H290">
        <f t="shared" si="114"/>
        <v>142.1</v>
      </c>
      <c r="I290">
        <v>127</v>
      </c>
      <c r="J290">
        <f t="shared" si="115"/>
        <v>127</v>
      </c>
      <c r="K290">
        <v>130.4</v>
      </c>
      <c r="L290">
        <f t="shared" si="116"/>
        <v>130.4</v>
      </c>
      <c r="M290">
        <v>109.6</v>
      </c>
      <c r="N290">
        <f t="shared" si="117"/>
        <v>109.6</v>
      </c>
      <c r="O290">
        <v>133.5</v>
      </c>
      <c r="P290">
        <f t="shared" si="118"/>
        <v>133.5</v>
      </c>
      <c r="Q290">
        <v>151.4</v>
      </c>
      <c r="R290">
        <f t="shared" si="119"/>
        <v>151.4</v>
      </c>
      <c r="S290">
        <v>182.8</v>
      </c>
      <c r="T290">
        <f t="shared" si="120"/>
        <v>182.8</v>
      </c>
      <c r="U290">
        <v>111.1</v>
      </c>
      <c r="V290">
        <f t="shared" si="121"/>
        <v>111.1</v>
      </c>
      <c r="W290">
        <v>141.5</v>
      </c>
      <c r="X290">
        <f t="shared" si="122"/>
        <v>141.5</v>
      </c>
      <c r="Y290">
        <v>121.5</v>
      </c>
      <c r="Z290">
        <f t="shared" si="123"/>
        <v>121.5</v>
      </c>
      <c r="AA290">
        <v>136.30000000000001</v>
      </c>
      <c r="AB290">
        <f t="shared" si="124"/>
        <v>136.30000000000001</v>
      </c>
      <c r="AC290">
        <v>134.6</v>
      </c>
      <c r="AD290">
        <f t="shared" si="125"/>
        <v>134.6</v>
      </c>
      <c r="AE290">
        <v>142.19999999999999</v>
      </c>
      <c r="AF290">
        <f t="shared" si="126"/>
        <v>142.19999999999999</v>
      </c>
      <c r="AG290">
        <v>127.2</v>
      </c>
      <c r="AH290">
        <f t="shared" si="127"/>
        <v>127.2</v>
      </c>
      <c r="AI290">
        <v>120.7</v>
      </c>
      <c r="AJ290">
        <f t="shared" si="128"/>
        <v>120.7</v>
      </c>
      <c r="AK290">
        <v>126.2</v>
      </c>
      <c r="AL290">
        <f t="shared" si="129"/>
        <v>126.2</v>
      </c>
      <c r="AM290">
        <v>126</v>
      </c>
      <c r="AN290">
        <f t="shared" si="130"/>
        <v>126</v>
      </c>
      <c r="AO290">
        <v>115</v>
      </c>
      <c r="AP290">
        <f t="shared" si="131"/>
        <v>115</v>
      </c>
      <c r="AQ290">
        <v>123.2</v>
      </c>
      <c r="AR290">
        <f t="shared" si="132"/>
        <v>123.2</v>
      </c>
      <c r="AS290">
        <v>120.3</v>
      </c>
      <c r="AT290">
        <f t="shared" si="133"/>
        <v>120.3</v>
      </c>
      <c r="AU290">
        <v>110.7</v>
      </c>
      <c r="AV290">
        <f t="shared" si="134"/>
        <v>110.7</v>
      </c>
      <c r="AW290">
        <v>119.8</v>
      </c>
      <c r="AX290">
        <f t="shared" si="135"/>
        <v>119.8</v>
      </c>
      <c r="AY290">
        <v>128</v>
      </c>
      <c r="AZ290">
        <f t="shared" si="136"/>
        <v>128</v>
      </c>
      <c r="BA290">
        <v>118.5</v>
      </c>
      <c r="BB290">
        <f t="shared" si="137"/>
        <v>118.5</v>
      </c>
      <c r="BC290">
        <v>118.7</v>
      </c>
      <c r="BD290">
        <f t="shared" si="138"/>
        <v>118.7</v>
      </c>
      <c r="BE290">
        <v>126.6</v>
      </c>
      <c r="BF290">
        <f t="shared" si="139"/>
        <v>126.6</v>
      </c>
    </row>
    <row r="291" spans="1:58" x14ac:dyDescent="0.3">
      <c r="A291" t="s">
        <v>33</v>
      </c>
      <c r="B291">
        <v>2016</v>
      </c>
      <c r="C291" t="s">
        <v>39</v>
      </c>
      <c r="D291" t="str">
        <f t="shared" si="112"/>
        <v>June-2016</v>
      </c>
      <c r="E291">
        <v>125.9</v>
      </c>
      <c r="F291">
        <f t="shared" si="113"/>
        <v>125.9</v>
      </c>
      <c r="G291">
        <v>143.9</v>
      </c>
      <c r="H291">
        <f t="shared" si="114"/>
        <v>143.9</v>
      </c>
      <c r="I291">
        <v>130.9</v>
      </c>
      <c r="J291">
        <f t="shared" si="115"/>
        <v>130.9</v>
      </c>
      <c r="K291">
        <v>131</v>
      </c>
      <c r="L291">
        <f t="shared" si="116"/>
        <v>131</v>
      </c>
      <c r="M291">
        <v>110.2</v>
      </c>
      <c r="N291">
        <f t="shared" si="117"/>
        <v>110.2</v>
      </c>
      <c r="O291">
        <v>135.5</v>
      </c>
      <c r="P291">
        <f t="shared" si="118"/>
        <v>135.5</v>
      </c>
      <c r="Q291">
        <v>173.7</v>
      </c>
      <c r="R291">
        <f t="shared" si="119"/>
        <v>173.7</v>
      </c>
      <c r="S291">
        <v>184.4</v>
      </c>
      <c r="T291">
        <f t="shared" si="120"/>
        <v>184.4</v>
      </c>
      <c r="U291">
        <v>112</v>
      </c>
      <c r="V291">
        <f t="shared" si="121"/>
        <v>112</v>
      </c>
      <c r="W291">
        <v>142.80000000000001</v>
      </c>
      <c r="X291">
        <f t="shared" si="122"/>
        <v>142.80000000000001</v>
      </c>
      <c r="Y291">
        <v>121.6</v>
      </c>
      <c r="Z291">
        <f t="shared" si="123"/>
        <v>121.6</v>
      </c>
      <c r="AA291">
        <v>136.9</v>
      </c>
      <c r="AB291">
        <f t="shared" si="124"/>
        <v>136.9</v>
      </c>
      <c r="AC291">
        <v>138.19999999999999</v>
      </c>
      <c r="AD291">
        <f t="shared" si="125"/>
        <v>138.19999999999999</v>
      </c>
      <c r="AE291">
        <v>142.69999999999999</v>
      </c>
      <c r="AF291">
        <f t="shared" si="126"/>
        <v>142.69999999999999</v>
      </c>
      <c r="AG291">
        <v>127.6</v>
      </c>
      <c r="AH291">
        <f t="shared" si="127"/>
        <v>127.6</v>
      </c>
      <c r="AI291">
        <v>121.1</v>
      </c>
      <c r="AJ291">
        <f t="shared" si="128"/>
        <v>121.1</v>
      </c>
      <c r="AK291">
        <v>126.6</v>
      </c>
      <c r="AL291">
        <f t="shared" si="129"/>
        <v>126.6</v>
      </c>
      <c r="AM291">
        <v>125.5</v>
      </c>
      <c r="AN291">
        <f t="shared" si="130"/>
        <v>125.5</v>
      </c>
      <c r="AO291">
        <v>115.5</v>
      </c>
      <c r="AP291">
        <f t="shared" si="131"/>
        <v>115.5</v>
      </c>
      <c r="AQ291">
        <v>123.2</v>
      </c>
      <c r="AR291">
        <f t="shared" si="132"/>
        <v>123.2</v>
      </c>
      <c r="AS291">
        <v>120.6</v>
      </c>
      <c r="AT291">
        <f t="shared" si="133"/>
        <v>120.6</v>
      </c>
      <c r="AU291">
        <v>112.3</v>
      </c>
      <c r="AV291">
        <f t="shared" si="134"/>
        <v>112.3</v>
      </c>
      <c r="AW291">
        <v>119.9</v>
      </c>
      <c r="AX291">
        <f t="shared" si="135"/>
        <v>119.9</v>
      </c>
      <c r="AY291">
        <v>129.30000000000001</v>
      </c>
      <c r="AZ291">
        <f t="shared" si="136"/>
        <v>129.30000000000001</v>
      </c>
      <c r="BA291">
        <v>118.8</v>
      </c>
      <c r="BB291">
        <f t="shared" si="137"/>
        <v>118.8</v>
      </c>
      <c r="BC291">
        <v>119.6</v>
      </c>
      <c r="BD291">
        <f t="shared" si="138"/>
        <v>119.6</v>
      </c>
      <c r="BE291">
        <v>128.1</v>
      </c>
      <c r="BF291">
        <f t="shared" si="139"/>
        <v>128.1</v>
      </c>
    </row>
    <row r="292" spans="1:58" x14ac:dyDescent="0.3">
      <c r="A292" t="s">
        <v>33</v>
      </c>
      <c r="B292">
        <v>2016</v>
      </c>
      <c r="C292" t="s">
        <v>40</v>
      </c>
      <c r="D292" t="str">
        <f t="shared" si="112"/>
        <v>July-2016</v>
      </c>
      <c r="E292">
        <v>126.8</v>
      </c>
      <c r="F292">
        <f t="shared" si="113"/>
        <v>126.8</v>
      </c>
      <c r="G292">
        <v>144.19999999999999</v>
      </c>
      <c r="H292">
        <f t="shared" si="114"/>
        <v>144.19999999999999</v>
      </c>
      <c r="I292">
        <v>136.6</v>
      </c>
      <c r="J292">
        <f t="shared" si="115"/>
        <v>136.6</v>
      </c>
      <c r="K292">
        <v>131.80000000000001</v>
      </c>
      <c r="L292">
        <f t="shared" si="116"/>
        <v>131.80000000000001</v>
      </c>
      <c r="M292">
        <v>111</v>
      </c>
      <c r="N292">
        <f t="shared" si="117"/>
        <v>111</v>
      </c>
      <c r="O292">
        <v>137</v>
      </c>
      <c r="P292">
        <f t="shared" si="118"/>
        <v>137</v>
      </c>
      <c r="Q292">
        <v>179.5</v>
      </c>
      <c r="R292">
        <f t="shared" si="119"/>
        <v>179.5</v>
      </c>
      <c r="S292">
        <v>188.4</v>
      </c>
      <c r="T292">
        <f t="shared" si="120"/>
        <v>188.4</v>
      </c>
      <c r="U292">
        <v>113.3</v>
      </c>
      <c r="V292">
        <f t="shared" si="121"/>
        <v>113.3</v>
      </c>
      <c r="W292">
        <v>143.9</v>
      </c>
      <c r="X292">
        <f t="shared" si="122"/>
        <v>143.9</v>
      </c>
      <c r="Y292">
        <v>121.7</v>
      </c>
      <c r="Z292">
        <f t="shared" si="123"/>
        <v>121.7</v>
      </c>
      <c r="AA292">
        <v>137.5</v>
      </c>
      <c r="AB292">
        <f t="shared" si="124"/>
        <v>137.5</v>
      </c>
      <c r="AC292">
        <v>139.80000000000001</v>
      </c>
      <c r="AD292">
        <f t="shared" si="125"/>
        <v>139.80000000000001</v>
      </c>
      <c r="AE292">
        <v>142.9</v>
      </c>
      <c r="AF292">
        <f t="shared" si="126"/>
        <v>142.9</v>
      </c>
      <c r="AG292">
        <v>127.9</v>
      </c>
      <c r="AH292">
        <f t="shared" si="127"/>
        <v>127.9</v>
      </c>
      <c r="AI292">
        <v>121.1</v>
      </c>
      <c r="AJ292">
        <f t="shared" si="128"/>
        <v>121.1</v>
      </c>
      <c r="AK292">
        <v>126.9</v>
      </c>
      <c r="AL292">
        <f t="shared" si="129"/>
        <v>126.9</v>
      </c>
      <c r="AM292">
        <v>126.4</v>
      </c>
      <c r="AN292">
        <f t="shared" si="130"/>
        <v>126.4</v>
      </c>
      <c r="AO292">
        <v>115.5</v>
      </c>
      <c r="AP292">
        <f t="shared" si="131"/>
        <v>115.5</v>
      </c>
      <c r="AQ292">
        <v>123.5</v>
      </c>
      <c r="AR292">
        <f t="shared" si="132"/>
        <v>123.5</v>
      </c>
      <c r="AS292">
        <v>120.9</v>
      </c>
      <c r="AT292">
        <f t="shared" si="133"/>
        <v>120.9</v>
      </c>
      <c r="AU292">
        <v>111.7</v>
      </c>
      <c r="AV292">
        <f t="shared" si="134"/>
        <v>111.7</v>
      </c>
      <c r="AW292">
        <v>120.3</v>
      </c>
      <c r="AX292">
        <f t="shared" si="135"/>
        <v>120.3</v>
      </c>
      <c r="AY292">
        <v>130.80000000000001</v>
      </c>
      <c r="AZ292">
        <f t="shared" si="136"/>
        <v>130.80000000000001</v>
      </c>
      <c r="BA292">
        <v>120</v>
      </c>
      <c r="BB292">
        <f t="shared" si="137"/>
        <v>120</v>
      </c>
      <c r="BC292">
        <v>119.9</v>
      </c>
      <c r="BD292">
        <f t="shared" si="138"/>
        <v>119.9</v>
      </c>
      <c r="BE292">
        <v>129</v>
      </c>
      <c r="BF292">
        <f t="shared" si="139"/>
        <v>129</v>
      </c>
    </row>
    <row r="293" spans="1:58" x14ac:dyDescent="0.3">
      <c r="A293" t="s">
        <v>33</v>
      </c>
      <c r="B293">
        <v>2016</v>
      </c>
      <c r="C293" t="s">
        <v>41</v>
      </c>
      <c r="D293" t="str">
        <f t="shared" si="112"/>
        <v>August-2016</v>
      </c>
      <c r="E293">
        <v>127.6</v>
      </c>
      <c r="F293">
        <f t="shared" si="113"/>
        <v>127.6</v>
      </c>
      <c r="G293">
        <v>140.30000000000001</v>
      </c>
      <c r="H293">
        <f t="shared" si="114"/>
        <v>140.30000000000001</v>
      </c>
      <c r="I293">
        <v>133.69999999999999</v>
      </c>
      <c r="J293">
        <f t="shared" si="115"/>
        <v>133.69999999999999</v>
      </c>
      <c r="K293">
        <v>132.19999999999999</v>
      </c>
      <c r="L293">
        <f t="shared" si="116"/>
        <v>132.19999999999999</v>
      </c>
      <c r="M293">
        <v>111.8</v>
      </c>
      <c r="N293">
        <f t="shared" si="117"/>
        <v>111.8</v>
      </c>
      <c r="O293">
        <v>135.80000000000001</v>
      </c>
      <c r="P293">
        <f t="shared" si="118"/>
        <v>135.80000000000001</v>
      </c>
      <c r="Q293">
        <v>163.5</v>
      </c>
      <c r="R293">
        <f t="shared" si="119"/>
        <v>163.5</v>
      </c>
      <c r="S293">
        <v>182.3</v>
      </c>
      <c r="T293">
        <f t="shared" si="120"/>
        <v>182.3</v>
      </c>
      <c r="U293">
        <v>114.6</v>
      </c>
      <c r="V293">
        <f t="shared" si="121"/>
        <v>114.6</v>
      </c>
      <c r="W293">
        <v>144.6</v>
      </c>
      <c r="X293">
        <f t="shared" si="122"/>
        <v>144.6</v>
      </c>
      <c r="Y293">
        <v>121.9</v>
      </c>
      <c r="Z293">
        <f t="shared" si="123"/>
        <v>121.9</v>
      </c>
      <c r="AA293">
        <v>138.1</v>
      </c>
      <c r="AB293">
        <f t="shared" si="124"/>
        <v>138.1</v>
      </c>
      <c r="AC293">
        <v>137.6</v>
      </c>
      <c r="AD293">
        <f t="shared" si="125"/>
        <v>137.6</v>
      </c>
      <c r="AE293">
        <v>143.6</v>
      </c>
      <c r="AF293">
        <f t="shared" si="126"/>
        <v>143.6</v>
      </c>
      <c r="AG293">
        <v>128.30000000000001</v>
      </c>
      <c r="AH293">
        <f t="shared" si="127"/>
        <v>128.30000000000001</v>
      </c>
      <c r="AI293">
        <v>121.4</v>
      </c>
      <c r="AJ293">
        <f t="shared" si="128"/>
        <v>121.4</v>
      </c>
      <c r="AK293">
        <v>127.3</v>
      </c>
      <c r="AL293">
        <f t="shared" si="129"/>
        <v>127.3</v>
      </c>
      <c r="AM293">
        <v>127.3</v>
      </c>
      <c r="AN293">
        <f t="shared" si="130"/>
        <v>127.3</v>
      </c>
      <c r="AO293">
        <v>114.7</v>
      </c>
      <c r="AP293">
        <f t="shared" si="131"/>
        <v>114.7</v>
      </c>
      <c r="AQ293">
        <v>123.9</v>
      </c>
      <c r="AR293">
        <f t="shared" si="132"/>
        <v>123.9</v>
      </c>
      <c r="AS293">
        <v>121.2</v>
      </c>
      <c r="AT293">
        <f t="shared" si="133"/>
        <v>121.2</v>
      </c>
      <c r="AU293">
        <v>110.4</v>
      </c>
      <c r="AV293">
        <f t="shared" si="134"/>
        <v>110.4</v>
      </c>
      <c r="AW293">
        <v>120.6</v>
      </c>
      <c r="AX293">
        <f t="shared" si="135"/>
        <v>120.6</v>
      </c>
      <c r="AY293">
        <v>131.5</v>
      </c>
      <c r="AZ293">
        <f t="shared" si="136"/>
        <v>131.5</v>
      </c>
      <c r="BA293">
        <v>120.9</v>
      </c>
      <c r="BB293">
        <f t="shared" si="137"/>
        <v>120.9</v>
      </c>
      <c r="BC293">
        <v>119.9</v>
      </c>
      <c r="BD293">
        <f t="shared" si="138"/>
        <v>119.9</v>
      </c>
      <c r="BE293">
        <v>128.4</v>
      </c>
      <c r="BF293">
        <f t="shared" si="139"/>
        <v>128.4</v>
      </c>
    </row>
    <row r="294" spans="1:58" x14ac:dyDescent="0.3">
      <c r="A294" t="s">
        <v>33</v>
      </c>
      <c r="B294">
        <v>2016</v>
      </c>
      <c r="C294" t="s">
        <v>42</v>
      </c>
      <c r="D294" t="str">
        <f t="shared" si="112"/>
        <v>September-2016</v>
      </c>
      <c r="E294">
        <v>128.1</v>
      </c>
      <c r="F294">
        <f t="shared" si="113"/>
        <v>128.1</v>
      </c>
      <c r="G294">
        <v>137.69999999999999</v>
      </c>
      <c r="H294">
        <f t="shared" si="114"/>
        <v>137.69999999999999</v>
      </c>
      <c r="I294">
        <v>130.6</v>
      </c>
      <c r="J294">
        <f t="shared" si="115"/>
        <v>130.6</v>
      </c>
      <c r="K294">
        <v>132.6</v>
      </c>
      <c r="L294">
        <f t="shared" si="116"/>
        <v>132.6</v>
      </c>
      <c r="M294">
        <v>111.9</v>
      </c>
      <c r="N294">
        <f t="shared" si="117"/>
        <v>111.9</v>
      </c>
      <c r="O294">
        <v>132.5</v>
      </c>
      <c r="P294">
        <f t="shared" si="118"/>
        <v>132.5</v>
      </c>
      <c r="Q294">
        <v>152.9</v>
      </c>
      <c r="R294">
        <f t="shared" si="119"/>
        <v>152.9</v>
      </c>
      <c r="S294">
        <v>173.6</v>
      </c>
      <c r="T294">
        <f t="shared" si="120"/>
        <v>173.6</v>
      </c>
      <c r="U294">
        <v>115.1</v>
      </c>
      <c r="V294">
        <f t="shared" si="121"/>
        <v>115.1</v>
      </c>
      <c r="W294">
        <v>144.80000000000001</v>
      </c>
      <c r="X294">
        <f t="shared" si="122"/>
        <v>144.80000000000001</v>
      </c>
      <c r="Y294">
        <v>122.1</v>
      </c>
      <c r="Z294">
        <f t="shared" si="123"/>
        <v>122.1</v>
      </c>
      <c r="AA294">
        <v>138.80000000000001</v>
      </c>
      <c r="AB294">
        <f t="shared" si="124"/>
        <v>138.80000000000001</v>
      </c>
      <c r="AC294">
        <v>135.69999999999999</v>
      </c>
      <c r="AD294">
        <f t="shared" si="125"/>
        <v>135.69999999999999</v>
      </c>
      <c r="AE294">
        <v>143.9</v>
      </c>
      <c r="AF294">
        <f t="shared" si="126"/>
        <v>143.9</v>
      </c>
      <c r="AG294">
        <v>128.69999999999999</v>
      </c>
      <c r="AH294">
        <f t="shared" si="127"/>
        <v>128.69999999999999</v>
      </c>
      <c r="AI294">
        <v>121.6</v>
      </c>
      <c r="AJ294">
        <f t="shared" si="128"/>
        <v>121.6</v>
      </c>
      <c r="AK294">
        <v>127.7</v>
      </c>
      <c r="AL294">
        <f t="shared" si="129"/>
        <v>127.7</v>
      </c>
      <c r="AM294">
        <v>127.9</v>
      </c>
      <c r="AN294">
        <f t="shared" si="130"/>
        <v>127.9</v>
      </c>
      <c r="AO294">
        <v>114.8</v>
      </c>
      <c r="AP294">
        <f t="shared" si="131"/>
        <v>114.8</v>
      </c>
      <c r="AQ294">
        <v>124.3</v>
      </c>
      <c r="AR294">
        <f t="shared" si="132"/>
        <v>124.3</v>
      </c>
      <c r="AS294">
        <v>121.4</v>
      </c>
      <c r="AT294">
        <f t="shared" si="133"/>
        <v>121.4</v>
      </c>
      <c r="AU294">
        <v>111.8</v>
      </c>
      <c r="AV294">
        <f t="shared" si="134"/>
        <v>111.8</v>
      </c>
      <c r="AW294">
        <v>120.8</v>
      </c>
      <c r="AX294">
        <f t="shared" si="135"/>
        <v>120.8</v>
      </c>
      <c r="AY294">
        <v>131.6</v>
      </c>
      <c r="AZ294">
        <f t="shared" si="136"/>
        <v>131.6</v>
      </c>
      <c r="BA294">
        <v>121.2</v>
      </c>
      <c r="BB294">
        <f t="shared" si="137"/>
        <v>121.2</v>
      </c>
      <c r="BC294">
        <v>120.5</v>
      </c>
      <c r="BD294">
        <f t="shared" si="138"/>
        <v>120.5</v>
      </c>
      <c r="BE294">
        <v>128</v>
      </c>
      <c r="BF294">
        <f t="shared" si="139"/>
        <v>128</v>
      </c>
    </row>
    <row r="295" spans="1:58" x14ac:dyDescent="0.3">
      <c r="A295" t="s">
        <v>33</v>
      </c>
      <c r="B295">
        <v>2016</v>
      </c>
      <c r="C295" t="s">
        <v>43</v>
      </c>
      <c r="D295" t="str">
        <f t="shared" si="112"/>
        <v>October-2016</v>
      </c>
      <c r="E295">
        <v>128.69999999999999</v>
      </c>
      <c r="F295">
        <f t="shared" si="113"/>
        <v>128.69999999999999</v>
      </c>
      <c r="G295">
        <v>138.4</v>
      </c>
      <c r="H295">
        <f t="shared" si="114"/>
        <v>138.4</v>
      </c>
      <c r="I295">
        <v>130.30000000000001</v>
      </c>
      <c r="J295">
        <f t="shared" si="115"/>
        <v>130.30000000000001</v>
      </c>
      <c r="K295">
        <v>132.69999999999999</v>
      </c>
      <c r="L295">
        <f t="shared" si="116"/>
        <v>132.69999999999999</v>
      </c>
      <c r="M295">
        <v>112.5</v>
      </c>
      <c r="N295">
        <f t="shared" si="117"/>
        <v>112.5</v>
      </c>
      <c r="O295">
        <v>130.4</v>
      </c>
      <c r="P295">
        <f t="shared" si="118"/>
        <v>130.4</v>
      </c>
      <c r="Q295">
        <v>155.1</v>
      </c>
      <c r="R295">
        <f t="shared" si="119"/>
        <v>155.1</v>
      </c>
      <c r="S295">
        <v>175.7</v>
      </c>
      <c r="T295">
        <f t="shared" si="120"/>
        <v>175.7</v>
      </c>
      <c r="U295">
        <v>115.4</v>
      </c>
      <c r="V295">
        <f t="shared" si="121"/>
        <v>115.4</v>
      </c>
      <c r="W295">
        <v>145.30000000000001</v>
      </c>
      <c r="X295">
        <f t="shared" si="122"/>
        <v>145.30000000000001</v>
      </c>
      <c r="Y295">
        <v>122.5</v>
      </c>
      <c r="Z295">
        <f t="shared" si="123"/>
        <v>122.5</v>
      </c>
      <c r="AA295">
        <v>139.6</v>
      </c>
      <c r="AB295">
        <f t="shared" si="124"/>
        <v>139.6</v>
      </c>
      <c r="AC295">
        <v>136.30000000000001</v>
      </c>
      <c r="AD295">
        <f t="shared" si="125"/>
        <v>136.30000000000001</v>
      </c>
      <c r="AE295">
        <v>144.30000000000001</v>
      </c>
      <c r="AF295">
        <f t="shared" si="126"/>
        <v>144.30000000000001</v>
      </c>
      <c r="AG295">
        <v>129.1</v>
      </c>
      <c r="AH295">
        <f t="shared" si="127"/>
        <v>129.1</v>
      </c>
      <c r="AI295">
        <v>121.9</v>
      </c>
      <c r="AJ295">
        <f t="shared" si="128"/>
        <v>121.9</v>
      </c>
      <c r="AK295">
        <v>128</v>
      </c>
      <c r="AL295">
        <f t="shared" si="129"/>
        <v>128</v>
      </c>
      <c r="AM295">
        <v>128.69999999999999</v>
      </c>
      <c r="AN295">
        <f t="shared" si="130"/>
        <v>128.69999999999999</v>
      </c>
      <c r="AO295">
        <v>115.2</v>
      </c>
      <c r="AP295">
        <f t="shared" si="131"/>
        <v>115.2</v>
      </c>
      <c r="AQ295">
        <v>124.5</v>
      </c>
      <c r="AR295">
        <f t="shared" si="132"/>
        <v>124.5</v>
      </c>
      <c r="AS295">
        <v>121.8</v>
      </c>
      <c r="AT295">
        <f t="shared" si="133"/>
        <v>121.8</v>
      </c>
      <c r="AU295">
        <v>112.8</v>
      </c>
      <c r="AV295">
        <f t="shared" si="134"/>
        <v>112.8</v>
      </c>
      <c r="AW295">
        <v>121.2</v>
      </c>
      <c r="AX295">
        <f t="shared" si="135"/>
        <v>121.2</v>
      </c>
      <c r="AY295">
        <v>131.9</v>
      </c>
      <c r="AZ295">
        <f t="shared" si="136"/>
        <v>131.9</v>
      </c>
      <c r="BA295">
        <v>120.8</v>
      </c>
      <c r="BB295">
        <f t="shared" si="137"/>
        <v>120.8</v>
      </c>
      <c r="BC295">
        <v>120.9</v>
      </c>
      <c r="BD295">
        <f t="shared" si="138"/>
        <v>120.9</v>
      </c>
      <c r="BE295">
        <v>128.6</v>
      </c>
      <c r="BF295">
        <f t="shared" si="139"/>
        <v>128.6</v>
      </c>
    </row>
    <row r="296" spans="1:58" x14ac:dyDescent="0.3">
      <c r="A296" t="s">
        <v>33</v>
      </c>
      <c r="B296">
        <v>2016</v>
      </c>
      <c r="C296" t="s">
        <v>45</v>
      </c>
      <c r="D296" t="str">
        <f t="shared" si="112"/>
        <v>November-2016</v>
      </c>
      <c r="E296">
        <v>130.19999999999999</v>
      </c>
      <c r="F296">
        <f t="shared" si="113"/>
        <v>130.19999999999999</v>
      </c>
      <c r="G296">
        <v>138.5</v>
      </c>
      <c r="H296">
        <f t="shared" si="114"/>
        <v>138.5</v>
      </c>
      <c r="I296">
        <v>134.1</v>
      </c>
      <c r="J296">
        <f t="shared" si="115"/>
        <v>134.1</v>
      </c>
      <c r="K296">
        <v>132.9</v>
      </c>
      <c r="L296">
        <f t="shared" si="116"/>
        <v>132.9</v>
      </c>
      <c r="M296">
        <v>112.6</v>
      </c>
      <c r="N296">
        <f t="shared" si="117"/>
        <v>112.6</v>
      </c>
      <c r="O296">
        <v>130.80000000000001</v>
      </c>
      <c r="P296">
        <f t="shared" si="118"/>
        <v>130.80000000000001</v>
      </c>
      <c r="Q296">
        <v>142</v>
      </c>
      <c r="R296">
        <f t="shared" si="119"/>
        <v>142</v>
      </c>
      <c r="S296">
        <v>174.9</v>
      </c>
      <c r="T296">
        <f t="shared" si="120"/>
        <v>174.9</v>
      </c>
      <c r="U296">
        <v>115.6</v>
      </c>
      <c r="V296">
        <f t="shared" si="121"/>
        <v>115.6</v>
      </c>
      <c r="W296">
        <v>145.4</v>
      </c>
      <c r="X296">
        <f t="shared" si="122"/>
        <v>145.4</v>
      </c>
      <c r="Y296">
        <v>122.7</v>
      </c>
      <c r="Z296">
        <f t="shared" si="123"/>
        <v>122.7</v>
      </c>
      <c r="AA296">
        <v>140.30000000000001</v>
      </c>
      <c r="AB296">
        <f t="shared" si="124"/>
        <v>140.30000000000001</v>
      </c>
      <c r="AC296">
        <v>135.19999999999999</v>
      </c>
      <c r="AD296">
        <f t="shared" si="125"/>
        <v>135.19999999999999</v>
      </c>
      <c r="AE296">
        <v>144.30000000000001</v>
      </c>
      <c r="AF296">
        <f t="shared" si="126"/>
        <v>144.30000000000001</v>
      </c>
      <c r="AG296">
        <v>129.6</v>
      </c>
      <c r="AH296">
        <f t="shared" si="127"/>
        <v>129.6</v>
      </c>
      <c r="AI296">
        <v>122.1</v>
      </c>
      <c r="AJ296">
        <f t="shared" si="128"/>
        <v>122.1</v>
      </c>
      <c r="AK296">
        <v>128.5</v>
      </c>
      <c r="AL296">
        <f t="shared" si="129"/>
        <v>128.5</v>
      </c>
      <c r="AM296">
        <v>129.1</v>
      </c>
      <c r="AN296">
        <f t="shared" si="130"/>
        <v>129.1</v>
      </c>
      <c r="AO296">
        <v>116.2</v>
      </c>
      <c r="AP296">
        <f t="shared" si="131"/>
        <v>116.2</v>
      </c>
      <c r="AQ296">
        <v>124.7</v>
      </c>
      <c r="AR296">
        <f t="shared" si="132"/>
        <v>124.7</v>
      </c>
      <c r="AS296">
        <v>122.1</v>
      </c>
      <c r="AT296">
        <f t="shared" si="133"/>
        <v>122.1</v>
      </c>
      <c r="AU296">
        <v>113.4</v>
      </c>
      <c r="AV296">
        <f t="shared" si="134"/>
        <v>113.4</v>
      </c>
      <c r="AW296">
        <v>121.7</v>
      </c>
      <c r="AX296">
        <f t="shared" si="135"/>
        <v>121.7</v>
      </c>
      <c r="AY296">
        <v>132.1</v>
      </c>
      <c r="AZ296">
        <f t="shared" si="136"/>
        <v>132.1</v>
      </c>
      <c r="BA296">
        <v>121.3</v>
      </c>
      <c r="BB296">
        <f t="shared" si="137"/>
        <v>121.3</v>
      </c>
      <c r="BC296">
        <v>121.3</v>
      </c>
      <c r="BD296">
        <f t="shared" si="138"/>
        <v>121.3</v>
      </c>
      <c r="BE296">
        <v>128.5</v>
      </c>
      <c r="BF296">
        <f t="shared" si="139"/>
        <v>128.5</v>
      </c>
    </row>
    <row r="297" spans="1:58" x14ac:dyDescent="0.3">
      <c r="A297" t="s">
        <v>33</v>
      </c>
      <c r="B297">
        <v>2016</v>
      </c>
      <c r="C297" t="s">
        <v>46</v>
      </c>
      <c r="D297" t="str">
        <f t="shared" si="112"/>
        <v>December-2016</v>
      </c>
      <c r="E297">
        <v>131.6</v>
      </c>
      <c r="F297">
        <f t="shared" si="113"/>
        <v>131.6</v>
      </c>
      <c r="G297">
        <v>138.19999999999999</v>
      </c>
      <c r="H297">
        <f t="shared" si="114"/>
        <v>138.19999999999999</v>
      </c>
      <c r="I297">
        <v>134.9</v>
      </c>
      <c r="J297">
        <f t="shared" si="115"/>
        <v>134.9</v>
      </c>
      <c r="K297">
        <v>133.1</v>
      </c>
      <c r="L297">
        <f t="shared" si="116"/>
        <v>133.1</v>
      </c>
      <c r="M297">
        <v>113.5</v>
      </c>
      <c r="N297">
        <f t="shared" si="117"/>
        <v>113.5</v>
      </c>
      <c r="O297">
        <v>129.30000000000001</v>
      </c>
      <c r="P297">
        <f t="shared" si="118"/>
        <v>129.30000000000001</v>
      </c>
      <c r="Q297">
        <v>121.1</v>
      </c>
      <c r="R297">
        <f t="shared" si="119"/>
        <v>121.1</v>
      </c>
      <c r="S297">
        <v>170.3</v>
      </c>
      <c r="T297">
        <f t="shared" si="120"/>
        <v>170.3</v>
      </c>
      <c r="U297">
        <v>115.5</v>
      </c>
      <c r="V297">
        <f t="shared" si="121"/>
        <v>115.5</v>
      </c>
      <c r="W297">
        <v>145.5</v>
      </c>
      <c r="X297">
        <f t="shared" si="122"/>
        <v>145.5</v>
      </c>
      <c r="Y297">
        <v>123.1</v>
      </c>
      <c r="Z297">
        <f t="shared" si="123"/>
        <v>123.1</v>
      </c>
      <c r="AA297">
        <v>140.9</v>
      </c>
      <c r="AB297">
        <f t="shared" si="124"/>
        <v>140.9</v>
      </c>
      <c r="AC297">
        <v>132.80000000000001</v>
      </c>
      <c r="AD297">
        <f t="shared" si="125"/>
        <v>132.80000000000001</v>
      </c>
      <c r="AE297">
        <v>145</v>
      </c>
      <c r="AF297">
        <f t="shared" si="126"/>
        <v>145</v>
      </c>
      <c r="AG297">
        <v>130</v>
      </c>
      <c r="AH297">
        <f t="shared" si="127"/>
        <v>130</v>
      </c>
      <c r="AI297">
        <v>122.2</v>
      </c>
      <c r="AJ297">
        <f t="shared" si="128"/>
        <v>122.2</v>
      </c>
      <c r="AK297">
        <v>128.80000000000001</v>
      </c>
      <c r="AL297">
        <f t="shared" si="129"/>
        <v>128.80000000000001</v>
      </c>
      <c r="AM297">
        <v>128.5</v>
      </c>
      <c r="AN297">
        <f t="shared" si="130"/>
        <v>128.5</v>
      </c>
      <c r="AO297">
        <v>117.8</v>
      </c>
      <c r="AP297">
        <f t="shared" si="131"/>
        <v>117.8</v>
      </c>
      <c r="AQ297">
        <v>125</v>
      </c>
      <c r="AR297">
        <f t="shared" si="132"/>
        <v>125</v>
      </c>
      <c r="AS297">
        <v>122.3</v>
      </c>
      <c r="AT297">
        <f t="shared" si="133"/>
        <v>122.3</v>
      </c>
      <c r="AU297">
        <v>113.7</v>
      </c>
      <c r="AV297">
        <f t="shared" si="134"/>
        <v>113.7</v>
      </c>
      <c r="AW297">
        <v>121.8</v>
      </c>
      <c r="AX297">
        <f t="shared" si="135"/>
        <v>121.8</v>
      </c>
      <c r="AY297">
        <v>132.30000000000001</v>
      </c>
      <c r="AZ297">
        <f t="shared" si="136"/>
        <v>132.30000000000001</v>
      </c>
      <c r="BA297">
        <v>119.9</v>
      </c>
      <c r="BB297">
        <f t="shared" si="137"/>
        <v>119.9</v>
      </c>
      <c r="BC297">
        <v>121.4</v>
      </c>
      <c r="BD297">
        <f t="shared" si="138"/>
        <v>121.4</v>
      </c>
      <c r="BE297">
        <v>127.6</v>
      </c>
      <c r="BF297">
        <f t="shared" si="139"/>
        <v>127.6</v>
      </c>
    </row>
    <row r="298" spans="1:58" x14ac:dyDescent="0.3">
      <c r="A298" t="s">
        <v>33</v>
      </c>
      <c r="B298">
        <v>2017</v>
      </c>
      <c r="C298" t="s">
        <v>31</v>
      </c>
      <c r="D298" t="str">
        <f t="shared" si="112"/>
        <v>January-2017</v>
      </c>
      <c r="E298">
        <v>132.19999999999999</v>
      </c>
      <c r="F298">
        <f t="shared" si="113"/>
        <v>132.19999999999999</v>
      </c>
      <c r="G298">
        <v>138.9</v>
      </c>
      <c r="H298">
        <f t="shared" si="114"/>
        <v>138.9</v>
      </c>
      <c r="I298">
        <v>132.6</v>
      </c>
      <c r="J298">
        <f t="shared" si="115"/>
        <v>132.6</v>
      </c>
      <c r="K298">
        <v>133.1</v>
      </c>
      <c r="L298">
        <f t="shared" si="116"/>
        <v>133.1</v>
      </c>
      <c r="M298">
        <v>114</v>
      </c>
      <c r="N298">
        <f t="shared" si="117"/>
        <v>114</v>
      </c>
      <c r="O298">
        <v>129.6</v>
      </c>
      <c r="P298">
        <f t="shared" si="118"/>
        <v>129.6</v>
      </c>
      <c r="Q298">
        <v>118.7</v>
      </c>
      <c r="R298">
        <f t="shared" si="119"/>
        <v>118.7</v>
      </c>
      <c r="S298">
        <v>155.1</v>
      </c>
      <c r="T298">
        <f t="shared" si="120"/>
        <v>155.1</v>
      </c>
      <c r="U298">
        <v>117.3</v>
      </c>
      <c r="V298">
        <f t="shared" si="121"/>
        <v>117.3</v>
      </c>
      <c r="W298">
        <v>144.9</v>
      </c>
      <c r="X298">
        <f t="shared" si="122"/>
        <v>144.9</v>
      </c>
      <c r="Y298">
        <v>123.2</v>
      </c>
      <c r="Z298">
        <f t="shared" si="123"/>
        <v>123.2</v>
      </c>
      <c r="AA298">
        <v>141.6</v>
      </c>
      <c r="AB298">
        <f t="shared" si="124"/>
        <v>141.6</v>
      </c>
      <c r="AC298">
        <v>132</v>
      </c>
      <c r="AD298">
        <f t="shared" si="125"/>
        <v>132</v>
      </c>
      <c r="AE298">
        <v>145.6</v>
      </c>
      <c r="AF298">
        <f t="shared" si="126"/>
        <v>145.6</v>
      </c>
      <c r="AG298">
        <v>130.19999999999999</v>
      </c>
      <c r="AH298">
        <f t="shared" si="127"/>
        <v>130.19999999999999</v>
      </c>
      <c r="AI298">
        <v>122.3</v>
      </c>
      <c r="AJ298">
        <f t="shared" si="128"/>
        <v>122.3</v>
      </c>
      <c r="AK298">
        <v>129</v>
      </c>
      <c r="AL298">
        <f t="shared" si="129"/>
        <v>129</v>
      </c>
      <c r="AM298">
        <v>129.6</v>
      </c>
      <c r="AN298">
        <f t="shared" si="130"/>
        <v>129.6</v>
      </c>
      <c r="AO298">
        <v>118</v>
      </c>
      <c r="AP298">
        <f t="shared" si="131"/>
        <v>118</v>
      </c>
      <c r="AQ298">
        <v>125.1</v>
      </c>
      <c r="AR298">
        <f t="shared" si="132"/>
        <v>125.1</v>
      </c>
      <c r="AS298">
        <v>122.6</v>
      </c>
      <c r="AT298">
        <f t="shared" si="133"/>
        <v>122.6</v>
      </c>
      <c r="AU298">
        <v>115.2</v>
      </c>
      <c r="AV298">
        <f t="shared" si="134"/>
        <v>115.2</v>
      </c>
      <c r="AW298">
        <v>122</v>
      </c>
      <c r="AX298">
        <f t="shared" si="135"/>
        <v>122</v>
      </c>
      <c r="AY298">
        <v>132.4</v>
      </c>
      <c r="AZ298">
        <f t="shared" si="136"/>
        <v>132.4</v>
      </c>
      <c r="BA298">
        <v>120.9</v>
      </c>
      <c r="BB298">
        <f t="shared" si="137"/>
        <v>120.9</v>
      </c>
      <c r="BC298">
        <v>122.1</v>
      </c>
      <c r="BD298">
        <f t="shared" si="138"/>
        <v>122.1</v>
      </c>
      <c r="BE298">
        <v>127.8</v>
      </c>
      <c r="BF298">
        <f t="shared" si="139"/>
        <v>127.8</v>
      </c>
    </row>
    <row r="299" spans="1:58" x14ac:dyDescent="0.3">
      <c r="A299" t="s">
        <v>33</v>
      </c>
      <c r="B299">
        <v>2017</v>
      </c>
      <c r="C299" t="s">
        <v>35</v>
      </c>
      <c r="D299" t="str">
        <f t="shared" si="112"/>
        <v>February-2017</v>
      </c>
      <c r="E299">
        <v>132.80000000000001</v>
      </c>
      <c r="F299">
        <f t="shared" si="113"/>
        <v>132.80000000000001</v>
      </c>
      <c r="G299">
        <v>139.80000000000001</v>
      </c>
      <c r="H299">
        <f t="shared" si="114"/>
        <v>139.80000000000001</v>
      </c>
      <c r="I299">
        <v>129.30000000000001</v>
      </c>
      <c r="J299">
        <f t="shared" si="115"/>
        <v>129.30000000000001</v>
      </c>
      <c r="K299">
        <v>133.5</v>
      </c>
      <c r="L299">
        <f t="shared" si="116"/>
        <v>133.5</v>
      </c>
      <c r="M299">
        <v>114.3</v>
      </c>
      <c r="N299">
        <f t="shared" si="117"/>
        <v>114.3</v>
      </c>
      <c r="O299">
        <v>131.4</v>
      </c>
      <c r="P299">
        <f t="shared" si="118"/>
        <v>131.4</v>
      </c>
      <c r="Q299">
        <v>120.2</v>
      </c>
      <c r="R299">
        <f t="shared" si="119"/>
        <v>120.2</v>
      </c>
      <c r="S299">
        <v>143.1</v>
      </c>
      <c r="T299">
        <f t="shared" si="120"/>
        <v>143.1</v>
      </c>
      <c r="U299">
        <v>119.5</v>
      </c>
      <c r="V299">
        <f t="shared" si="121"/>
        <v>119.5</v>
      </c>
      <c r="W299">
        <v>144</v>
      </c>
      <c r="X299">
        <f t="shared" si="122"/>
        <v>144</v>
      </c>
      <c r="Y299">
        <v>123.4</v>
      </c>
      <c r="Z299">
        <f t="shared" si="123"/>
        <v>123.4</v>
      </c>
      <c r="AA299">
        <v>141.9</v>
      </c>
      <c r="AB299">
        <f t="shared" si="124"/>
        <v>141.9</v>
      </c>
      <c r="AC299">
        <v>132.1</v>
      </c>
      <c r="AD299">
        <f t="shared" si="125"/>
        <v>132.1</v>
      </c>
      <c r="AE299">
        <v>146.30000000000001</v>
      </c>
      <c r="AF299">
        <f t="shared" si="126"/>
        <v>146.30000000000001</v>
      </c>
      <c r="AG299">
        <v>130.5</v>
      </c>
      <c r="AH299">
        <f t="shared" si="127"/>
        <v>130.5</v>
      </c>
      <c r="AI299">
        <v>122.5</v>
      </c>
      <c r="AJ299">
        <f t="shared" si="128"/>
        <v>122.5</v>
      </c>
      <c r="AK299">
        <v>129.30000000000001</v>
      </c>
      <c r="AL299">
        <f t="shared" si="129"/>
        <v>129.30000000000001</v>
      </c>
      <c r="AM299">
        <v>130.5</v>
      </c>
      <c r="AN299">
        <f t="shared" si="130"/>
        <v>130.5</v>
      </c>
      <c r="AO299">
        <v>119.2</v>
      </c>
      <c r="AP299">
        <f t="shared" si="131"/>
        <v>119.2</v>
      </c>
      <c r="AQ299">
        <v>125.3</v>
      </c>
      <c r="AR299">
        <f t="shared" si="132"/>
        <v>125.3</v>
      </c>
      <c r="AS299">
        <v>122.9</v>
      </c>
      <c r="AT299">
        <f t="shared" si="133"/>
        <v>122.9</v>
      </c>
      <c r="AU299">
        <v>115.5</v>
      </c>
      <c r="AV299">
        <f t="shared" si="134"/>
        <v>115.5</v>
      </c>
      <c r="AW299">
        <v>122.2</v>
      </c>
      <c r="AX299">
        <f t="shared" si="135"/>
        <v>122.2</v>
      </c>
      <c r="AY299">
        <v>132.4</v>
      </c>
      <c r="AZ299">
        <f t="shared" si="136"/>
        <v>132.4</v>
      </c>
      <c r="BA299">
        <v>121.7</v>
      </c>
      <c r="BB299">
        <f t="shared" si="137"/>
        <v>121.7</v>
      </c>
      <c r="BC299">
        <v>122.4</v>
      </c>
      <c r="BD299">
        <f t="shared" si="138"/>
        <v>122.4</v>
      </c>
      <c r="BE299">
        <v>128.19999999999999</v>
      </c>
      <c r="BF299">
        <f t="shared" si="139"/>
        <v>128.19999999999999</v>
      </c>
    </row>
    <row r="300" spans="1:58" x14ac:dyDescent="0.3">
      <c r="A300" t="s">
        <v>33</v>
      </c>
      <c r="B300">
        <v>2017</v>
      </c>
      <c r="C300" t="s">
        <v>36</v>
      </c>
      <c r="D300" t="str">
        <f t="shared" si="112"/>
        <v>March-2017</v>
      </c>
      <c r="E300">
        <v>132.69999999999999</v>
      </c>
      <c r="F300">
        <f t="shared" si="113"/>
        <v>132.69999999999999</v>
      </c>
      <c r="G300">
        <v>139.4</v>
      </c>
      <c r="H300">
        <f t="shared" si="114"/>
        <v>139.4</v>
      </c>
      <c r="I300">
        <v>128.4</v>
      </c>
      <c r="J300">
        <f t="shared" si="115"/>
        <v>128.4</v>
      </c>
      <c r="K300">
        <v>134.9</v>
      </c>
      <c r="L300">
        <f t="shared" si="116"/>
        <v>134.9</v>
      </c>
      <c r="M300">
        <v>114</v>
      </c>
      <c r="N300">
        <f t="shared" si="117"/>
        <v>114</v>
      </c>
      <c r="O300">
        <v>136.80000000000001</v>
      </c>
      <c r="P300">
        <f t="shared" si="118"/>
        <v>136.80000000000001</v>
      </c>
      <c r="Q300">
        <v>122.2</v>
      </c>
      <c r="R300">
        <f t="shared" si="119"/>
        <v>122.2</v>
      </c>
      <c r="S300">
        <v>135.80000000000001</v>
      </c>
      <c r="T300">
        <f t="shared" si="120"/>
        <v>135.80000000000001</v>
      </c>
      <c r="U300">
        <v>120.3</v>
      </c>
      <c r="V300">
        <f t="shared" si="121"/>
        <v>120.3</v>
      </c>
      <c r="W300">
        <v>142.6</v>
      </c>
      <c r="X300">
        <f t="shared" si="122"/>
        <v>142.6</v>
      </c>
      <c r="Y300">
        <v>123.6</v>
      </c>
      <c r="Z300">
        <f t="shared" si="123"/>
        <v>123.6</v>
      </c>
      <c r="AA300">
        <v>142.4</v>
      </c>
      <c r="AB300">
        <f t="shared" si="124"/>
        <v>142.4</v>
      </c>
      <c r="AC300">
        <v>132.6</v>
      </c>
      <c r="AD300">
        <f t="shared" si="125"/>
        <v>132.6</v>
      </c>
      <c r="AE300">
        <v>147.5</v>
      </c>
      <c r="AF300">
        <f t="shared" si="126"/>
        <v>147.5</v>
      </c>
      <c r="AG300">
        <v>130.80000000000001</v>
      </c>
      <c r="AH300">
        <f t="shared" si="127"/>
        <v>130.80000000000001</v>
      </c>
      <c r="AI300">
        <v>122.8</v>
      </c>
      <c r="AJ300">
        <f t="shared" si="128"/>
        <v>122.8</v>
      </c>
      <c r="AK300">
        <v>129.6</v>
      </c>
      <c r="AL300">
        <f t="shared" si="129"/>
        <v>129.6</v>
      </c>
      <c r="AM300">
        <v>131.1</v>
      </c>
      <c r="AN300">
        <f t="shared" si="130"/>
        <v>131.1</v>
      </c>
      <c r="AO300">
        <v>120.8</v>
      </c>
      <c r="AP300">
        <f t="shared" si="131"/>
        <v>120.8</v>
      </c>
      <c r="AQ300">
        <v>125.6</v>
      </c>
      <c r="AR300">
        <f t="shared" si="132"/>
        <v>125.6</v>
      </c>
      <c r="AS300">
        <v>123.1</v>
      </c>
      <c r="AT300">
        <f t="shared" si="133"/>
        <v>123.1</v>
      </c>
      <c r="AU300">
        <v>115.6</v>
      </c>
      <c r="AV300">
        <f t="shared" si="134"/>
        <v>115.6</v>
      </c>
      <c r="AW300">
        <v>122.4</v>
      </c>
      <c r="AX300">
        <f t="shared" si="135"/>
        <v>122.4</v>
      </c>
      <c r="AY300">
        <v>132.80000000000001</v>
      </c>
      <c r="AZ300">
        <f t="shared" si="136"/>
        <v>132.80000000000001</v>
      </c>
      <c r="BA300">
        <v>121.7</v>
      </c>
      <c r="BB300">
        <f t="shared" si="137"/>
        <v>121.7</v>
      </c>
      <c r="BC300">
        <v>122.6</v>
      </c>
      <c r="BD300">
        <f t="shared" si="138"/>
        <v>122.6</v>
      </c>
      <c r="BE300">
        <v>128.69999999999999</v>
      </c>
      <c r="BF300">
        <f t="shared" si="139"/>
        <v>128.69999999999999</v>
      </c>
    </row>
    <row r="301" spans="1:58" x14ac:dyDescent="0.3">
      <c r="A301" t="s">
        <v>33</v>
      </c>
      <c r="B301">
        <v>2017</v>
      </c>
      <c r="C301" t="s">
        <v>37</v>
      </c>
      <c r="D301" t="str">
        <f t="shared" si="112"/>
        <v>April-2017</v>
      </c>
      <c r="E301">
        <v>132.69999999999999</v>
      </c>
      <c r="F301">
        <f t="shared" si="113"/>
        <v>132.69999999999999</v>
      </c>
      <c r="G301">
        <v>140.6</v>
      </c>
      <c r="H301">
        <f t="shared" si="114"/>
        <v>140.6</v>
      </c>
      <c r="I301">
        <v>124.5</v>
      </c>
      <c r="J301">
        <f t="shared" si="115"/>
        <v>124.5</v>
      </c>
      <c r="K301">
        <v>136.30000000000001</v>
      </c>
      <c r="L301">
        <f t="shared" si="116"/>
        <v>136.30000000000001</v>
      </c>
      <c r="M301">
        <v>113.5</v>
      </c>
      <c r="N301">
        <f t="shared" si="117"/>
        <v>113.5</v>
      </c>
      <c r="O301">
        <v>137.69999999999999</v>
      </c>
      <c r="P301">
        <f t="shared" si="118"/>
        <v>137.69999999999999</v>
      </c>
      <c r="Q301">
        <v>127.1</v>
      </c>
      <c r="R301">
        <f t="shared" si="119"/>
        <v>127.1</v>
      </c>
      <c r="S301">
        <v>133.80000000000001</v>
      </c>
      <c r="T301">
        <f t="shared" si="120"/>
        <v>133.80000000000001</v>
      </c>
      <c r="U301">
        <v>120.8</v>
      </c>
      <c r="V301">
        <f t="shared" si="121"/>
        <v>120.8</v>
      </c>
      <c r="W301">
        <v>141.30000000000001</v>
      </c>
      <c r="X301">
        <f t="shared" si="122"/>
        <v>141.30000000000001</v>
      </c>
      <c r="Y301">
        <v>123.8</v>
      </c>
      <c r="Z301">
        <f t="shared" si="123"/>
        <v>123.8</v>
      </c>
      <c r="AA301">
        <v>142.6</v>
      </c>
      <c r="AB301">
        <f t="shared" si="124"/>
        <v>142.6</v>
      </c>
      <c r="AC301">
        <v>133.4</v>
      </c>
      <c r="AD301">
        <f t="shared" si="125"/>
        <v>133.4</v>
      </c>
      <c r="AE301">
        <v>148</v>
      </c>
      <c r="AF301">
        <f t="shared" si="126"/>
        <v>148</v>
      </c>
      <c r="AG301">
        <v>131.19999999999999</v>
      </c>
      <c r="AH301">
        <f t="shared" si="127"/>
        <v>131.19999999999999</v>
      </c>
      <c r="AI301">
        <v>123</v>
      </c>
      <c r="AJ301">
        <f t="shared" si="128"/>
        <v>123</v>
      </c>
      <c r="AK301">
        <v>130</v>
      </c>
      <c r="AL301">
        <f t="shared" si="129"/>
        <v>130</v>
      </c>
      <c r="AM301">
        <v>131.69999999999999</v>
      </c>
      <c r="AN301">
        <f t="shared" si="130"/>
        <v>131.69999999999999</v>
      </c>
      <c r="AO301">
        <v>121.4</v>
      </c>
      <c r="AP301">
        <f t="shared" si="131"/>
        <v>121.4</v>
      </c>
      <c r="AQ301">
        <v>126</v>
      </c>
      <c r="AR301">
        <f t="shared" si="132"/>
        <v>126</v>
      </c>
      <c r="AS301">
        <v>123.4</v>
      </c>
      <c r="AT301">
        <f t="shared" si="133"/>
        <v>123.4</v>
      </c>
      <c r="AU301">
        <v>114.3</v>
      </c>
      <c r="AV301">
        <f t="shared" si="134"/>
        <v>114.3</v>
      </c>
      <c r="AW301">
        <v>122.6</v>
      </c>
      <c r="AX301">
        <f t="shared" si="135"/>
        <v>122.6</v>
      </c>
      <c r="AY301">
        <v>133.6</v>
      </c>
      <c r="AZ301">
        <f t="shared" si="136"/>
        <v>133.6</v>
      </c>
      <c r="BA301">
        <v>122.2</v>
      </c>
      <c r="BB301">
        <f t="shared" si="137"/>
        <v>122.2</v>
      </c>
      <c r="BC301">
        <v>122.5</v>
      </c>
      <c r="BD301">
        <f t="shared" si="138"/>
        <v>122.5</v>
      </c>
      <c r="BE301">
        <v>129.1</v>
      </c>
      <c r="BF301">
        <f t="shared" si="139"/>
        <v>129.1</v>
      </c>
    </row>
    <row r="302" spans="1:58" x14ac:dyDescent="0.3">
      <c r="A302" t="s">
        <v>33</v>
      </c>
      <c r="B302">
        <v>2017</v>
      </c>
      <c r="C302" t="s">
        <v>38</v>
      </c>
      <c r="D302" t="str">
        <f t="shared" si="112"/>
        <v>May-2017</v>
      </c>
      <c r="E302">
        <v>132.6</v>
      </c>
      <c r="F302">
        <f t="shared" si="113"/>
        <v>132.6</v>
      </c>
      <c r="G302">
        <v>144.1</v>
      </c>
      <c r="H302">
        <f t="shared" si="114"/>
        <v>144.1</v>
      </c>
      <c r="I302">
        <v>125.6</v>
      </c>
      <c r="J302">
        <f t="shared" si="115"/>
        <v>125.6</v>
      </c>
      <c r="K302">
        <v>136.80000000000001</v>
      </c>
      <c r="L302">
        <f t="shared" si="116"/>
        <v>136.80000000000001</v>
      </c>
      <c r="M302">
        <v>113.4</v>
      </c>
      <c r="N302">
        <f t="shared" si="117"/>
        <v>113.4</v>
      </c>
      <c r="O302">
        <v>135.19999999999999</v>
      </c>
      <c r="P302">
        <f t="shared" si="118"/>
        <v>135.19999999999999</v>
      </c>
      <c r="Q302">
        <v>129.19999999999999</v>
      </c>
      <c r="R302">
        <f t="shared" si="119"/>
        <v>129.19999999999999</v>
      </c>
      <c r="S302">
        <v>131.5</v>
      </c>
      <c r="T302">
        <f t="shared" si="120"/>
        <v>131.5</v>
      </c>
      <c r="U302">
        <v>121</v>
      </c>
      <c r="V302">
        <f t="shared" si="121"/>
        <v>121</v>
      </c>
      <c r="W302">
        <v>139.9</v>
      </c>
      <c r="X302">
        <f t="shared" si="122"/>
        <v>139.9</v>
      </c>
      <c r="Y302">
        <v>123.8</v>
      </c>
      <c r="Z302">
        <f t="shared" si="123"/>
        <v>123.8</v>
      </c>
      <c r="AA302">
        <v>142.9</v>
      </c>
      <c r="AB302">
        <f t="shared" si="124"/>
        <v>142.9</v>
      </c>
      <c r="AC302">
        <v>133.6</v>
      </c>
      <c r="AD302">
        <f t="shared" si="125"/>
        <v>133.6</v>
      </c>
      <c r="AE302">
        <v>148.30000000000001</v>
      </c>
      <c r="AF302">
        <f t="shared" si="126"/>
        <v>148.30000000000001</v>
      </c>
      <c r="AG302">
        <v>131.5</v>
      </c>
      <c r="AH302">
        <f t="shared" si="127"/>
        <v>131.5</v>
      </c>
      <c r="AI302">
        <v>123.2</v>
      </c>
      <c r="AJ302">
        <f t="shared" si="128"/>
        <v>123.2</v>
      </c>
      <c r="AK302">
        <v>130.19999999999999</v>
      </c>
      <c r="AL302">
        <f t="shared" si="129"/>
        <v>130.19999999999999</v>
      </c>
      <c r="AM302">
        <v>132.1</v>
      </c>
      <c r="AN302">
        <f t="shared" si="130"/>
        <v>132.1</v>
      </c>
      <c r="AO302">
        <v>120.1</v>
      </c>
      <c r="AP302">
        <f t="shared" si="131"/>
        <v>120.1</v>
      </c>
      <c r="AQ302">
        <v>126.5</v>
      </c>
      <c r="AR302">
        <f t="shared" si="132"/>
        <v>126.5</v>
      </c>
      <c r="AS302">
        <v>123.6</v>
      </c>
      <c r="AT302">
        <f t="shared" si="133"/>
        <v>123.6</v>
      </c>
      <c r="AU302">
        <v>114.3</v>
      </c>
      <c r="AV302">
        <f t="shared" si="134"/>
        <v>114.3</v>
      </c>
      <c r="AW302">
        <v>122.8</v>
      </c>
      <c r="AX302">
        <f t="shared" si="135"/>
        <v>122.8</v>
      </c>
      <c r="AY302">
        <v>133.80000000000001</v>
      </c>
      <c r="AZ302">
        <f t="shared" si="136"/>
        <v>133.80000000000001</v>
      </c>
      <c r="BA302">
        <v>122</v>
      </c>
      <c r="BB302">
        <f t="shared" si="137"/>
        <v>122</v>
      </c>
      <c r="BC302">
        <v>122.6</v>
      </c>
      <c r="BD302">
        <f t="shared" si="138"/>
        <v>122.6</v>
      </c>
      <c r="BE302">
        <v>129.30000000000001</v>
      </c>
      <c r="BF302">
        <f t="shared" si="139"/>
        <v>129.30000000000001</v>
      </c>
    </row>
    <row r="303" spans="1:58" x14ac:dyDescent="0.3">
      <c r="A303" t="s">
        <v>33</v>
      </c>
      <c r="B303">
        <v>2017</v>
      </c>
      <c r="C303" t="s">
        <v>39</v>
      </c>
      <c r="D303" t="str">
        <f t="shared" si="112"/>
        <v>June-2017</v>
      </c>
      <c r="E303">
        <v>132.9</v>
      </c>
      <c r="F303">
        <f t="shared" si="113"/>
        <v>132.9</v>
      </c>
      <c r="G303">
        <v>148.69999999999999</v>
      </c>
      <c r="H303">
        <f t="shared" si="114"/>
        <v>148.69999999999999</v>
      </c>
      <c r="I303">
        <v>128.30000000000001</v>
      </c>
      <c r="J303">
        <f t="shared" si="115"/>
        <v>128.30000000000001</v>
      </c>
      <c r="K303">
        <v>137.30000000000001</v>
      </c>
      <c r="L303">
        <f t="shared" si="116"/>
        <v>137.30000000000001</v>
      </c>
      <c r="M303">
        <v>113.5</v>
      </c>
      <c r="N303">
        <f t="shared" si="117"/>
        <v>113.5</v>
      </c>
      <c r="O303">
        <v>137.19999999999999</v>
      </c>
      <c r="P303">
        <f t="shared" si="118"/>
        <v>137.19999999999999</v>
      </c>
      <c r="Q303">
        <v>142.19999999999999</v>
      </c>
      <c r="R303">
        <f t="shared" si="119"/>
        <v>142.19999999999999</v>
      </c>
      <c r="S303">
        <v>128.19999999999999</v>
      </c>
      <c r="T303">
        <f t="shared" si="120"/>
        <v>128.19999999999999</v>
      </c>
      <c r="U303">
        <v>120.9</v>
      </c>
      <c r="V303">
        <f t="shared" si="121"/>
        <v>120.9</v>
      </c>
      <c r="W303">
        <v>138.80000000000001</v>
      </c>
      <c r="X303">
        <f t="shared" si="122"/>
        <v>138.80000000000001</v>
      </c>
      <c r="Y303">
        <v>124.2</v>
      </c>
      <c r="Z303">
        <f t="shared" si="123"/>
        <v>124.2</v>
      </c>
      <c r="AA303">
        <v>143.1</v>
      </c>
      <c r="AB303">
        <f t="shared" si="124"/>
        <v>143.1</v>
      </c>
      <c r="AC303">
        <v>135.69999999999999</v>
      </c>
      <c r="AD303">
        <f t="shared" si="125"/>
        <v>135.69999999999999</v>
      </c>
      <c r="AE303">
        <v>148.6</v>
      </c>
      <c r="AF303">
        <f t="shared" si="126"/>
        <v>148.6</v>
      </c>
      <c r="AG303">
        <v>131.5</v>
      </c>
      <c r="AH303">
        <f t="shared" si="127"/>
        <v>131.5</v>
      </c>
      <c r="AI303">
        <v>123.2</v>
      </c>
      <c r="AJ303">
        <f t="shared" si="128"/>
        <v>123.2</v>
      </c>
      <c r="AK303">
        <v>130.19999999999999</v>
      </c>
      <c r="AL303">
        <f t="shared" si="129"/>
        <v>130.19999999999999</v>
      </c>
      <c r="AM303">
        <v>131.4</v>
      </c>
      <c r="AN303">
        <f t="shared" si="130"/>
        <v>131.4</v>
      </c>
      <c r="AO303">
        <v>119</v>
      </c>
      <c r="AP303">
        <f t="shared" si="131"/>
        <v>119</v>
      </c>
      <c r="AQ303">
        <v>126.8</v>
      </c>
      <c r="AR303">
        <f t="shared" si="132"/>
        <v>126.8</v>
      </c>
      <c r="AS303">
        <v>123.8</v>
      </c>
      <c r="AT303">
        <f t="shared" si="133"/>
        <v>123.8</v>
      </c>
      <c r="AU303">
        <v>113.9</v>
      </c>
      <c r="AV303">
        <f t="shared" si="134"/>
        <v>113.9</v>
      </c>
      <c r="AW303">
        <v>122.9</v>
      </c>
      <c r="AX303">
        <f t="shared" si="135"/>
        <v>122.9</v>
      </c>
      <c r="AY303">
        <v>134.30000000000001</v>
      </c>
      <c r="AZ303">
        <f t="shared" si="136"/>
        <v>134.30000000000001</v>
      </c>
      <c r="BA303">
        <v>122.5</v>
      </c>
      <c r="BB303">
        <f t="shared" si="137"/>
        <v>122.5</v>
      </c>
      <c r="BC303">
        <v>122.7</v>
      </c>
      <c r="BD303">
        <f t="shared" si="138"/>
        <v>122.7</v>
      </c>
      <c r="BE303">
        <v>129.9</v>
      </c>
      <c r="BF303">
        <f t="shared" si="139"/>
        <v>129.9</v>
      </c>
    </row>
    <row r="304" spans="1:58" x14ac:dyDescent="0.3">
      <c r="A304" t="s">
        <v>33</v>
      </c>
      <c r="B304">
        <v>2017</v>
      </c>
      <c r="C304" t="s">
        <v>40</v>
      </c>
      <c r="D304" t="str">
        <f t="shared" si="112"/>
        <v>July-2017</v>
      </c>
      <c r="E304">
        <v>132.80000000000001</v>
      </c>
      <c r="F304">
        <f t="shared" si="113"/>
        <v>132.80000000000001</v>
      </c>
      <c r="G304">
        <v>148.4</v>
      </c>
      <c r="H304">
        <f t="shared" si="114"/>
        <v>148.4</v>
      </c>
      <c r="I304">
        <v>129.4</v>
      </c>
      <c r="J304">
        <f t="shared" si="115"/>
        <v>129.4</v>
      </c>
      <c r="K304">
        <v>137.69999999999999</v>
      </c>
      <c r="L304">
        <f t="shared" si="116"/>
        <v>137.69999999999999</v>
      </c>
      <c r="M304">
        <v>113.4</v>
      </c>
      <c r="N304">
        <f t="shared" si="117"/>
        <v>113.4</v>
      </c>
      <c r="O304">
        <v>139.4</v>
      </c>
      <c r="P304">
        <f t="shared" si="118"/>
        <v>139.4</v>
      </c>
      <c r="Q304">
        <v>175.1</v>
      </c>
      <c r="R304">
        <f t="shared" si="119"/>
        <v>175.1</v>
      </c>
      <c r="S304">
        <v>124.7</v>
      </c>
      <c r="T304">
        <f t="shared" si="120"/>
        <v>124.7</v>
      </c>
      <c r="U304">
        <v>121.5</v>
      </c>
      <c r="V304">
        <f t="shared" si="121"/>
        <v>121.5</v>
      </c>
      <c r="W304">
        <v>137.80000000000001</v>
      </c>
      <c r="X304">
        <f t="shared" si="122"/>
        <v>137.80000000000001</v>
      </c>
      <c r="Y304">
        <v>124.4</v>
      </c>
      <c r="Z304">
        <f t="shared" si="123"/>
        <v>124.4</v>
      </c>
      <c r="AA304">
        <v>143.69999999999999</v>
      </c>
      <c r="AB304">
        <f t="shared" si="124"/>
        <v>143.69999999999999</v>
      </c>
      <c r="AC304">
        <v>139.80000000000001</v>
      </c>
      <c r="AD304">
        <f t="shared" si="125"/>
        <v>139.80000000000001</v>
      </c>
      <c r="AE304">
        <v>150.5</v>
      </c>
      <c r="AF304">
        <f t="shared" si="126"/>
        <v>150.5</v>
      </c>
      <c r="AG304">
        <v>131.6</v>
      </c>
      <c r="AH304">
        <f t="shared" si="127"/>
        <v>131.6</v>
      </c>
      <c r="AI304">
        <v>123.7</v>
      </c>
      <c r="AJ304">
        <f t="shared" si="128"/>
        <v>123.7</v>
      </c>
      <c r="AK304">
        <v>130.4</v>
      </c>
      <c r="AL304">
        <f t="shared" si="129"/>
        <v>130.4</v>
      </c>
      <c r="AM304">
        <v>132.6</v>
      </c>
      <c r="AN304">
        <f t="shared" si="130"/>
        <v>132.6</v>
      </c>
      <c r="AO304">
        <v>119.7</v>
      </c>
      <c r="AP304">
        <f t="shared" si="131"/>
        <v>119.7</v>
      </c>
      <c r="AQ304">
        <v>127.2</v>
      </c>
      <c r="AR304">
        <f t="shared" si="132"/>
        <v>127.2</v>
      </c>
      <c r="AS304">
        <v>125</v>
      </c>
      <c r="AT304">
        <f t="shared" si="133"/>
        <v>125</v>
      </c>
      <c r="AU304">
        <v>113.2</v>
      </c>
      <c r="AV304">
        <f t="shared" si="134"/>
        <v>113.2</v>
      </c>
      <c r="AW304">
        <v>123.5</v>
      </c>
      <c r="AX304">
        <f t="shared" si="135"/>
        <v>123.5</v>
      </c>
      <c r="AY304">
        <v>135.5</v>
      </c>
      <c r="AZ304">
        <f t="shared" si="136"/>
        <v>135.5</v>
      </c>
      <c r="BA304">
        <v>122.4</v>
      </c>
      <c r="BB304">
        <f t="shared" si="137"/>
        <v>122.4</v>
      </c>
      <c r="BC304">
        <v>123</v>
      </c>
      <c r="BD304">
        <f t="shared" si="138"/>
        <v>123</v>
      </c>
      <c r="BE304">
        <v>131.80000000000001</v>
      </c>
      <c r="BF304">
        <f t="shared" si="139"/>
        <v>131.80000000000001</v>
      </c>
    </row>
    <row r="305" spans="1:58" x14ac:dyDescent="0.3">
      <c r="A305" t="s">
        <v>33</v>
      </c>
      <c r="B305">
        <v>2017</v>
      </c>
      <c r="C305" t="s">
        <v>41</v>
      </c>
      <c r="D305" t="str">
        <f t="shared" si="112"/>
        <v>August-2017</v>
      </c>
      <c r="E305">
        <v>133.19999999999999</v>
      </c>
      <c r="F305">
        <f t="shared" si="113"/>
        <v>133.19999999999999</v>
      </c>
      <c r="G305">
        <v>143.9</v>
      </c>
      <c r="H305">
        <f t="shared" si="114"/>
        <v>143.9</v>
      </c>
      <c r="I305">
        <v>128.30000000000001</v>
      </c>
      <c r="J305">
        <f t="shared" si="115"/>
        <v>128.30000000000001</v>
      </c>
      <c r="K305">
        <v>138.30000000000001</v>
      </c>
      <c r="L305">
        <f t="shared" si="116"/>
        <v>138.30000000000001</v>
      </c>
      <c r="M305">
        <v>114.1</v>
      </c>
      <c r="N305">
        <f t="shared" si="117"/>
        <v>114.1</v>
      </c>
      <c r="O305">
        <v>142.69999999999999</v>
      </c>
      <c r="P305">
        <f t="shared" si="118"/>
        <v>142.69999999999999</v>
      </c>
      <c r="Q305">
        <v>179.8</v>
      </c>
      <c r="R305">
        <f t="shared" si="119"/>
        <v>179.8</v>
      </c>
      <c r="S305">
        <v>123.5</v>
      </c>
      <c r="T305">
        <f t="shared" si="120"/>
        <v>123.5</v>
      </c>
      <c r="U305">
        <v>122.1</v>
      </c>
      <c r="V305">
        <f t="shared" si="121"/>
        <v>122.1</v>
      </c>
      <c r="W305">
        <v>137.5</v>
      </c>
      <c r="X305">
        <f t="shared" si="122"/>
        <v>137.5</v>
      </c>
      <c r="Y305">
        <v>124.6</v>
      </c>
      <c r="Z305">
        <f t="shared" si="123"/>
        <v>124.6</v>
      </c>
      <c r="AA305">
        <v>144.5</v>
      </c>
      <c r="AB305">
        <f t="shared" si="124"/>
        <v>144.5</v>
      </c>
      <c r="AC305">
        <v>140.5</v>
      </c>
      <c r="AD305">
        <f t="shared" si="125"/>
        <v>140.5</v>
      </c>
      <c r="AE305">
        <v>152.1</v>
      </c>
      <c r="AF305">
        <f t="shared" si="126"/>
        <v>152.1</v>
      </c>
      <c r="AG305">
        <v>132.69999999999999</v>
      </c>
      <c r="AH305">
        <f t="shared" si="127"/>
        <v>132.69999999999999</v>
      </c>
      <c r="AI305">
        <v>124.3</v>
      </c>
      <c r="AJ305">
        <f t="shared" si="128"/>
        <v>124.3</v>
      </c>
      <c r="AK305">
        <v>131.4</v>
      </c>
      <c r="AL305">
        <f t="shared" si="129"/>
        <v>131.4</v>
      </c>
      <c r="AM305">
        <v>134.4</v>
      </c>
      <c r="AN305">
        <f t="shared" si="130"/>
        <v>134.4</v>
      </c>
      <c r="AO305">
        <v>118.9</v>
      </c>
      <c r="AP305">
        <f t="shared" si="131"/>
        <v>118.9</v>
      </c>
      <c r="AQ305">
        <v>127.7</v>
      </c>
      <c r="AR305">
        <f t="shared" si="132"/>
        <v>127.7</v>
      </c>
      <c r="AS305">
        <v>125.7</v>
      </c>
      <c r="AT305">
        <f t="shared" si="133"/>
        <v>125.7</v>
      </c>
      <c r="AU305">
        <v>114.6</v>
      </c>
      <c r="AV305">
        <f t="shared" si="134"/>
        <v>114.6</v>
      </c>
      <c r="AW305">
        <v>124.1</v>
      </c>
      <c r="AX305">
        <f t="shared" si="135"/>
        <v>124.1</v>
      </c>
      <c r="AY305">
        <v>135.69999999999999</v>
      </c>
      <c r="AZ305">
        <f t="shared" si="136"/>
        <v>135.69999999999999</v>
      </c>
      <c r="BA305">
        <v>123.3</v>
      </c>
      <c r="BB305">
        <f t="shared" si="137"/>
        <v>123.3</v>
      </c>
      <c r="BC305">
        <v>123.8</v>
      </c>
      <c r="BD305">
        <f t="shared" si="138"/>
        <v>123.8</v>
      </c>
      <c r="BE305">
        <v>132.69999999999999</v>
      </c>
      <c r="BF305">
        <f t="shared" si="139"/>
        <v>132.69999999999999</v>
      </c>
    </row>
    <row r="306" spans="1:58" x14ac:dyDescent="0.3">
      <c r="A306" t="s">
        <v>33</v>
      </c>
      <c r="B306">
        <v>2017</v>
      </c>
      <c r="C306" t="s">
        <v>42</v>
      </c>
      <c r="D306" t="str">
        <f t="shared" si="112"/>
        <v>September-2017</v>
      </c>
      <c r="E306">
        <v>133.6</v>
      </c>
      <c r="F306">
        <f t="shared" si="113"/>
        <v>133.6</v>
      </c>
      <c r="G306">
        <v>143</v>
      </c>
      <c r="H306">
        <f t="shared" si="114"/>
        <v>143</v>
      </c>
      <c r="I306">
        <v>129.69999999999999</v>
      </c>
      <c r="J306">
        <f t="shared" si="115"/>
        <v>129.69999999999999</v>
      </c>
      <c r="K306">
        <v>138.69999999999999</v>
      </c>
      <c r="L306">
        <f t="shared" si="116"/>
        <v>138.69999999999999</v>
      </c>
      <c r="M306">
        <v>114.5</v>
      </c>
      <c r="N306">
        <f t="shared" si="117"/>
        <v>114.5</v>
      </c>
      <c r="O306">
        <v>137.5</v>
      </c>
      <c r="P306">
        <f t="shared" si="118"/>
        <v>137.5</v>
      </c>
      <c r="Q306">
        <v>160.69999999999999</v>
      </c>
      <c r="R306">
        <f t="shared" si="119"/>
        <v>160.69999999999999</v>
      </c>
      <c r="S306">
        <v>124.5</v>
      </c>
      <c r="T306">
        <f t="shared" si="120"/>
        <v>124.5</v>
      </c>
      <c r="U306">
        <v>122.4</v>
      </c>
      <c r="V306">
        <f t="shared" si="121"/>
        <v>122.4</v>
      </c>
      <c r="W306">
        <v>137.30000000000001</v>
      </c>
      <c r="X306">
        <f t="shared" si="122"/>
        <v>137.30000000000001</v>
      </c>
      <c r="Y306">
        <v>124.8</v>
      </c>
      <c r="Z306">
        <f t="shared" si="123"/>
        <v>124.8</v>
      </c>
      <c r="AA306">
        <v>145</v>
      </c>
      <c r="AB306">
        <f t="shared" si="124"/>
        <v>145</v>
      </c>
      <c r="AC306">
        <v>138</v>
      </c>
      <c r="AD306">
        <f t="shared" si="125"/>
        <v>138</v>
      </c>
      <c r="AE306">
        <v>153.6</v>
      </c>
      <c r="AF306">
        <f t="shared" si="126"/>
        <v>153.6</v>
      </c>
      <c r="AG306">
        <v>133.30000000000001</v>
      </c>
      <c r="AH306">
        <f t="shared" si="127"/>
        <v>133.30000000000001</v>
      </c>
      <c r="AI306">
        <v>124.6</v>
      </c>
      <c r="AJ306">
        <f t="shared" si="128"/>
        <v>124.6</v>
      </c>
      <c r="AK306">
        <v>132</v>
      </c>
      <c r="AL306">
        <f t="shared" si="129"/>
        <v>132</v>
      </c>
      <c r="AM306">
        <v>135.69999999999999</v>
      </c>
      <c r="AN306">
        <f t="shared" si="130"/>
        <v>135.69999999999999</v>
      </c>
      <c r="AO306">
        <v>120.6</v>
      </c>
      <c r="AP306">
        <f t="shared" si="131"/>
        <v>120.6</v>
      </c>
      <c r="AQ306">
        <v>128.1</v>
      </c>
      <c r="AR306">
        <f t="shared" si="132"/>
        <v>128.1</v>
      </c>
      <c r="AS306">
        <v>126.1</v>
      </c>
      <c r="AT306">
        <f t="shared" si="133"/>
        <v>126.1</v>
      </c>
      <c r="AU306">
        <v>115.7</v>
      </c>
      <c r="AV306">
        <f t="shared" si="134"/>
        <v>115.7</v>
      </c>
      <c r="AW306">
        <v>124.5</v>
      </c>
      <c r="AX306">
        <f t="shared" si="135"/>
        <v>124.5</v>
      </c>
      <c r="AY306">
        <v>135.9</v>
      </c>
      <c r="AZ306">
        <f t="shared" si="136"/>
        <v>135.9</v>
      </c>
      <c r="BA306">
        <v>124.4</v>
      </c>
      <c r="BB306">
        <f t="shared" si="137"/>
        <v>124.4</v>
      </c>
      <c r="BC306">
        <v>124.5</v>
      </c>
      <c r="BD306">
        <f t="shared" si="138"/>
        <v>124.5</v>
      </c>
      <c r="BE306">
        <v>132.4</v>
      </c>
      <c r="BF306">
        <f t="shared" si="139"/>
        <v>132.4</v>
      </c>
    </row>
    <row r="307" spans="1:58" x14ac:dyDescent="0.3">
      <c r="A307" t="s">
        <v>33</v>
      </c>
      <c r="B307">
        <v>2017</v>
      </c>
      <c r="C307" t="s">
        <v>43</v>
      </c>
      <c r="D307" t="str">
        <f t="shared" si="112"/>
        <v>October-2017</v>
      </c>
      <c r="E307">
        <v>133.9</v>
      </c>
      <c r="F307">
        <f t="shared" si="113"/>
        <v>133.9</v>
      </c>
      <c r="G307">
        <v>142.80000000000001</v>
      </c>
      <c r="H307">
        <f t="shared" si="114"/>
        <v>142.80000000000001</v>
      </c>
      <c r="I307">
        <v>131.4</v>
      </c>
      <c r="J307">
        <f t="shared" si="115"/>
        <v>131.4</v>
      </c>
      <c r="K307">
        <v>139.1</v>
      </c>
      <c r="L307">
        <f t="shared" si="116"/>
        <v>139.1</v>
      </c>
      <c r="M307">
        <v>114.9</v>
      </c>
      <c r="N307">
        <f t="shared" si="117"/>
        <v>114.9</v>
      </c>
      <c r="O307">
        <v>135.6</v>
      </c>
      <c r="P307">
        <f t="shared" si="118"/>
        <v>135.6</v>
      </c>
      <c r="Q307">
        <v>173.2</v>
      </c>
      <c r="R307">
        <f t="shared" si="119"/>
        <v>173.2</v>
      </c>
      <c r="S307">
        <v>124.1</v>
      </c>
      <c r="T307">
        <f t="shared" si="120"/>
        <v>124.1</v>
      </c>
      <c r="U307">
        <v>122.6</v>
      </c>
      <c r="V307">
        <f t="shared" si="121"/>
        <v>122.6</v>
      </c>
      <c r="W307">
        <v>137.80000000000001</v>
      </c>
      <c r="X307">
        <f t="shared" si="122"/>
        <v>137.80000000000001</v>
      </c>
      <c r="Y307">
        <v>125.1</v>
      </c>
      <c r="Z307">
        <f t="shared" si="123"/>
        <v>125.1</v>
      </c>
      <c r="AA307">
        <v>145.5</v>
      </c>
      <c r="AB307">
        <f t="shared" si="124"/>
        <v>145.5</v>
      </c>
      <c r="AC307">
        <v>139.69999999999999</v>
      </c>
      <c r="AD307">
        <f t="shared" si="125"/>
        <v>139.69999999999999</v>
      </c>
      <c r="AE307">
        <v>154.6</v>
      </c>
      <c r="AF307">
        <f t="shared" si="126"/>
        <v>154.6</v>
      </c>
      <c r="AG307">
        <v>134</v>
      </c>
      <c r="AH307">
        <f t="shared" si="127"/>
        <v>134</v>
      </c>
      <c r="AI307">
        <v>124.9</v>
      </c>
      <c r="AJ307">
        <f t="shared" si="128"/>
        <v>124.9</v>
      </c>
      <c r="AK307">
        <v>132.6</v>
      </c>
      <c r="AL307">
        <f t="shared" si="129"/>
        <v>132.6</v>
      </c>
      <c r="AM307">
        <v>137.30000000000001</v>
      </c>
      <c r="AN307">
        <f t="shared" si="130"/>
        <v>137.30000000000001</v>
      </c>
      <c r="AO307">
        <v>122.6</v>
      </c>
      <c r="AP307">
        <f t="shared" si="131"/>
        <v>122.6</v>
      </c>
      <c r="AQ307">
        <v>128.30000000000001</v>
      </c>
      <c r="AR307">
        <f t="shared" si="132"/>
        <v>128.30000000000001</v>
      </c>
      <c r="AS307">
        <v>126.6</v>
      </c>
      <c r="AT307">
        <f t="shared" si="133"/>
        <v>126.6</v>
      </c>
      <c r="AU307">
        <v>115</v>
      </c>
      <c r="AV307">
        <f t="shared" si="134"/>
        <v>115</v>
      </c>
      <c r="AW307">
        <v>124.8</v>
      </c>
      <c r="AX307">
        <f t="shared" si="135"/>
        <v>124.8</v>
      </c>
      <c r="AY307">
        <v>136.30000000000001</v>
      </c>
      <c r="AZ307">
        <f t="shared" si="136"/>
        <v>136.30000000000001</v>
      </c>
      <c r="BA307">
        <v>124.6</v>
      </c>
      <c r="BB307">
        <f t="shared" si="137"/>
        <v>124.6</v>
      </c>
      <c r="BC307">
        <v>124.5</v>
      </c>
      <c r="BD307">
        <f t="shared" si="138"/>
        <v>124.5</v>
      </c>
      <c r="BE307">
        <v>133.5</v>
      </c>
      <c r="BF307">
        <f t="shared" si="139"/>
        <v>133.5</v>
      </c>
    </row>
    <row r="308" spans="1:58" x14ac:dyDescent="0.3">
      <c r="A308" t="s">
        <v>33</v>
      </c>
      <c r="B308">
        <v>2017</v>
      </c>
      <c r="C308" t="s">
        <v>45</v>
      </c>
      <c r="D308" t="str">
        <f t="shared" si="112"/>
        <v>November-2017</v>
      </c>
      <c r="E308">
        <v>134.30000000000001</v>
      </c>
      <c r="F308">
        <f t="shared" si="113"/>
        <v>134.30000000000001</v>
      </c>
      <c r="G308">
        <v>142.1</v>
      </c>
      <c r="H308">
        <f t="shared" si="114"/>
        <v>142.1</v>
      </c>
      <c r="I308">
        <v>146.69999999999999</v>
      </c>
      <c r="J308">
        <f t="shared" si="115"/>
        <v>146.69999999999999</v>
      </c>
      <c r="K308">
        <v>139.5</v>
      </c>
      <c r="L308">
        <f t="shared" si="116"/>
        <v>139.5</v>
      </c>
      <c r="M308">
        <v>115.2</v>
      </c>
      <c r="N308">
        <f t="shared" si="117"/>
        <v>115.2</v>
      </c>
      <c r="O308">
        <v>136.4</v>
      </c>
      <c r="P308">
        <f t="shared" si="118"/>
        <v>136.4</v>
      </c>
      <c r="Q308">
        <v>185.2</v>
      </c>
      <c r="R308">
        <f t="shared" si="119"/>
        <v>185.2</v>
      </c>
      <c r="S308">
        <v>122.2</v>
      </c>
      <c r="T308">
        <f t="shared" si="120"/>
        <v>122.2</v>
      </c>
      <c r="U308">
        <v>123.9</v>
      </c>
      <c r="V308">
        <f t="shared" si="121"/>
        <v>123.9</v>
      </c>
      <c r="W308">
        <v>138.30000000000001</v>
      </c>
      <c r="X308">
        <f t="shared" si="122"/>
        <v>138.30000000000001</v>
      </c>
      <c r="Y308">
        <v>125.4</v>
      </c>
      <c r="Z308">
        <f t="shared" si="123"/>
        <v>125.4</v>
      </c>
      <c r="AA308">
        <v>146</v>
      </c>
      <c r="AB308">
        <f t="shared" si="124"/>
        <v>146</v>
      </c>
      <c r="AC308">
        <v>141.5</v>
      </c>
      <c r="AD308">
        <f t="shared" si="125"/>
        <v>141.5</v>
      </c>
      <c r="AE308">
        <v>156.19999999999999</v>
      </c>
      <c r="AF308">
        <f t="shared" si="126"/>
        <v>156.19999999999999</v>
      </c>
      <c r="AG308">
        <v>135</v>
      </c>
      <c r="AH308">
        <f t="shared" si="127"/>
        <v>135</v>
      </c>
      <c r="AI308">
        <v>125.4</v>
      </c>
      <c r="AJ308">
        <f t="shared" si="128"/>
        <v>125.4</v>
      </c>
      <c r="AK308">
        <v>133.5</v>
      </c>
      <c r="AL308">
        <f t="shared" si="129"/>
        <v>133.5</v>
      </c>
      <c r="AM308">
        <v>138.6</v>
      </c>
      <c r="AN308">
        <f t="shared" si="130"/>
        <v>138.6</v>
      </c>
      <c r="AO308">
        <v>125.7</v>
      </c>
      <c r="AP308">
        <f t="shared" si="131"/>
        <v>125.7</v>
      </c>
      <c r="AQ308">
        <v>128.80000000000001</v>
      </c>
      <c r="AR308">
        <f t="shared" si="132"/>
        <v>128.80000000000001</v>
      </c>
      <c r="AS308">
        <v>127.4</v>
      </c>
      <c r="AT308">
        <f t="shared" si="133"/>
        <v>127.4</v>
      </c>
      <c r="AU308">
        <v>115.3</v>
      </c>
      <c r="AV308">
        <f t="shared" si="134"/>
        <v>115.3</v>
      </c>
      <c r="AW308">
        <v>125.1</v>
      </c>
      <c r="AX308">
        <f t="shared" si="135"/>
        <v>125.1</v>
      </c>
      <c r="AY308">
        <v>136.6</v>
      </c>
      <c r="AZ308">
        <f t="shared" si="136"/>
        <v>136.6</v>
      </c>
      <c r="BA308">
        <v>124.9</v>
      </c>
      <c r="BB308">
        <f t="shared" si="137"/>
        <v>124.9</v>
      </c>
      <c r="BC308">
        <v>124.9</v>
      </c>
      <c r="BD308">
        <f t="shared" si="138"/>
        <v>124.9</v>
      </c>
      <c r="BE308">
        <v>134.80000000000001</v>
      </c>
      <c r="BF308">
        <f t="shared" si="139"/>
        <v>134.80000000000001</v>
      </c>
    </row>
    <row r="309" spans="1:58" x14ac:dyDescent="0.3">
      <c r="A309" t="s">
        <v>33</v>
      </c>
      <c r="B309">
        <v>2017</v>
      </c>
      <c r="C309" t="s">
        <v>46</v>
      </c>
      <c r="D309" t="str">
        <f t="shared" si="112"/>
        <v>December-2017</v>
      </c>
      <c r="E309">
        <v>134.4</v>
      </c>
      <c r="F309">
        <f t="shared" si="113"/>
        <v>134.4</v>
      </c>
      <c r="G309">
        <v>142.6</v>
      </c>
      <c r="H309">
        <f t="shared" si="114"/>
        <v>142.6</v>
      </c>
      <c r="I309">
        <v>145.9</v>
      </c>
      <c r="J309">
        <f t="shared" si="115"/>
        <v>145.9</v>
      </c>
      <c r="K309">
        <v>139.5</v>
      </c>
      <c r="L309">
        <f t="shared" si="116"/>
        <v>139.5</v>
      </c>
      <c r="M309">
        <v>115.9</v>
      </c>
      <c r="N309">
        <f t="shared" si="117"/>
        <v>115.9</v>
      </c>
      <c r="O309">
        <v>135</v>
      </c>
      <c r="P309">
        <f t="shared" si="118"/>
        <v>135</v>
      </c>
      <c r="Q309">
        <v>163.19999999999999</v>
      </c>
      <c r="R309">
        <f t="shared" si="119"/>
        <v>163.19999999999999</v>
      </c>
      <c r="S309">
        <v>119.8</v>
      </c>
      <c r="T309">
        <f t="shared" si="120"/>
        <v>119.8</v>
      </c>
      <c r="U309">
        <v>120.7</v>
      </c>
      <c r="V309">
        <f t="shared" si="121"/>
        <v>120.7</v>
      </c>
      <c r="W309">
        <v>139.69999999999999</v>
      </c>
      <c r="X309">
        <f t="shared" si="122"/>
        <v>139.69999999999999</v>
      </c>
      <c r="Y309">
        <v>125.7</v>
      </c>
      <c r="Z309">
        <f t="shared" si="123"/>
        <v>125.7</v>
      </c>
      <c r="AA309">
        <v>146.30000000000001</v>
      </c>
      <c r="AB309">
        <f t="shared" si="124"/>
        <v>146.30000000000001</v>
      </c>
      <c r="AC309">
        <v>138.80000000000001</v>
      </c>
      <c r="AD309">
        <f t="shared" si="125"/>
        <v>138.80000000000001</v>
      </c>
      <c r="AE309">
        <v>157</v>
      </c>
      <c r="AF309">
        <f t="shared" si="126"/>
        <v>157</v>
      </c>
      <c r="AG309">
        <v>135.6</v>
      </c>
      <c r="AH309">
        <f t="shared" si="127"/>
        <v>135.6</v>
      </c>
      <c r="AI309">
        <v>125.6</v>
      </c>
      <c r="AJ309">
        <f t="shared" si="128"/>
        <v>125.6</v>
      </c>
      <c r="AK309">
        <v>134</v>
      </c>
      <c r="AL309">
        <f t="shared" si="129"/>
        <v>134</v>
      </c>
      <c r="AM309">
        <v>139.1</v>
      </c>
      <c r="AN309">
        <f t="shared" si="130"/>
        <v>139.1</v>
      </c>
      <c r="AO309">
        <v>126.8</v>
      </c>
      <c r="AP309">
        <f t="shared" si="131"/>
        <v>126.8</v>
      </c>
      <c r="AQ309">
        <v>129.30000000000001</v>
      </c>
      <c r="AR309">
        <f t="shared" si="132"/>
        <v>129.30000000000001</v>
      </c>
      <c r="AS309">
        <v>128.19999999999999</v>
      </c>
      <c r="AT309">
        <f t="shared" si="133"/>
        <v>128.19999999999999</v>
      </c>
      <c r="AU309">
        <v>115.3</v>
      </c>
      <c r="AV309">
        <f t="shared" si="134"/>
        <v>115.3</v>
      </c>
      <c r="AW309">
        <v>125.6</v>
      </c>
      <c r="AX309">
        <f t="shared" si="135"/>
        <v>125.6</v>
      </c>
      <c r="AY309">
        <v>136.69999999999999</v>
      </c>
      <c r="AZ309">
        <f t="shared" si="136"/>
        <v>136.69999999999999</v>
      </c>
      <c r="BA309">
        <v>124.6</v>
      </c>
      <c r="BB309">
        <f t="shared" si="137"/>
        <v>124.6</v>
      </c>
      <c r="BC309">
        <v>125.1</v>
      </c>
      <c r="BD309">
        <f t="shared" si="138"/>
        <v>125.1</v>
      </c>
      <c r="BE309">
        <v>134.1</v>
      </c>
      <c r="BF309">
        <f t="shared" si="139"/>
        <v>134.1</v>
      </c>
    </row>
    <row r="310" spans="1:58" x14ac:dyDescent="0.3">
      <c r="A310" t="s">
        <v>33</v>
      </c>
      <c r="B310">
        <v>2018</v>
      </c>
      <c r="C310" t="s">
        <v>31</v>
      </c>
      <c r="D310" t="str">
        <f t="shared" si="112"/>
        <v>January-2018</v>
      </c>
      <c r="E310">
        <v>134.6</v>
      </c>
      <c r="F310">
        <f t="shared" si="113"/>
        <v>134.6</v>
      </c>
      <c r="G310">
        <v>143.69999999999999</v>
      </c>
      <c r="H310">
        <f t="shared" si="114"/>
        <v>143.69999999999999</v>
      </c>
      <c r="I310">
        <v>143.6</v>
      </c>
      <c r="J310">
        <f t="shared" si="115"/>
        <v>143.6</v>
      </c>
      <c r="K310">
        <v>139.6</v>
      </c>
      <c r="L310">
        <f t="shared" si="116"/>
        <v>139.6</v>
      </c>
      <c r="M310">
        <v>116.4</v>
      </c>
      <c r="N310">
        <f t="shared" si="117"/>
        <v>116.4</v>
      </c>
      <c r="O310">
        <v>133.80000000000001</v>
      </c>
      <c r="P310">
        <f t="shared" si="118"/>
        <v>133.80000000000001</v>
      </c>
      <c r="Q310">
        <v>150.5</v>
      </c>
      <c r="R310">
        <f t="shared" si="119"/>
        <v>150.5</v>
      </c>
      <c r="S310">
        <v>118.4</v>
      </c>
      <c r="T310">
        <f t="shared" si="120"/>
        <v>118.4</v>
      </c>
      <c r="U310">
        <v>117.3</v>
      </c>
      <c r="V310">
        <f t="shared" si="121"/>
        <v>117.3</v>
      </c>
      <c r="W310">
        <v>140.5</v>
      </c>
      <c r="X310">
        <f t="shared" si="122"/>
        <v>140.5</v>
      </c>
      <c r="Y310">
        <v>125.9</v>
      </c>
      <c r="Z310">
        <f t="shared" si="123"/>
        <v>125.9</v>
      </c>
      <c r="AA310">
        <v>146.80000000000001</v>
      </c>
      <c r="AB310">
        <f t="shared" si="124"/>
        <v>146.80000000000001</v>
      </c>
      <c r="AC310">
        <v>137.19999999999999</v>
      </c>
      <c r="AD310">
        <f t="shared" si="125"/>
        <v>137.19999999999999</v>
      </c>
      <c r="AE310">
        <v>157.69999999999999</v>
      </c>
      <c r="AF310">
        <f t="shared" si="126"/>
        <v>157.69999999999999</v>
      </c>
      <c r="AG310">
        <v>136</v>
      </c>
      <c r="AH310">
        <f t="shared" si="127"/>
        <v>136</v>
      </c>
      <c r="AI310">
        <v>125.9</v>
      </c>
      <c r="AJ310">
        <f t="shared" si="128"/>
        <v>125.9</v>
      </c>
      <c r="AK310">
        <v>134.4</v>
      </c>
      <c r="AL310">
        <f t="shared" si="129"/>
        <v>134.4</v>
      </c>
      <c r="AM310">
        <v>140.4</v>
      </c>
      <c r="AN310">
        <f t="shared" si="130"/>
        <v>140.4</v>
      </c>
      <c r="AO310">
        <v>127.3</v>
      </c>
      <c r="AP310">
        <f t="shared" si="131"/>
        <v>127.3</v>
      </c>
      <c r="AQ310">
        <v>129.5</v>
      </c>
      <c r="AR310">
        <f t="shared" si="132"/>
        <v>129.5</v>
      </c>
      <c r="AS310">
        <v>129</v>
      </c>
      <c r="AT310">
        <f t="shared" si="133"/>
        <v>129</v>
      </c>
      <c r="AU310">
        <v>116.3</v>
      </c>
      <c r="AV310">
        <f t="shared" si="134"/>
        <v>116.3</v>
      </c>
      <c r="AW310">
        <v>126.2</v>
      </c>
      <c r="AX310">
        <f t="shared" si="135"/>
        <v>126.2</v>
      </c>
      <c r="AY310">
        <v>137.1</v>
      </c>
      <c r="AZ310">
        <f t="shared" si="136"/>
        <v>137.1</v>
      </c>
      <c r="BA310">
        <v>125.5</v>
      </c>
      <c r="BB310">
        <f t="shared" si="137"/>
        <v>125.5</v>
      </c>
      <c r="BC310">
        <v>125.8</v>
      </c>
      <c r="BD310">
        <f t="shared" si="138"/>
        <v>125.8</v>
      </c>
      <c r="BE310">
        <v>134.1</v>
      </c>
      <c r="BF310">
        <f t="shared" si="139"/>
        <v>134.1</v>
      </c>
    </row>
    <row r="311" spans="1:58" x14ac:dyDescent="0.3">
      <c r="A311" t="s">
        <v>33</v>
      </c>
      <c r="B311">
        <v>2018</v>
      </c>
      <c r="C311" t="s">
        <v>35</v>
      </c>
      <c r="D311" t="str">
        <f t="shared" si="112"/>
        <v>February-2018</v>
      </c>
      <c r="E311">
        <v>134.80000000000001</v>
      </c>
      <c r="F311">
        <f t="shared" si="113"/>
        <v>134.80000000000001</v>
      </c>
      <c r="G311">
        <v>143</v>
      </c>
      <c r="H311">
        <f t="shared" si="114"/>
        <v>143</v>
      </c>
      <c r="I311">
        <v>139.9</v>
      </c>
      <c r="J311">
        <f t="shared" si="115"/>
        <v>139.9</v>
      </c>
      <c r="K311">
        <v>139.9</v>
      </c>
      <c r="L311">
        <f t="shared" si="116"/>
        <v>139.9</v>
      </c>
      <c r="M311">
        <v>116.2</v>
      </c>
      <c r="N311">
        <f t="shared" si="117"/>
        <v>116.2</v>
      </c>
      <c r="O311">
        <v>135.5</v>
      </c>
      <c r="P311">
        <f t="shared" si="118"/>
        <v>135.5</v>
      </c>
      <c r="Q311">
        <v>136.9</v>
      </c>
      <c r="R311">
        <f t="shared" si="119"/>
        <v>136.9</v>
      </c>
      <c r="S311">
        <v>117</v>
      </c>
      <c r="T311">
        <f t="shared" si="120"/>
        <v>117</v>
      </c>
      <c r="U311">
        <v>115.4</v>
      </c>
      <c r="V311">
        <f t="shared" si="121"/>
        <v>115.4</v>
      </c>
      <c r="W311">
        <v>140.69999999999999</v>
      </c>
      <c r="X311">
        <f t="shared" si="122"/>
        <v>140.69999999999999</v>
      </c>
      <c r="Y311">
        <v>125.9</v>
      </c>
      <c r="Z311">
        <f t="shared" si="123"/>
        <v>125.9</v>
      </c>
      <c r="AA311">
        <v>147.1</v>
      </c>
      <c r="AB311">
        <f t="shared" si="124"/>
        <v>147.1</v>
      </c>
      <c r="AC311">
        <v>135.6</v>
      </c>
      <c r="AD311">
        <f t="shared" si="125"/>
        <v>135.6</v>
      </c>
      <c r="AE311">
        <v>159.30000000000001</v>
      </c>
      <c r="AF311">
        <f t="shared" si="126"/>
        <v>159.30000000000001</v>
      </c>
      <c r="AG311">
        <v>136.30000000000001</v>
      </c>
      <c r="AH311">
        <f t="shared" si="127"/>
        <v>136.30000000000001</v>
      </c>
      <c r="AI311">
        <v>126.1</v>
      </c>
      <c r="AJ311">
        <f t="shared" si="128"/>
        <v>126.1</v>
      </c>
      <c r="AK311">
        <v>134.69999999999999</v>
      </c>
      <c r="AL311">
        <f t="shared" si="129"/>
        <v>134.69999999999999</v>
      </c>
      <c r="AM311">
        <v>141.30000000000001</v>
      </c>
      <c r="AN311">
        <f t="shared" si="130"/>
        <v>141.30000000000001</v>
      </c>
      <c r="AO311">
        <v>127.3</v>
      </c>
      <c r="AP311">
        <f t="shared" si="131"/>
        <v>127.3</v>
      </c>
      <c r="AQ311">
        <v>129.9</v>
      </c>
      <c r="AR311">
        <f t="shared" si="132"/>
        <v>129.9</v>
      </c>
      <c r="AS311">
        <v>129.80000000000001</v>
      </c>
      <c r="AT311">
        <f t="shared" si="133"/>
        <v>129.80000000000001</v>
      </c>
      <c r="AU311">
        <v>117.4</v>
      </c>
      <c r="AV311">
        <f t="shared" si="134"/>
        <v>117.4</v>
      </c>
      <c r="AW311">
        <v>126.5</v>
      </c>
      <c r="AX311">
        <f t="shared" si="135"/>
        <v>126.5</v>
      </c>
      <c r="AY311">
        <v>137.19999999999999</v>
      </c>
      <c r="AZ311">
        <f t="shared" si="136"/>
        <v>137.19999999999999</v>
      </c>
      <c r="BA311">
        <v>126.2</v>
      </c>
      <c r="BB311">
        <f t="shared" si="137"/>
        <v>126.2</v>
      </c>
      <c r="BC311">
        <v>126.5</v>
      </c>
      <c r="BD311">
        <f t="shared" si="138"/>
        <v>126.5</v>
      </c>
      <c r="BE311">
        <v>134</v>
      </c>
      <c r="BF311">
        <f t="shared" si="139"/>
        <v>134</v>
      </c>
    </row>
    <row r="312" spans="1:58" x14ac:dyDescent="0.3">
      <c r="A312" t="s">
        <v>33</v>
      </c>
      <c r="B312">
        <v>2018</v>
      </c>
      <c r="C312" t="s">
        <v>36</v>
      </c>
      <c r="D312" t="str">
        <f t="shared" si="112"/>
        <v>March-2018</v>
      </c>
      <c r="E312">
        <v>135</v>
      </c>
      <c r="F312">
        <f t="shared" si="113"/>
        <v>135</v>
      </c>
      <c r="G312">
        <v>143.1</v>
      </c>
      <c r="H312">
        <f t="shared" si="114"/>
        <v>143.1</v>
      </c>
      <c r="I312">
        <v>135.5</v>
      </c>
      <c r="J312">
        <f t="shared" si="115"/>
        <v>135.5</v>
      </c>
      <c r="K312">
        <v>139.9</v>
      </c>
      <c r="L312">
        <f t="shared" si="116"/>
        <v>139.9</v>
      </c>
      <c r="M312">
        <v>116.5</v>
      </c>
      <c r="N312">
        <f t="shared" si="117"/>
        <v>116.5</v>
      </c>
      <c r="O312">
        <v>138.5</v>
      </c>
      <c r="P312">
        <f t="shared" si="118"/>
        <v>138.5</v>
      </c>
      <c r="Q312">
        <v>128</v>
      </c>
      <c r="R312">
        <f t="shared" si="119"/>
        <v>128</v>
      </c>
      <c r="S312">
        <v>115.5</v>
      </c>
      <c r="T312">
        <f t="shared" si="120"/>
        <v>115.5</v>
      </c>
      <c r="U312">
        <v>114.2</v>
      </c>
      <c r="V312">
        <f t="shared" si="121"/>
        <v>114.2</v>
      </c>
      <c r="W312">
        <v>140.69999999999999</v>
      </c>
      <c r="X312">
        <f t="shared" si="122"/>
        <v>140.69999999999999</v>
      </c>
      <c r="Y312">
        <v>126.2</v>
      </c>
      <c r="Z312">
        <f t="shared" si="123"/>
        <v>126.2</v>
      </c>
      <c r="AA312">
        <v>147.6</v>
      </c>
      <c r="AB312">
        <f t="shared" si="124"/>
        <v>147.6</v>
      </c>
      <c r="AC312">
        <v>134.80000000000001</v>
      </c>
      <c r="AD312">
        <f t="shared" si="125"/>
        <v>134.80000000000001</v>
      </c>
      <c r="AE312">
        <v>159.69999999999999</v>
      </c>
      <c r="AF312">
        <f t="shared" si="126"/>
        <v>159.69999999999999</v>
      </c>
      <c r="AG312">
        <v>136.69999999999999</v>
      </c>
      <c r="AH312">
        <f t="shared" si="127"/>
        <v>136.69999999999999</v>
      </c>
      <c r="AI312">
        <v>126.7</v>
      </c>
      <c r="AJ312">
        <f t="shared" si="128"/>
        <v>126.7</v>
      </c>
      <c r="AK312">
        <v>135.19999999999999</v>
      </c>
      <c r="AL312">
        <f t="shared" si="129"/>
        <v>135.19999999999999</v>
      </c>
      <c r="AM312">
        <v>142</v>
      </c>
      <c r="AN312">
        <f t="shared" si="130"/>
        <v>142</v>
      </c>
      <c r="AO312">
        <v>126.4</v>
      </c>
      <c r="AP312">
        <f t="shared" si="131"/>
        <v>126.4</v>
      </c>
      <c r="AQ312">
        <v>130.80000000000001</v>
      </c>
      <c r="AR312">
        <f t="shared" si="132"/>
        <v>130.80000000000001</v>
      </c>
      <c r="AS312">
        <v>130.5</v>
      </c>
      <c r="AT312">
        <f t="shared" si="133"/>
        <v>130.5</v>
      </c>
      <c r="AU312">
        <v>117.8</v>
      </c>
      <c r="AV312">
        <f t="shared" si="134"/>
        <v>117.8</v>
      </c>
      <c r="AW312">
        <v>126.8</v>
      </c>
      <c r="AX312">
        <f t="shared" si="135"/>
        <v>126.8</v>
      </c>
      <c r="AY312">
        <v>137.80000000000001</v>
      </c>
      <c r="AZ312">
        <f t="shared" si="136"/>
        <v>137.80000000000001</v>
      </c>
      <c r="BA312">
        <v>126.7</v>
      </c>
      <c r="BB312">
        <f t="shared" si="137"/>
        <v>126.7</v>
      </c>
      <c r="BC312">
        <v>127.1</v>
      </c>
      <c r="BD312">
        <f t="shared" si="138"/>
        <v>127.1</v>
      </c>
      <c r="BE312">
        <v>134</v>
      </c>
      <c r="BF312">
        <f t="shared" si="139"/>
        <v>134</v>
      </c>
    </row>
    <row r="313" spans="1:58" x14ac:dyDescent="0.3">
      <c r="A313" t="s">
        <v>33</v>
      </c>
      <c r="B313">
        <v>2018</v>
      </c>
      <c r="C313" t="s">
        <v>37</v>
      </c>
      <c r="D313" t="str">
        <f t="shared" si="112"/>
        <v>April-2018</v>
      </c>
      <c r="E313">
        <v>135</v>
      </c>
      <c r="F313">
        <f t="shared" si="113"/>
        <v>135</v>
      </c>
      <c r="G313">
        <v>144.30000000000001</v>
      </c>
      <c r="H313">
        <f t="shared" si="114"/>
        <v>144.30000000000001</v>
      </c>
      <c r="I313">
        <v>130.80000000000001</v>
      </c>
      <c r="J313">
        <f t="shared" si="115"/>
        <v>130.80000000000001</v>
      </c>
      <c r="K313">
        <v>140.30000000000001</v>
      </c>
      <c r="L313">
        <f t="shared" si="116"/>
        <v>140.30000000000001</v>
      </c>
      <c r="M313">
        <v>116.6</v>
      </c>
      <c r="N313">
        <f t="shared" si="117"/>
        <v>116.6</v>
      </c>
      <c r="O313">
        <v>150.1</v>
      </c>
      <c r="P313">
        <f t="shared" si="118"/>
        <v>150.1</v>
      </c>
      <c r="Q313">
        <v>127.6</v>
      </c>
      <c r="R313">
        <f t="shared" si="119"/>
        <v>127.6</v>
      </c>
      <c r="S313">
        <v>114</v>
      </c>
      <c r="T313">
        <f t="shared" si="120"/>
        <v>114</v>
      </c>
      <c r="U313">
        <v>110.6</v>
      </c>
      <c r="V313">
        <f t="shared" si="121"/>
        <v>110.6</v>
      </c>
      <c r="W313">
        <v>140.19999999999999</v>
      </c>
      <c r="X313">
        <f t="shared" si="122"/>
        <v>140.19999999999999</v>
      </c>
      <c r="Y313">
        <v>126.5</v>
      </c>
      <c r="Z313">
        <f t="shared" si="123"/>
        <v>126.5</v>
      </c>
      <c r="AA313">
        <v>148.30000000000001</v>
      </c>
      <c r="AB313">
        <f t="shared" si="124"/>
        <v>148.30000000000001</v>
      </c>
      <c r="AC313">
        <v>135.69999999999999</v>
      </c>
      <c r="AD313">
        <f t="shared" si="125"/>
        <v>135.69999999999999</v>
      </c>
      <c r="AE313">
        <v>159.19999999999999</v>
      </c>
      <c r="AF313">
        <f t="shared" si="126"/>
        <v>159.19999999999999</v>
      </c>
      <c r="AG313">
        <v>137.80000000000001</v>
      </c>
      <c r="AH313">
        <f t="shared" si="127"/>
        <v>137.80000000000001</v>
      </c>
      <c r="AI313">
        <v>127.4</v>
      </c>
      <c r="AJ313">
        <f t="shared" si="128"/>
        <v>127.4</v>
      </c>
      <c r="AK313">
        <v>136.19999999999999</v>
      </c>
      <c r="AL313">
        <f t="shared" si="129"/>
        <v>136.19999999999999</v>
      </c>
      <c r="AM313">
        <v>142.9</v>
      </c>
      <c r="AN313">
        <f t="shared" si="130"/>
        <v>142.9</v>
      </c>
      <c r="AO313">
        <v>124.6</v>
      </c>
      <c r="AP313">
        <f t="shared" si="131"/>
        <v>124.6</v>
      </c>
      <c r="AQ313">
        <v>131.80000000000001</v>
      </c>
      <c r="AR313">
        <f t="shared" si="132"/>
        <v>131.80000000000001</v>
      </c>
      <c r="AS313">
        <v>131.30000000000001</v>
      </c>
      <c r="AT313">
        <f t="shared" si="133"/>
        <v>131.30000000000001</v>
      </c>
      <c r="AU313">
        <v>118.9</v>
      </c>
      <c r="AV313">
        <f t="shared" si="134"/>
        <v>118.9</v>
      </c>
      <c r="AW313">
        <v>127.6</v>
      </c>
      <c r="AX313">
        <f t="shared" si="135"/>
        <v>127.6</v>
      </c>
      <c r="AY313">
        <v>139.69999999999999</v>
      </c>
      <c r="AZ313">
        <f t="shared" si="136"/>
        <v>139.69999999999999</v>
      </c>
      <c r="BA313">
        <v>127.6</v>
      </c>
      <c r="BB313">
        <f t="shared" si="137"/>
        <v>127.6</v>
      </c>
      <c r="BC313">
        <v>128.19999999999999</v>
      </c>
      <c r="BD313">
        <f t="shared" si="138"/>
        <v>128.19999999999999</v>
      </c>
      <c r="BE313">
        <v>134.80000000000001</v>
      </c>
      <c r="BF313">
        <f t="shared" si="139"/>
        <v>134.80000000000001</v>
      </c>
    </row>
    <row r="314" spans="1:58" x14ac:dyDescent="0.3">
      <c r="A314" t="s">
        <v>33</v>
      </c>
      <c r="B314">
        <v>2018</v>
      </c>
      <c r="C314" t="s">
        <v>38</v>
      </c>
      <c r="D314" t="str">
        <f t="shared" si="112"/>
        <v>May-2018</v>
      </c>
      <c r="E314">
        <v>135</v>
      </c>
      <c r="F314">
        <f t="shared" si="113"/>
        <v>135</v>
      </c>
      <c r="G314">
        <v>148.19999999999999</v>
      </c>
      <c r="H314">
        <f t="shared" si="114"/>
        <v>148.19999999999999</v>
      </c>
      <c r="I314">
        <v>130.5</v>
      </c>
      <c r="J314">
        <f t="shared" si="115"/>
        <v>130.5</v>
      </c>
      <c r="K314">
        <v>140.69999999999999</v>
      </c>
      <c r="L314">
        <f t="shared" si="116"/>
        <v>140.69999999999999</v>
      </c>
      <c r="M314">
        <v>116.4</v>
      </c>
      <c r="N314">
        <f t="shared" si="117"/>
        <v>116.4</v>
      </c>
      <c r="O314">
        <v>151.30000000000001</v>
      </c>
      <c r="P314">
        <f t="shared" si="118"/>
        <v>151.30000000000001</v>
      </c>
      <c r="Q314">
        <v>131.4</v>
      </c>
      <c r="R314">
        <f t="shared" si="119"/>
        <v>131.4</v>
      </c>
      <c r="S314">
        <v>112.8</v>
      </c>
      <c r="T314">
        <f t="shared" si="120"/>
        <v>112.8</v>
      </c>
      <c r="U314">
        <v>105.3</v>
      </c>
      <c r="V314">
        <f t="shared" si="121"/>
        <v>105.3</v>
      </c>
      <c r="W314">
        <v>139.6</v>
      </c>
      <c r="X314">
        <f t="shared" si="122"/>
        <v>139.6</v>
      </c>
      <c r="Y314">
        <v>126.6</v>
      </c>
      <c r="Z314">
        <f t="shared" si="123"/>
        <v>126.6</v>
      </c>
      <c r="AA314">
        <v>148.69999999999999</v>
      </c>
      <c r="AB314">
        <f t="shared" si="124"/>
        <v>148.69999999999999</v>
      </c>
      <c r="AC314">
        <v>136.4</v>
      </c>
      <c r="AD314">
        <f t="shared" si="125"/>
        <v>136.4</v>
      </c>
      <c r="AE314">
        <v>160.30000000000001</v>
      </c>
      <c r="AF314">
        <f t="shared" si="126"/>
        <v>160.30000000000001</v>
      </c>
      <c r="AG314">
        <v>138.6</v>
      </c>
      <c r="AH314">
        <f t="shared" si="127"/>
        <v>138.6</v>
      </c>
      <c r="AI314">
        <v>127.9</v>
      </c>
      <c r="AJ314">
        <f t="shared" si="128"/>
        <v>127.9</v>
      </c>
      <c r="AK314">
        <v>137</v>
      </c>
      <c r="AL314">
        <f t="shared" si="129"/>
        <v>137</v>
      </c>
      <c r="AM314">
        <v>143.19999999999999</v>
      </c>
      <c r="AN314">
        <f t="shared" si="130"/>
        <v>143.19999999999999</v>
      </c>
      <c r="AO314">
        <v>124.7</v>
      </c>
      <c r="AP314">
        <f t="shared" si="131"/>
        <v>124.7</v>
      </c>
      <c r="AQ314">
        <v>132.5</v>
      </c>
      <c r="AR314">
        <f t="shared" si="132"/>
        <v>132.5</v>
      </c>
      <c r="AS314">
        <v>132</v>
      </c>
      <c r="AT314">
        <f t="shared" si="133"/>
        <v>132</v>
      </c>
      <c r="AU314">
        <v>119.8</v>
      </c>
      <c r="AV314">
        <f t="shared" si="134"/>
        <v>119.8</v>
      </c>
      <c r="AW314">
        <v>128</v>
      </c>
      <c r="AX314">
        <f t="shared" si="135"/>
        <v>128</v>
      </c>
      <c r="AY314">
        <v>140.4</v>
      </c>
      <c r="AZ314">
        <f t="shared" si="136"/>
        <v>140.4</v>
      </c>
      <c r="BA314">
        <v>128.1</v>
      </c>
      <c r="BB314">
        <f t="shared" si="137"/>
        <v>128.1</v>
      </c>
      <c r="BC314">
        <v>128.9</v>
      </c>
      <c r="BD314">
        <f t="shared" si="138"/>
        <v>128.9</v>
      </c>
      <c r="BE314">
        <v>135.4</v>
      </c>
      <c r="BF314">
        <f t="shared" si="139"/>
        <v>135.4</v>
      </c>
    </row>
    <row r="315" spans="1:58" x14ac:dyDescent="0.3">
      <c r="A315" t="s">
        <v>33</v>
      </c>
      <c r="B315">
        <v>2018</v>
      </c>
      <c r="C315" t="s">
        <v>39</v>
      </c>
      <c r="D315" t="str">
        <f t="shared" si="112"/>
        <v>June-2018</v>
      </c>
      <c r="E315">
        <v>135.30000000000001</v>
      </c>
      <c r="F315">
        <f t="shared" si="113"/>
        <v>135.30000000000001</v>
      </c>
      <c r="G315">
        <v>149.69999999999999</v>
      </c>
      <c r="H315">
        <f t="shared" si="114"/>
        <v>149.69999999999999</v>
      </c>
      <c r="I315">
        <v>133.9</v>
      </c>
      <c r="J315">
        <f t="shared" si="115"/>
        <v>133.9</v>
      </c>
      <c r="K315">
        <v>140.80000000000001</v>
      </c>
      <c r="L315">
        <f t="shared" si="116"/>
        <v>140.80000000000001</v>
      </c>
      <c r="M315">
        <v>116.6</v>
      </c>
      <c r="N315">
        <f t="shared" si="117"/>
        <v>116.6</v>
      </c>
      <c r="O315">
        <v>152.19999999999999</v>
      </c>
      <c r="P315">
        <f t="shared" si="118"/>
        <v>152.19999999999999</v>
      </c>
      <c r="Q315">
        <v>144</v>
      </c>
      <c r="R315">
        <f t="shared" si="119"/>
        <v>144</v>
      </c>
      <c r="S315">
        <v>112.3</v>
      </c>
      <c r="T315">
        <f t="shared" si="120"/>
        <v>112.3</v>
      </c>
      <c r="U315">
        <v>108.4</v>
      </c>
      <c r="V315">
        <f t="shared" si="121"/>
        <v>108.4</v>
      </c>
      <c r="W315">
        <v>140</v>
      </c>
      <c r="X315">
        <f t="shared" si="122"/>
        <v>140</v>
      </c>
      <c r="Y315">
        <v>126.7</v>
      </c>
      <c r="Z315">
        <f t="shared" si="123"/>
        <v>126.7</v>
      </c>
      <c r="AA315">
        <v>149</v>
      </c>
      <c r="AB315">
        <f t="shared" si="124"/>
        <v>149</v>
      </c>
      <c r="AC315">
        <v>138.4</v>
      </c>
      <c r="AD315">
        <f t="shared" si="125"/>
        <v>138.4</v>
      </c>
      <c r="AE315">
        <v>161</v>
      </c>
      <c r="AF315">
        <f t="shared" si="126"/>
        <v>161</v>
      </c>
      <c r="AG315">
        <v>138.9</v>
      </c>
      <c r="AH315">
        <f t="shared" si="127"/>
        <v>138.9</v>
      </c>
      <c r="AI315">
        <v>128.69999999999999</v>
      </c>
      <c r="AJ315">
        <f t="shared" si="128"/>
        <v>128.69999999999999</v>
      </c>
      <c r="AK315">
        <v>137.4</v>
      </c>
      <c r="AL315">
        <f t="shared" si="129"/>
        <v>137.4</v>
      </c>
      <c r="AM315">
        <v>142.5</v>
      </c>
      <c r="AN315">
        <f t="shared" si="130"/>
        <v>142.5</v>
      </c>
      <c r="AO315">
        <v>126.5</v>
      </c>
      <c r="AP315">
        <f t="shared" si="131"/>
        <v>126.5</v>
      </c>
      <c r="AQ315">
        <v>133.1</v>
      </c>
      <c r="AR315">
        <f t="shared" si="132"/>
        <v>133.1</v>
      </c>
      <c r="AS315">
        <v>132.6</v>
      </c>
      <c r="AT315">
        <f t="shared" si="133"/>
        <v>132.6</v>
      </c>
      <c r="AU315">
        <v>120.4</v>
      </c>
      <c r="AV315">
        <f t="shared" si="134"/>
        <v>120.4</v>
      </c>
      <c r="AW315">
        <v>128.5</v>
      </c>
      <c r="AX315">
        <f t="shared" si="135"/>
        <v>128.5</v>
      </c>
      <c r="AY315">
        <v>141.19999999999999</v>
      </c>
      <c r="AZ315">
        <f t="shared" si="136"/>
        <v>141.19999999999999</v>
      </c>
      <c r="BA315">
        <v>128.19999999999999</v>
      </c>
      <c r="BB315">
        <f t="shared" si="137"/>
        <v>128.19999999999999</v>
      </c>
      <c r="BC315">
        <v>129.5</v>
      </c>
      <c r="BD315">
        <f t="shared" si="138"/>
        <v>129.5</v>
      </c>
      <c r="BE315">
        <v>136.19999999999999</v>
      </c>
      <c r="BF315">
        <f t="shared" si="139"/>
        <v>136.19999999999999</v>
      </c>
    </row>
    <row r="316" spans="1:58" x14ac:dyDescent="0.3">
      <c r="A316" t="s">
        <v>33</v>
      </c>
      <c r="B316">
        <v>2018</v>
      </c>
      <c r="C316" t="s">
        <v>40</v>
      </c>
      <c r="D316" t="str">
        <f t="shared" si="112"/>
        <v>July-2018</v>
      </c>
      <c r="E316">
        <v>135.6</v>
      </c>
      <c r="F316">
        <f t="shared" si="113"/>
        <v>135.6</v>
      </c>
      <c r="G316">
        <v>148.6</v>
      </c>
      <c r="H316">
        <f t="shared" si="114"/>
        <v>148.6</v>
      </c>
      <c r="I316">
        <v>139.1</v>
      </c>
      <c r="J316">
        <f t="shared" si="115"/>
        <v>139.1</v>
      </c>
      <c r="K316">
        <v>141</v>
      </c>
      <c r="L316">
        <f t="shared" si="116"/>
        <v>141</v>
      </c>
      <c r="M316">
        <v>116.7</v>
      </c>
      <c r="N316">
        <f t="shared" si="117"/>
        <v>116.7</v>
      </c>
      <c r="O316">
        <v>149.69999999999999</v>
      </c>
      <c r="P316">
        <f t="shared" si="118"/>
        <v>149.69999999999999</v>
      </c>
      <c r="Q316">
        <v>159.19999999999999</v>
      </c>
      <c r="R316">
        <f t="shared" si="119"/>
        <v>159.19999999999999</v>
      </c>
      <c r="S316">
        <v>112.6</v>
      </c>
      <c r="T316">
        <f t="shared" si="120"/>
        <v>112.6</v>
      </c>
      <c r="U316">
        <v>111.8</v>
      </c>
      <c r="V316">
        <f t="shared" si="121"/>
        <v>111.8</v>
      </c>
      <c r="W316">
        <v>140.30000000000001</v>
      </c>
      <c r="X316">
        <f t="shared" si="122"/>
        <v>140.30000000000001</v>
      </c>
      <c r="Y316">
        <v>126.8</v>
      </c>
      <c r="Z316">
        <f t="shared" si="123"/>
        <v>126.8</v>
      </c>
      <c r="AA316">
        <v>149.4</v>
      </c>
      <c r="AB316">
        <f t="shared" si="124"/>
        <v>149.4</v>
      </c>
      <c r="AC316">
        <v>140.30000000000001</v>
      </c>
      <c r="AD316">
        <f t="shared" si="125"/>
        <v>140.30000000000001</v>
      </c>
      <c r="AE316">
        <v>161.4</v>
      </c>
      <c r="AF316">
        <f t="shared" si="126"/>
        <v>161.4</v>
      </c>
      <c r="AG316">
        <v>139.6</v>
      </c>
      <c r="AH316">
        <f t="shared" si="127"/>
        <v>139.6</v>
      </c>
      <c r="AI316">
        <v>128.9</v>
      </c>
      <c r="AJ316">
        <f t="shared" si="128"/>
        <v>128.9</v>
      </c>
      <c r="AK316">
        <v>137.9</v>
      </c>
      <c r="AL316">
        <f t="shared" si="129"/>
        <v>137.9</v>
      </c>
      <c r="AM316">
        <v>143.6</v>
      </c>
      <c r="AN316">
        <f t="shared" si="130"/>
        <v>143.6</v>
      </c>
      <c r="AO316">
        <v>128.1</v>
      </c>
      <c r="AP316">
        <f t="shared" si="131"/>
        <v>128.1</v>
      </c>
      <c r="AQ316">
        <v>133.6</v>
      </c>
      <c r="AR316">
        <f t="shared" si="132"/>
        <v>133.6</v>
      </c>
      <c r="AS316">
        <v>133.6</v>
      </c>
      <c r="AT316">
        <f t="shared" si="133"/>
        <v>133.6</v>
      </c>
      <c r="AU316">
        <v>120.1</v>
      </c>
      <c r="AV316">
        <f t="shared" si="134"/>
        <v>120.1</v>
      </c>
      <c r="AW316">
        <v>129</v>
      </c>
      <c r="AX316">
        <f t="shared" si="135"/>
        <v>129</v>
      </c>
      <c r="AY316">
        <v>144</v>
      </c>
      <c r="AZ316">
        <f t="shared" si="136"/>
        <v>144</v>
      </c>
      <c r="BA316">
        <v>128.19999999999999</v>
      </c>
      <c r="BB316">
        <f t="shared" si="137"/>
        <v>128.19999999999999</v>
      </c>
      <c r="BC316">
        <v>130.19999999999999</v>
      </c>
      <c r="BD316">
        <f t="shared" si="138"/>
        <v>130.19999999999999</v>
      </c>
      <c r="BE316">
        <v>137.5</v>
      </c>
      <c r="BF316">
        <f t="shared" si="139"/>
        <v>137.5</v>
      </c>
    </row>
    <row r="317" spans="1:58" x14ac:dyDescent="0.3">
      <c r="A317" t="s">
        <v>33</v>
      </c>
      <c r="B317">
        <v>2018</v>
      </c>
      <c r="C317" t="s">
        <v>41</v>
      </c>
      <c r="D317" t="str">
        <f t="shared" si="112"/>
        <v>August-2018</v>
      </c>
      <c r="E317">
        <v>136.5</v>
      </c>
      <c r="F317">
        <f t="shared" si="113"/>
        <v>136.5</v>
      </c>
      <c r="G317">
        <v>146.4</v>
      </c>
      <c r="H317">
        <f t="shared" si="114"/>
        <v>146.4</v>
      </c>
      <c r="I317">
        <v>136.6</v>
      </c>
      <c r="J317">
        <f t="shared" si="115"/>
        <v>136.6</v>
      </c>
      <c r="K317">
        <v>141.19999999999999</v>
      </c>
      <c r="L317">
        <f t="shared" si="116"/>
        <v>141.19999999999999</v>
      </c>
      <c r="M317">
        <v>117.4</v>
      </c>
      <c r="N317">
        <f t="shared" si="117"/>
        <v>117.4</v>
      </c>
      <c r="O317">
        <v>146.30000000000001</v>
      </c>
      <c r="P317">
        <f t="shared" si="118"/>
        <v>146.30000000000001</v>
      </c>
      <c r="Q317">
        <v>157.30000000000001</v>
      </c>
      <c r="R317">
        <f t="shared" si="119"/>
        <v>157.30000000000001</v>
      </c>
      <c r="S317">
        <v>113.6</v>
      </c>
      <c r="T317">
        <f t="shared" si="120"/>
        <v>113.6</v>
      </c>
      <c r="U317">
        <v>113.3</v>
      </c>
      <c r="V317">
        <f t="shared" si="121"/>
        <v>113.3</v>
      </c>
      <c r="W317">
        <v>141.1</v>
      </c>
      <c r="X317">
        <f t="shared" si="122"/>
        <v>141.1</v>
      </c>
      <c r="Y317">
        <v>127.4</v>
      </c>
      <c r="Z317">
        <f t="shared" si="123"/>
        <v>127.4</v>
      </c>
      <c r="AA317">
        <v>150.4</v>
      </c>
      <c r="AB317">
        <f t="shared" si="124"/>
        <v>150.4</v>
      </c>
      <c r="AC317">
        <v>140.1</v>
      </c>
      <c r="AD317">
        <f t="shared" si="125"/>
        <v>140.1</v>
      </c>
      <c r="AE317">
        <v>162.1</v>
      </c>
      <c r="AF317">
        <f t="shared" si="126"/>
        <v>162.1</v>
      </c>
      <c r="AG317">
        <v>140</v>
      </c>
      <c r="AH317">
        <f t="shared" si="127"/>
        <v>140</v>
      </c>
      <c r="AI317">
        <v>129</v>
      </c>
      <c r="AJ317">
        <f t="shared" si="128"/>
        <v>129</v>
      </c>
      <c r="AK317">
        <v>138.30000000000001</v>
      </c>
      <c r="AL317">
        <f t="shared" si="129"/>
        <v>138.30000000000001</v>
      </c>
      <c r="AM317">
        <v>144.6</v>
      </c>
      <c r="AN317">
        <f t="shared" si="130"/>
        <v>144.6</v>
      </c>
      <c r="AO317">
        <v>129.80000000000001</v>
      </c>
      <c r="AP317">
        <f t="shared" si="131"/>
        <v>129.80000000000001</v>
      </c>
      <c r="AQ317">
        <v>134.4</v>
      </c>
      <c r="AR317">
        <f t="shared" si="132"/>
        <v>134.4</v>
      </c>
      <c r="AS317">
        <v>134.9</v>
      </c>
      <c r="AT317">
        <f t="shared" si="133"/>
        <v>134.9</v>
      </c>
      <c r="AU317">
        <v>120.7</v>
      </c>
      <c r="AV317">
        <f t="shared" si="134"/>
        <v>120.7</v>
      </c>
      <c r="AW317">
        <v>129.80000000000001</v>
      </c>
      <c r="AX317">
        <f t="shared" si="135"/>
        <v>129.80000000000001</v>
      </c>
      <c r="AY317">
        <v>145.30000000000001</v>
      </c>
      <c r="AZ317">
        <f t="shared" si="136"/>
        <v>145.30000000000001</v>
      </c>
      <c r="BA317">
        <v>128.30000000000001</v>
      </c>
      <c r="BB317">
        <f t="shared" si="137"/>
        <v>128.30000000000001</v>
      </c>
      <c r="BC317">
        <v>131</v>
      </c>
      <c r="BD317">
        <f t="shared" si="138"/>
        <v>131</v>
      </c>
      <c r="BE317">
        <v>138</v>
      </c>
      <c r="BF317">
        <f t="shared" si="139"/>
        <v>138</v>
      </c>
    </row>
    <row r="318" spans="1:58" x14ac:dyDescent="0.3">
      <c r="A318" t="s">
        <v>33</v>
      </c>
      <c r="B318">
        <v>2018</v>
      </c>
      <c r="C318" t="s">
        <v>42</v>
      </c>
      <c r="D318" t="str">
        <f t="shared" si="112"/>
        <v>September-2018</v>
      </c>
      <c r="E318">
        <v>137</v>
      </c>
      <c r="F318">
        <f t="shared" si="113"/>
        <v>137</v>
      </c>
      <c r="G318">
        <v>143.1</v>
      </c>
      <c r="H318">
        <f t="shared" si="114"/>
        <v>143.1</v>
      </c>
      <c r="I318">
        <v>132.80000000000001</v>
      </c>
      <c r="J318">
        <f t="shared" si="115"/>
        <v>132.80000000000001</v>
      </c>
      <c r="K318">
        <v>141.5</v>
      </c>
      <c r="L318">
        <f t="shared" si="116"/>
        <v>141.5</v>
      </c>
      <c r="M318">
        <v>117.8</v>
      </c>
      <c r="N318">
        <f t="shared" si="117"/>
        <v>117.8</v>
      </c>
      <c r="O318">
        <v>140</v>
      </c>
      <c r="P318">
        <f t="shared" si="118"/>
        <v>140</v>
      </c>
      <c r="Q318">
        <v>151.30000000000001</v>
      </c>
      <c r="R318">
        <f t="shared" si="119"/>
        <v>151.30000000000001</v>
      </c>
      <c r="S318">
        <v>113.5</v>
      </c>
      <c r="T318">
        <f t="shared" si="120"/>
        <v>113.5</v>
      </c>
      <c r="U318">
        <v>112.3</v>
      </c>
      <c r="V318">
        <f t="shared" si="121"/>
        <v>112.3</v>
      </c>
      <c r="W318">
        <v>141.19999999999999</v>
      </c>
      <c r="X318">
        <f t="shared" si="122"/>
        <v>141.19999999999999</v>
      </c>
      <c r="Y318">
        <v>127.7</v>
      </c>
      <c r="Z318">
        <f t="shared" si="123"/>
        <v>127.7</v>
      </c>
      <c r="AA318">
        <v>151.30000000000001</v>
      </c>
      <c r="AB318">
        <f t="shared" si="124"/>
        <v>151.30000000000001</v>
      </c>
      <c r="AC318">
        <v>138.9</v>
      </c>
      <c r="AD318">
        <f t="shared" si="125"/>
        <v>138.9</v>
      </c>
      <c r="AE318">
        <v>163.30000000000001</v>
      </c>
      <c r="AF318">
        <f t="shared" si="126"/>
        <v>163.30000000000001</v>
      </c>
      <c r="AG318">
        <v>140.80000000000001</v>
      </c>
      <c r="AH318">
        <f t="shared" si="127"/>
        <v>140.80000000000001</v>
      </c>
      <c r="AI318">
        <v>129.30000000000001</v>
      </c>
      <c r="AJ318">
        <f t="shared" si="128"/>
        <v>129.30000000000001</v>
      </c>
      <c r="AK318">
        <v>139.1</v>
      </c>
      <c r="AL318">
        <f t="shared" si="129"/>
        <v>139.1</v>
      </c>
      <c r="AM318">
        <v>145.30000000000001</v>
      </c>
      <c r="AN318">
        <f t="shared" si="130"/>
        <v>145.30000000000001</v>
      </c>
      <c r="AO318">
        <v>131.19999999999999</v>
      </c>
      <c r="AP318">
        <f t="shared" si="131"/>
        <v>131.19999999999999</v>
      </c>
      <c r="AQ318">
        <v>134.9</v>
      </c>
      <c r="AR318">
        <f t="shared" si="132"/>
        <v>134.9</v>
      </c>
      <c r="AS318">
        <v>135.69999999999999</v>
      </c>
      <c r="AT318">
        <f t="shared" si="133"/>
        <v>135.69999999999999</v>
      </c>
      <c r="AU318">
        <v>122.5</v>
      </c>
      <c r="AV318">
        <f t="shared" si="134"/>
        <v>122.5</v>
      </c>
      <c r="AW318">
        <v>130.19999999999999</v>
      </c>
      <c r="AX318">
        <f t="shared" si="135"/>
        <v>130.19999999999999</v>
      </c>
      <c r="AY318">
        <v>145.19999999999999</v>
      </c>
      <c r="AZ318">
        <f t="shared" si="136"/>
        <v>145.19999999999999</v>
      </c>
      <c r="BA318">
        <v>129.30000000000001</v>
      </c>
      <c r="BB318">
        <f t="shared" si="137"/>
        <v>129.30000000000001</v>
      </c>
      <c r="BC318">
        <v>131.9</v>
      </c>
      <c r="BD318">
        <f t="shared" si="138"/>
        <v>131.9</v>
      </c>
      <c r="BE318">
        <v>138.1</v>
      </c>
      <c r="BF318">
        <f t="shared" si="139"/>
        <v>138.1</v>
      </c>
    </row>
    <row r="319" spans="1:58" x14ac:dyDescent="0.3">
      <c r="A319" t="s">
        <v>33</v>
      </c>
      <c r="B319">
        <v>2018</v>
      </c>
      <c r="C319" t="s">
        <v>43</v>
      </c>
      <c r="D319" t="str">
        <f t="shared" si="112"/>
        <v>October-2018</v>
      </c>
      <c r="E319">
        <v>137.6</v>
      </c>
      <c r="F319">
        <f t="shared" si="113"/>
        <v>137.6</v>
      </c>
      <c r="G319">
        <v>144.9</v>
      </c>
      <c r="H319">
        <f t="shared" si="114"/>
        <v>144.9</v>
      </c>
      <c r="I319">
        <v>133.5</v>
      </c>
      <c r="J319">
        <f t="shared" si="115"/>
        <v>133.5</v>
      </c>
      <c r="K319">
        <v>141.5</v>
      </c>
      <c r="L319">
        <f t="shared" si="116"/>
        <v>141.5</v>
      </c>
      <c r="M319">
        <v>118</v>
      </c>
      <c r="N319">
        <f t="shared" si="117"/>
        <v>118</v>
      </c>
      <c r="O319">
        <v>139.5</v>
      </c>
      <c r="P319">
        <f t="shared" si="118"/>
        <v>139.5</v>
      </c>
      <c r="Q319">
        <v>153</v>
      </c>
      <c r="R319">
        <f t="shared" si="119"/>
        <v>153</v>
      </c>
      <c r="S319">
        <v>113.2</v>
      </c>
      <c r="T319">
        <f t="shared" si="120"/>
        <v>113.2</v>
      </c>
      <c r="U319">
        <v>112.8</v>
      </c>
      <c r="V319">
        <f t="shared" si="121"/>
        <v>112.8</v>
      </c>
      <c r="W319">
        <v>141.1</v>
      </c>
      <c r="X319">
        <f t="shared" si="122"/>
        <v>141.1</v>
      </c>
      <c r="Y319">
        <v>127.6</v>
      </c>
      <c r="Z319">
        <f t="shared" si="123"/>
        <v>127.6</v>
      </c>
      <c r="AA319">
        <v>152</v>
      </c>
      <c r="AB319">
        <f t="shared" si="124"/>
        <v>152</v>
      </c>
      <c r="AC319">
        <v>139.4</v>
      </c>
      <c r="AD319">
        <f t="shared" si="125"/>
        <v>139.4</v>
      </c>
      <c r="AE319">
        <v>164</v>
      </c>
      <c r="AF319">
        <f t="shared" si="126"/>
        <v>164</v>
      </c>
      <c r="AG319">
        <v>141.5</v>
      </c>
      <c r="AH319">
        <f t="shared" si="127"/>
        <v>141.5</v>
      </c>
      <c r="AI319">
        <v>129.80000000000001</v>
      </c>
      <c r="AJ319">
        <f t="shared" si="128"/>
        <v>129.80000000000001</v>
      </c>
      <c r="AK319">
        <v>139.69999999999999</v>
      </c>
      <c r="AL319">
        <f t="shared" si="129"/>
        <v>139.69999999999999</v>
      </c>
      <c r="AM319">
        <v>146.30000000000001</v>
      </c>
      <c r="AN319">
        <f t="shared" si="130"/>
        <v>146.30000000000001</v>
      </c>
      <c r="AO319">
        <v>133.4</v>
      </c>
      <c r="AP319">
        <f t="shared" si="131"/>
        <v>133.4</v>
      </c>
      <c r="AQ319">
        <v>135.1</v>
      </c>
      <c r="AR319">
        <f t="shared" si="132"/>
        <v>135.1</v>
      </c>
      <c r="AS319">
        <v>136.19999999999999</v>
      </c>
      <c r="AT319">
        <f t="shared" si="133"/>
        <v>136.19999999999999</v>
      </c>
      <c r="AU319">
        <v>123.3</v>
      </c>
      <c r="AV319">
        <f t="shared" si="134"/>
        <v>123.3</v>
      </c>
      <c r="AW319">
        <v>130.69999999999999</v>
      </c>
      <c r="AX319">
        <f t="shared" si="135"/>
        <v>130.69999999999999</v>
      </c>
      <c r="AY319">
        <v>145.5</v>
      </c>
      <c r="AZ319">
        <f t="shared" si="136"/>
        <v>145.5</v>
      </c>
      <c r="BA319">
        <v>130.4</v>
      </c>
      <c r="BB319">
        <f t="shared" si="137"/>
        <v>130.4</v>
      </c>
      <c r="BC319">
        <v>132.5</v>
      </c>
      <c r="BD319">
        <f t="shared" si="138"/>
        <v>132.5</v>
      </c>
      <c r="BE319">
        <v>138.9</v>
      </c>
      <c r="BF319">
        <f t="shared" si="139"/>
        <v>138.9</v>
      </c>
    </row>
    <row r="320" spans="1:58" x14ac:dyDescent="0.3">
      <c r="A320" t="s">
        <v>33</v>
      </c>
      <c r="B320">
        <v>2018</v>
      </c>
      <c r="C320" t="s">
        <v>45</v>
      </c>
      <c r="D320" t="str">
        <f t="shared" si="112"/>
        <v>November-2018</v>
      </c>
      <c r="E320">
        <v>138.1</v>
      </c>
      <c r="F320">
        <f t="shared" si="113"/>
        <v>138.1</v>
      </c>
      <c r="G320">
        <v>146.30000000000001</v>
      </c>
      <c r="H320">
        <f t="shared" si="114"/>
        <v>146.30000000000001</v>
      </c>
      <c r="I320">
        <v>137.80000000000001</v>
      </c>
      <c r="J320">
        <f t="shared" si="115"/>
        <v>137.80000000000001</v>
      </c>
      <c r="K320">
        <v>141.6</v>
      </c>
      <c r="L320">
        <f t="shared" si="116"/>
        <v>141.6</v>
      </c>
      <c r="M320">
        <v>118.1</v>
      </c>
      <c r="N320">
        <f t="shared" si="117"/>
        <v>118.1</v>
      </c>
      <c r="O320">
        <v>141.5</v>
      </c>
      <c r="P320">
        <f t="shared" si="118"/>
        <v>141.5</v>
      </c>
      <c r="Q320">
        <v>145.19999999999999</v>
      </c>
      <c r="R320">
        <f t="shared" si="119"/>
        <v>145.19999999999999</v>
      </c>
      <c r="S320">
        <v>115.3</v>
      </c>
      <c r="T320">
        <f t="shared" si="120"/>
        <v>115.3</v>
      </c>
      <c r="U320">
        <v>112.5</v>
      </c>
      <c r="V320">
        <f t="shared" si="121"/>
        <v>112.5</v>
      </c>
      <c r="W320">
        <v>141.4</v>
      </c>
      <c r="X320">
        <f t="shared" si="122"/>
        <v>141.4</v>
      </c>
      <c r="Y320">
        <v>128</v>
      </c>
      <c r="Z320">
        <f t="shared" si="123"/>
        <v>128</v>
      </c>
      <c r="AA320">
        <v>152.6</v>
      </c>
      <c r="AB320">
        <f t="shared" si="124"/>
        <v>152.6</v>
      </c>
      <c r="AC320">
        <v>139.1</v>
      </c>
      <c r="AD320">
        <f t="shared" si="125"/>
        <v>139.1</v>
      </c>
      <c r="AE320">
        <v>164.4</v>
      </c>
      <c r="AF320">
        <f t="shared" si="126"/>
        <v>164.4</v>
      </c>
      <c r="AG320">
        <v>142.4</v>
      </c>
      <c r="AH320">
        <f t="shared" si="127"/>
        <v>142.4</v>
      </c>
      <c r="AI320">
        <v>130.19999999999999</v>
      </c>
      <c r="AJ320">
        <f t="shared" si="128"/>
        <v>130.19999999999999</v>
      </c>
      <c r="AK320">
        <v>140.5</v>
      </c>
      <c r="AL320">
        <f t="shared" si="129"/>
        <v>140.5</v>
      </c>
      <c r="AM320">
        <v>146.9</v>
      </c>
      <c r="AN320">
        <f t="shared" si="130"/>
        <v>146.9</v>
      </c>
      <c r="AO320">
        <v>136.69999999999999</v>
      </c>
      <c r="AP320">
        <f t="shared" si="131"/>
        <v>136.69999999999999</v>
      </c>
      <c r="AQ320">
        <v>135.80000000000001</v>
      </c>
      <c r="AR320">
        <f t="shared" si="132"/>
        <v>135.80000000000001</v>
      </c>
      <c r="AS320">
        <v>136.80000000000001</v>
      </c>
      <c r="AT320">
        <f t="shared" si="133"/>
        <v>136.80000000000001</v>
      </c>
      <c r="AU320">
        <v>121.2</v>
      </c>
      <c r="AV320">
        <f t="shared" si="134"/>
        <v>121.2</v>
      </c>
      <c r="AW320">
        <v>131.30000000000001</v>
      </c>
      <c r="AX320">
        <f t="shared" si="135"/>
        <v>131.30000000000001</v>
      </c>
      <c r="AY320">
        <v>146.1</v>
      </c>
      <c r="AZ320">
        <f t="shared" si="136"/>
        <v>146.1</v>
      </c>
      <c r="BA320">
        <v>130.5</v>
      </c>
      <c r="BB320">
        <f t="shared" si="137"/>
        <v>130.5</v>
      </c>
      <c r="BC320">
        <v>132.19999999999999</v>
      </c>
      <c r="BD320">
        <f t="shared" si="138"/>
        <v>132.19999999999999</v>
      </c>
      <c r="BE320">
        <v>139</v>
      </c>
      <c r="BF320">
        <f t="shared" si="139"/>
        <v>139</v>
      </c>
    </row>
    <row r="321" spans="1:58" x14ac:dyDescent="0.3">
      <c r="A321" t="s">
        <v>33</v>
      </c>
      <c r="B321">
        <v>2018</v>
      </c>
      <c r="C321" t="s">
        <v>46</v>
      </c>
      <c r="D321" t="str">
        <f t="shared" si="112"/>
        <v>December-2018</v>
      </c>
      <c r="E321">
        <v>138.5</v>
      </c>
      <c r="F321">
        <f t="shared" si="113"/>
        <v>138.5</v>
      </c>
      <c r="G321">
        <v>147.80000000000001</v>
      </c>
      <c r="H321">
        <f t="shared" si="114"/>
        <v>147.80000000000001</v>
      </c>
      <c r="I321">
        <v>141.1</v>
      </c>
      <c r="J321">
        <f t="shared" si="115"/>
        <v>141.1</v>
      </c>
      <c r="K321">
        <v>141.6</v>
      </c>
      <c r="L321">
        <f t="shared" si="116"/>
        <v>141.6</v>
      </c>
      <c r="M321">
        <v>118.1</v>
      </c>
      <c r="N321">
        <f t="shared" si="117"/>
        <v>118.1</v>
      </c>
      <c r="O321">
        <v>138.5</v>
      </c>
      <c r="P321">
        <f t="shared" si="118"/>
        <v>138.5</v>
      </c>
      <c r="Q321">
        <v>132.4</v>
      </c>
      <c r="R321">
        <f t="shared" si="119"/>
        <v>132.4</v>
      </c>
      <c r="S321">
        <v>117.5</v>
      </c>
      <c r="T321">
        <f t="shared" si="120"/>
        <v>117.5</v>
      </c>
      <c r="U321">
        <v>111</v>
      </c>
      <c r="V321">
        <f t="shared" si="121"/>
        <v>111</v>
      </c>
      <c r="W321">
        <v>141.5</v>
      </c>
      <c r="X321">
        <f t="shared" si="122"/>
        <v>141.5</v>
      </c>
      <c r="Y321">
        <v>128.1</v>
      </c>
      <c r="Z321">
        <f t="shared" si="123"/>
        <v>128.1</v>
      </c>
      <c r="AA321">
        <v>152.9</v>
      </c>
      <c r="AB321">
        <f t="shared" si="124"/>
        <v>152.9</v>
      </c>
      <c r="AC321">
        <v>137.6</v>
      </c>
      <c r="AD321">
        <f t="shared" si="125"/>
        <v>137.6</v>
      </c>
      <c r="AE321">
        <v>164.6</v>
      </c>
      <c r="AF321">
        <f t="shared" si="126"/>
        <v>164.6</v>
      </c>
      <c r="AG321">
        <v>142.69999999999999</v>
      </c>
      <c r="AH321">
        <f t="shared" si="127"/>
        <v>142.69999999999999</v>
      </c>
      <c r="AI321">
        <v>130.30000000000001</v>
      </c>
      <c r="AJ321">
        <f t="shared" si="128"/>
        <v>130.30000000000001</v>
      </c>
      <c r="AK321">
        <v>140.80000000000001</v>
      </c>
      <c r="AL321">
        <f t="shared" si="129"/>
        <v>140.80000000000001</v>
      </c>
      <c r="AM321">
        <v>146.5</v>
      </c>
      <c r="AN321">
        <f t="shared" si="130"/>
        <v>146.5</v>
      </c>
      <c r="AO321">
        <v>132.4</v>
      </c>
      <c r="AP321">
        <f t="shared" si="131"/>
        <v>132.4</v>
      </c>
      <c r="AQ321">
        <v>136.19999999999999</v>
      </c>
      <c r="AR321">
        <f t="shared" si="132"/>
        <v>136.19999999999999</v>
      </c>
      <c r="AS321">
        <v>137.30000000000001</v>
      </c>
      <c r="AT321">
        <f t="shared" si="133"/>
        <v>137.30000000000001</v>
      </c>
      <c r="AU321">
        <v>118.8</v>
      </c>
      <c r="AV321">
        <f t="shared" si="134"/>
        <v>118.8</v>
      </c>
      <c r="AW321">
        <v>131.69999999999999</v>
      </c>
      <c r="AX321">
        <f t="shared" si="135"/>
        <v>131.69999999999999</v>
      </c>
      <c r="AY321">
        <v>146.5</v>
      </c>
      <c r="AZ321">
        <f t="shared" si="136"/>
        <v>146.5</v>
      </c>
      <c r="BA321">
        <v>130.80000000000001</v>
      </c>
      <c r="BB321">
        <f t="shared" si="137"/>
        <v>130.80000000000001</v>
      </c>
      <c r="BC321">
        <v>131.69999999999999</v>
      </c>
      <c r="BD321">
        <f t="shared" si="138"/>
        <v>131.69999999999999</v>
      </c>
      <c r="BE321">
        <v>138</v>
      </c>
      <c r="BF321">
        <f t="shared" si="139"/>
        <v>138</v>
      </c>
    </row>
    <row r="322" spans="1:58" x14ac:dyDescent="0.3">
      <c r="A322" t="s">
        <v>33</v>
      </c>
      <c r="B322">
        <v>2019</v>
      </c>
      <c r="C322" t="s">
        <v>31</v>
      </c>
      <c r="D322" t="str">
        <f t="shared" ref="D322:D373" si="140">CONCATENATE(C322,"-",B322)</f>
        <v>January-2019</v>
      </c>
      <c r="E322">
        <v>138.30000000000001</v>
      </c>
      <c r="F322">
        <f t="shared" ref="F322:F373" si="141">IF(ISBLANK(E322),AVERAGE(E321:E323),E322)</f>
        <v>138.30000000000001</v>
      </c>
      <c r="G322">
        <v>149.4</v>
      </c>
      <c r="H322">
        <f t="shared" si="114"/>
        <v>149.4</v>
      </c>
      <c r="I322">
        <v>143.5</v>
      </c>
      <c r="J322">
        <f t="shared" si="115"/>
        <v>143.5</v>
      </c>
      <c r="K322">
        <v>141.69999999999999</v>
      </c>
      <c r="L322">
        <f t="shared" si="116"/>
        <v>141.69999999999999</v>
      </c>
      <c r="M322">
        <v>118.1</v>
      </c>
      <c r="N322">
        <f t="shared" si="117"/>
        <v>118.1</v>
      </c>
      <c r="O322">
        <v>135.19999999999999</v>
      </c>
      <c r="P322">
        <f t="shared" si="118"/>
        <v>135.19999999999999</v>
      </c>
      <c r="Q322">
        <v>130.5</v>
      </c>
      <c r="R322">
        <f t="shared" si="119"/>
        <v>130.5</v>
      </c>
      <c r="S322">
        <v>118.2</v>
      </c>
      <c r="T322">
        <f t="shared" si="120"/>
        <v>118.2</v>
      </c>
      <c r="U322">
        <v>110.4</v>
      </c>
      <c r="V322">
        <f t="shared" si="121"/>
        <v>110.4</v>
      </c>
      <c r="W322">
        <v>140.4</v>
      </c>
      <c r="X322">
        <f t="shared" si="122"/>
        <v>140.4</v>
      </c>
      <c r="Y322">
        <v>128.1</v>
      </c>
      <c r="Z322">
        <f t="shared" si="123"/>
        <v>128.1</v>
      </c>
      <c r="AA322">
        <v>153.19999999999999</v>
      </c>
      <c r="AB322">
        <f t="shared" si="124"/>
        <v>153.19999999999999</v>
      </c>
      <c r="AC322">
        <v>137.30000000000001</v>
      </c>
      <c r="AD322">
        <f t="shared" si="125"/>
        <v>137.30000000000001</v>
      </c>
      <c r="AE322">
        <v>164.7</v>
      </c>
      <c r="AF322">
        <f t="shared" si="126"/>
        <v>164.7</v>
      </c>
      <c r="AG322">
        <v>143</v>
      </c>
      <c r="AH322">
        <f t="shared" si="127"/>
        <v>143</v>
      </c>
      <c r="AI322">
        <v>130.4</v>
      </c>
      <c r="AJ322">
        <f t="shared" si="128"/>
        <v>130.4</v>
      </c>
      <c r="AK322">
        <v>141.1</v>
      </c>
      <c r="AL322">
        <f t="shared" si="129"/>
        <v>141.1</v>
      </c>
      <c r="AM322">
        <v>147.69999999999999</v>
      </c>
      <c r="AN322">
        <f t="shared" si="130"/>
        <v>147.69999999999999</v>
      </c>
      <c r="AO322">
        <v>128.6</v>
      </c>
      <c r="AP322">
        <f t="shared" si="131"/>
        <v>128.6</v>
      </c>
      <c r="AQ322">
        <v>136.30000000000001</v>
      </c>
      <c r="AR322">
        <f t="shared" si="132"/>
        <v>136.30000000000001</v>
      </c>
      <c r="AS322">
        <v>137.80000000000001</v>
      </c>
      <c r="AT322">
        <f t="shared" si="133"/>
        <v>137.80000000000001</v>
      </c>
      <c r="AU322">
        <v>118.6</v>
      </c>
      <c r="AV322">
        <f t="shared" si="134"/>
        <v>118.6</v>
      </c>
      <c r="AW322">
        <v>131.9</v>
      </c>
      <c r="AX322">
        <f t="shared" si="135"/>
        <v>131.9</v>
      </c>
      <c r="AY322">
        <v>146.6</v>
      </c>
      <c r="AZ322">
        <f t="shared" si="136"/>
        <v>146.6</v>
      </c>
      <c r="BA322">
        <v>131.69999999999999</v>
      </c>
      <c r="BB322">
        <f t="shared" si="137"/>
        <v>131.69999999999999</v>
      </c>
      <c r="BC322">
        <v>131.80000000000001</v>
      </c>
      <c r="BD322">
        <f t="shared" si="138"/>
        <v>131.80000000000001</v>
      </c>
      <c r="BE322">
        <v>138</v>
      </c>
      <c r="BF322">
        <f t="shared" si="139"/>
        <v>138</v>
      </c>
    </row>
    <row r="323" spans="1:58" x14ac:dyDescent="0.3">
      <c r="A323" t="s">
        <v>33</v>
      </c>
      <c r="B323">
        <v>2019</v>
      </c>
      <c r="C323" t="s">
        <v>35</v>
      </c>
      <c r="D323" t="str">
        <f t="shared" si="140"/>
        <v>February-2019</v>
      </c>
      <c r="E323">
        <v>139.4</v>
      </c>
      <c r="F323">
        <f t="shared" si="141"/>
        <v>139.4</v>
      </c>
      <c r="G323">
        <v>150.1</v>
      </c>
      <c r="H323">
        <f t="shared" ref="H323:H373" si="142">IF(ISBLANK(G323),AVERAGE(G322:G324),G323)</f>
        <v>150.1</v>
      </c>
      <c r="I323">
        <v>145.30000000000001</v>
      </c>
      <c r="J323">
        <f t="shared" ref="J323:J373" si="143">IF(ISBLANK(I323),AVERAGE(I322:I324),I323)</f>
        <v>145.30000000000001</v>
      </c>
      <c r="K323">
        <v>141.69999999999999</v>
      </c>
      <c r="L323">
        <f t="shared" ref="L323:L373" si="144">IF(ISBLANK(K323),AVERAGE(K322:K324),K323)</f>
        <v>141.69999999999999</v>
      </c>
      <c r="M323">
        <v>118.4</v>
      </c>
      <c r="N323">
        <f t="shared" ref="N323:N373" si="145">IF(ISBLANK(M323),AVERAGE(M322:M324),M323)</f>
        <v>118.4</v>
      </c>
      <c r="O323">
        <v>137</v>
      </c>
      <c r="P323">
        <f t="shared" ref="P323:P373" si="146">IF(ISBLANK(O323),AVERAGE(O322:O324),O323)</f>
        <v>137</v>
      </c>
      <c r="Q323">
        <v>131.6</v>
      </c>
      <c r="R323">
        <f t="shared" ref="R323:R373" si="147">IF(ISBLANK(Q323),AVERAGE(Q322:Q324),Q323)</f>
        <v>131.6</v>
      </c>
      <c r="S323">
        <v>119.9</v>
      </c>
      <c r="T323">
        <f t="shared" ref="T323:T373" si="148">IF(ISBLANK(S323),AVERAGE(S322:S324),S323)</f>
        <v>119.9</v>
      </c>
      <c r="U323">
        <v>110.4</v>
      </c>
      <c r="V323">
        <f t="shared" ref="V323:V373" si="149">IF(ISBLANK(U323),AVERAGE(U322:U324),U323)</f>
        <v>110.4</v>
      </c>
      <c r="W323">
        <v>140.80000000000001</v>
      </c>
      <c r="X323">
        <f t="shared" ref="X323:X373" si="150">IF(ISBLANK(W323),AVERAGE(W322:W324),W323)</f>
        <v>140.80000000000001</v>
      </c>
      <c r="Y323">
        <v>128.30000000000001</v>
      </c>
      <c r="Z323">
        <f t="shared" ref="Z323:Z373" si="151">IF(ISBLANK(Y323),AVERAGE(Y322:Y324),Y323)</f>
        <v>128.30000000000001</v>
      </c>
      <c r="AA323">
        <v>153.5</v>
      </c>
      <c r="AB323">
        <f t="shared" ref="AB323:AB373" si="152">IF(ISBLANK(AA323),AVERAGE(AA322:AA324),AA323)</f>
        <v>153.5</v>
      </c>
      <c r="AC323">
        <v>138</v>
      </c>
      <c r="AD323">
        <f t="shared" ref="AD323:AD373" si="153">IF(ISBLANK(AC323),AVERAGE(AC322:AC324),AC323)</f>
        <v>138</v>
      </c>
      <c r="AE323">
        <v>164.9</v>
      </c>
      <c r="AF323">
        <f t="shared" ref="AF323:AF373" si="154">IF(ISBLANK(AE323),AVERAGE(AE322:AE324),AE323)</f>
        <v>164.9</v>
      </c>
      <c r="AG323">
        <v>143.30000000000001</v>
      </c>
      <c r="AH323">
        <f t="shared" ref="AH323:AH373" si="155">IF(ISBLANK(AG323),AVERAGE(AG322:AG324),AG323)</f>
        <v>143.30000000000001</v>
      </c>
      <c r="AI323">
        <v>130.80000000000001</v>
      </c>
      <c r="AJ323">
        <f t="shared" ref="AJ323:AJ373" si="156">IF(ISBLANK(AI323),AVERAGE(AI322:AI324),AI323)</f>
        <v>130.80000000000001</v>
      </c>
      <c r="AK323">
        <v>141.4</v>
      </c>
      <c r="AL323">
        <f t="shared" ref="AL323:AL373" si="157">IF(ISBLANK(AK323),AVERAGE(AK322:AK324),AK323)</f>
        <v>141.4</v>
      </c>
      <c r="AM323">
        <v>148.5</v>
      </c>
      <c r="AN323">
        <f t="shared" ref="AN323:AN373" si="158">IF(ISBLANK(AM323),AVERAGE(AM322:AM324),AM323)</f>
        <v>148.5</v>
      </c>
      <c r="AO323">
        <v>127.1</v>
      </c>
      <c r="AP323">
        <f t="shared" ref="AP323:AP373" si="159">IF(ISBLANK(AO323),AVERAGE(AO322:AO324),AO323)</f>
        <v>127.1</v>
      </c>
      <c r="AQ323">
        <v>136.6</v>
      </c>
      <c r="AR323">
        <f t="shared" ref="AR323:AR373" si="160">IF(ISBLANK(AQ323),AVERAGE(AQ322:AQ324),AQ323)</f>
        <v>136.6</v>
      </c>
      <c r="AS323">
        <v>138.5</v>
      </c>
      <c r="AT323">
        <f t="shared" ref="AT323:AT373" si="161">IF(ISBLANK(AS323),AVERAGE(AS322:AS324),AS323)</f>
        <v>138.5</v>
      </c>
      <c r="AU323">
        <v>119.2</v>
      </c>
      <c r="AV323">
        <f t="shared" ref="AV323:AV373" si="162">IF(ISBLANK(AU323),AVERAGE(AU322:AU324),AU323)</f>
        <v>119.2</v>
      </c>
      <c r="AW323">
        <v>132.19999999999999</v>
      </c>
      <c r="AX323">
        <f t="shared" ref="AX323:AX373" si="163">IF(ISBLANK(AW323),AVERAGE(AW322:AW324),AW323)</f>
        <v>132.19999999999999</v>
      </c>
      <c r="AY323">
        <v>146.6</v>
      </c>
      <c r="AZ323">
        <f t="shared" ref="AZ323:AZ373" si="164">IF(ISBLANK(AY323),AVERAGE(AY322:AY324),AY323)</f>
        <v>146.6</v>
      </c>
      <c r="BA323">
        <v>133</v>
      </c>
      <c r="BB323">
        <f t="shared" ref="BB323:BB373" si="165">IF(ISBLANK(BA323),AVERAGE(BA322:BA324),BA323)</f>
        <v>133</v>
      </c>
      <c r="BC323">
        <v>132.4</v>
      </c>
      <c r="BD323">
        <f t="shared" ref="BD323:BD373" si="166">IF(ISBLANK(BC323),AVERAGE(BC322:BC324),BC323)</f>
        <v>132.4</v>
      </c>
      <c r="BE323">
        <v>138.6</v>
      </c>
      <c r="BF323">
        <f t="shared" ref="BF323:BF373" si="167">IF(ISBLANK(BE323),AVERAGE(BE322:BE324),BE323)</f>
        <v>138.6</v>
      </c>
    </row>
    <row r="324" spans="1:58" x14ac:dyDescent="0.3">
      <c r="A324" t="s">
        <v>33</v>
      </c>
      <c r="B324">
        <v>2019</v>
      </c>
      <c r="C324" t="s">
        <v>36</v>
      </c>
      <c r="D324" t="str">
        <f t="shared" si="140"/>
        <v>March-2019</v>
      </c>
      <c r="E324">
        <v>139.69999999999999</v>
      </c>
      <c r="F324">
        <f t="shared" si="141"/>
        <v>139.69999999999999</v>
      </c>
      <c r="G324">
        <v>151.1</v>
      </c>
      <c r="H324">
        <f t="shared" si="142"/>
        <v>151.1</v>
      </c>
      <c r="I324">
        <v>142.9</v>
      </c>
      <c r="J324">
        <f t="shared" si="143"/>
        <v>142.9</v>
      </c>
      <c r="K324">
        <v>141.9</v>
      </c>
      <c r="L324">
        <f t="shared" si="144"/>
        <v>141.9</v>
      </c>
      <c r="M324">
        <v>118.4</v>
      </c>
      <c r="N324">
        <f t="shared" si="145"/>
        <v>118.4</v>
      </c>
      <c r="O324">
        <v>139.4</v>
      </c>
      <c r="P324">
        <f t="shared" si="146"/>
        <v>139.4</v>
      </c>
      <c r="Q324">
        <v>141.19999999999999</v>
      </c>
      <c r="R324">
        <f t="shared" si="147"/>
        <v>141.19999999999999</v>
      </c>
      <c r="S324">
        <v>120.7</v>
      </c>
      <c r="T324">
        <f t="shared" si="148"/>
        <v>120.7</v>
      </c>
      <c r="U324">
        <v>110.4</v>
      </c>
      <c r="V324">
        <f t="shared" si="149"/>
        <v>110.4</v>
      </c>
      <c r="W324">
        <v>140.69999999999999</v>
      </c>
      <c r="X324">
        <f t="shared" si="150"/>
        <v>140.69999999999999</v>
      </c>
      <c r="Y324">
        <v>128.5</v>
      </c>
      <c r="Z324">
        <f t="shared" si="151"/>
        <v>128.5</v>
      </c>
      <c r="AA324">
        <v>153.9</v>
      </c>
      <c r="AB324">
        <f t="shared" si="152"/>
        <v>153.9</v>
      </c>
      <c r="AC324">
        <v>139.6</v>
      </c>
      <c r="AD324">
        <f t="shared" si="153"/>
        <v>139.6</v>
      </c>
      <c r="AE324">
        <v>165.3</v>
      </c>
      <c r="AF324">
        <f t="shared" si="154"/>
        <v>165.3</v>
      </c>
      <c r="AG324">
        <v>143.5</v>
      </c>
      <c r="AH324">
        <f t="shared" si="155"/>
        <v>143.5</v>
      </c>
      <c r="AI324">
        <v>131.19999999999999</v>
      </c>
      <c r="AJ324">
        <f t="shared" si="156"/>
        <v>131.19999999999999</v>
      </c>
      <c r="AK324">
        <v>141.6</v>
      </c>
      <c r="AL324">
        <f t="shared" si="157"/>
        <v>141.6</v>
      </c>
      <c r="AM324">
        <v>149</v>
      </c>
      <c r="AN324">
        <f t="shared" si="158"/>
        <v>149</v>
      </c>
      <c r="AO324">
        <v>128.80000000000001</v>
      </c>
      <c r="AP324">
        <f t="shared" si="159"/>
        <v>128.80000000000001</v>
      </c>
      <c r="AQ324">
        <v>136.80000000000001</v>
      </c>
      <c r="AR324">
        <f t="shared" si="160"/>
        <v>136.80000000000001</v>
      </c>
      <c r="AS324">
        <v>139.19999999999999</v>
      </c>
      <c r="AT324">
        <f t="shared" si="161"/>
        <v>139.19999999999999</v>
      </c>
      <c r="AU324">
        <v>119.9</v>
      </c>
      <c r="AV324">
        <f t="shared" si="162"/>
        <v>119.9</v>
      </c>
      <c r="AW324">
        <v>133</v>
      </c>
      <c r="AX324">
        <f t="shared" si="163"/>
        <v>133</v>
      </c>
      <c r="AY324">
        <v>146.69999999999999</v>
      </c>
      <c r="AZ324">
        <f t="shared" si="164"/>
        <v>146.69999999999999</v>
      </c>
      <c r="BA324">
        <v>132.5</v>
      </c>
      <c r="BB324">
        <f t="shared" si="165"/>
        <v>132.5</v>
      </c>
      <c r="BC324">
        <v>132.80000000000001</v>
      </c>
      <c r="BD324">
        <f t="shared" si="166"/>
        <v>132.80000000000001</v>
      </c>
      <c r="BE324">
        <v>139.5</v>
      </c>
      <c r="BF324">
        <f t="shared" si="167"/>
        <v>139.5</v>
      </c>
    </row>
    <row r="325" spans="1:58" x14ac:dyDescent="0.3">
      <c r="A325" t="s">
        <v>33</v>
      </c>
      <c r="B325">
        <v>2019</v>
      </c>
      <c r="C325" t="s">
        <v>38</v>
      </c>
      <c r="D325" t="str">
        <f t="shared" si="140"/>
        <v>May-2019</v>
      </c>
      <c r="E325">
        <v>140.4</v>
      </c>
      <c r="F325">
        <f t="shared" si="141"/>
        <v>140.4</v>
      </c>
      <c r="G325">
        <v>156.69999999999999</v>
      </c>
      <c r="H325">
        <f t="shared" si="142"/>
        <v>156.69999999999999</v>
      </c>
      <c r="I325">
        <v>138.30000000000001</v>
      </c>
      <c r="J325">
        <f t="shared" si="143"/>
        <v>138.30000000000001</v>
      </c>
      <c r="K325">
        <v>142.4</v>
      </c>
      <c r="L325">
        <f t="shared" si="144"/>
        <v>142.4</v>
      </c>
      <c r="M325">
        <v>118.6</v>
      </c>
      <c r="N325">
        <f t="shared" si="145"/>
        <v>118.6</v>
      </c>
      <c r="O325">
        <v>149.69999999999999</v>
      </c>
      <c r="P325">
        <f t="shared" si="146"/>
        <v>149.69999999999999</v>
      </c>
      <c r="Q325">
        <v>161.6</v>
      </c>
      <c r="R325">
        <f t="shared" si="147"/>
        <v>161.6</v>
      </c>
      <c r="S325">
        <v>124.4</v>
      </c>
      <c r="T325">
        <f t="shared" si="148"/>
        <v>124.4</v>
      </c>
      <c r="U325">
        <v>111.2</v>
      </c>
      <c r="V325">
        <f t="shared" si="149"/>
        <v>111.2</v>
      </c>
      <c r="W325">
        <v>141</v>
      </c>
      <c r="X325">
        <f t="shared" si="150"/>
        <v>141</v>
      </c>
      <c r="Y325">
        <v>128.9</v>
      </c>
      <c r="Z325">
        <f t="shared" si="151"/>
        <v>128.9</v>
      </c>
      <c r="AA325">
        <v>154.5</v>
      </c>
      <c r="AB325">
        <f t="shared" si="152"/>
        <v>154.5</v>
      </c>
      <c r="AC325">
        <v>143.80000000000001</v>
      </c>
      <c r="AD325">
        <f t="shared" si="153"/>
        <v>143.80000000000001</v>
      </c>
      <c r="AE325">
        <v>166.2</v>
      </c>
      <c r="AF325">
        <f t="shared" si="154"/>
        <v>166.2</v>
      </c>
      <c r="AG325">
        <v>144</v>
      </c>
      <c r="AH325">
        <f t="shared" si="155"/>
        <v>144</v>
      </c>
      <c r="AI325">
        <v>131.69999999999999</v>
      </c>
      <c r="AJ325">
        <f t="shared" si="156"/>
        <v>131.69999999999999</v>
      </c>
      <c r="AK325">
        <v>142.19999999999999</v>
      </c>
      <c r="AL325">
        <f t="shared" si="157"/>
        <v>142.19999999999999</v>
      </c>
      <c r="AM325">
        <v>150.1</v>
      </c>
      <c r="AN325">
        <f t="shared" si="158"/>
        <v>150.1</v>
      </c>
      <c r="AO325">
        <v>129.4</v>
      </c>
      <c r="AP325">
        <f t="shared" si="159"/>
        <v>129.4</v>
      </c>
      <c r="AQ325">
        <v>137.19999999999999</v>
      </c>
      <c r="AR325">
        <f t="shared" si="160"/>
        <v>137.19999999999999</v>
      </c>
      <c r="AS325">
        <v>139.80000000000001</v>
      </c>
      <c r="AT325">
        <f t="shared" si="161"/>
        <v>139.80000000000001</v>
      </c>
      <c r="AU325">
        <v>120.1</v>
      </c>
      <c r="AV325">
        <f t="shared" si="162"/>
        <v>120.1</v>
      </c>
      <c r="AW325">
        <v>134</v>
      </c>
      <c r="AX325">
        <f t="shared" si="163"/>
        <v>134</v>
      </c>
      <c r="AY325">
        <v>148</v>
      </c>
      <c r="AZ325">
        <f t="shared" si="164"/>
        <v>148</v>
      </c>
      <c r="BA325">
        <v>132.6</v>
      </c>
      <c r="BB325">
        <f t="shared" si="165"/>
        <v>132.6</v>
      </c>
      <c r="BC325">
        <v>133.30000000000001</v>
      </c>
      <c r="BD325">
        <f t="shared" si="166"/>
        <v>133.30000000000001</v>
      </c>
      <c r="BE325">
        <v>141.5</v>
      </c>
      <c r="BF325">
        <f t="shared" si="167"/>
        <v>141.5</v>
      </c>
    </row>
    <row r="326" spans="1:58" x14ac:dyDescent="0.3">
      <c r="A326" t="s">
        <v>33</v>
      </c>
      <c r="B326">
        <v>2019</v>
      </c>
      <c r="C326" t="s">
        <v>39</v>
      </c>
      <c r="D326" t="str">
        <f t="shared" si="140"/>
        <v>June-2019</v>
      </c>
      <c r="E326">
        <v>140.69999999999999</v>
      </c>
      <c r="F326">
        <f t="shared" si="141"/>
        <v>140.69999999999999</v>
      </c>
      <c r="G326">
        <v>159.6</v>
      </c>
      <c r="H326">
        <f t="shared" si="142"/>
        <v>159.6</v>
      </c>
      <c r="I326">
        <v>140.4</v>
      </c>
      <c r="J326">
        <f t="shared" si="143"/>
        <v>140.4</v>
      </c>
      <c r="K326">
        <v>143.4</v>
      </c>
      <c r="L326">
        <f t="shared" si="144"/>
        <v>143.4</v>
      </c>
      <c r="M326">
        <v>118.6</v>
      </c>
      <c r="N326">
        <f t="shared" si="145"/>
        <v>118.6</v>
      </c>
      <c r="O326">
        <v>150.9</v>
      </c>
      <c r="P326">
        <f t="shared" si="146"/>
        <v>150.9</v>
      </c>
      <c r="Q326">
        <v>169.8</v>
      </c>
      <c r="R326">
        <f t="shared" si="147"/>
        <v>169.8</v>
      </c>
      <c r="S326">
        <v>127.4</v>
      </c>
      <c r="T326">
        <f t="shared" si="148"/>
        <v>127.4</v>
      </c>
      <c r="U326">
        <v>111.8</v>
      </c>
      <c r="V326">
        <f t="shared" si="149"/>
        <v>111.8</v>
      </c>
      <c r="W326">
        <v>141</v>
      </c>
      <c r="X326">
        <f t="shared" si="150"/>
        <v>141</v>
      </c>
      <c r="Y326">
        <v>129</v>
      </c>
      <c r="Z326">
        <f t="shared" si="151"/>
        <v>129</v>
      </c>
      <c r="AA326">
        <v>155.1</v>
      </c>
      <c r="AB326">
        <f t="shared" si="152"/>
        <v>155.1</v>
      </c>
      <c r="AC326">
        <v>145.6</v>
      </c>
      <c r="AD326">
        <f t="shared" si="153"/>
        <v>145.6</v>
      </c>
      <c r="AE326">
        <v>166.7</v>
      </c>
      <c r="AF326">
        <f t="shared" si="154"/>
        <v>166.7</v>
      </c>
      <c r="AG326">
        <v>144.30000000000001</v>
      </c>
      <c r="AH326">
        <f t="shared" si="155"/>
        <v>144.30000000000001</v>
      </c>
      <c r="AI326">
        <v>131.69999999999999</v>
      </c>
      <c r="AJ326">
        <f t="shared" si="156"/>
        <v>131.69999999999999</v>
      </c>
      <c r="AK326">
        <v>142.4</v>
      </c>
      <c r="AL326">
        <f t="shared" si="157"/>
        <v>142.4</v>
      </c>
      <c r="AM326">
        <v>149.4</v>
      </c>
      <c r="AN326">
        <f t="shared" si="158"/>
        <v>149.4</v>
      </c>
      <c r="AO326">
        <v>130.5</v>
      </c>
      <c r="AP326">
        <f t="shared" si="159"/>
        <v>130.5</v>
      </c>
      <c r="AQ326">
        <v>137.4</v>
      </c>
      <c r="AR326">
        <f t="shared" si="160"/>
        <v>137.4</v>
      </c>
      <c r="AS326">
        <v>140.30000000000001</v>
      </c>
      <c r="AT326">
        <f t="shared" si="161"/>
        <v>140.30000000000001</v>
      </c>
      <c r="AU326">
        <v>119.6</v>
      </c>
      <c r="AV326">
        <f t="shared" si="162"/>
        <v>119.6</v>
      </c>
      <c r="AW326">
        <v>134.30000000000001</v>
      </c>
      <c r="AX326">
        <f t="shared" si="163"/>
        <v>134.30000000000001</v>
      </c>
      <c r="AY326">
        <v>148.9</v>
      </c>
      <c r="AZ326">
        <f t="shared" si="164"/>
        <v>148.9</v>
      </c>
      <c r="BA326">
        <v>133.69999999999999</v>
      </c>
      <c r="BB326">
        <f t="shared" si="165"/>
        <v>133.69999999999999</v>
      </c>
      <c r="BC326">
        <v>133.6</v>
      </c>
      <c r="BD326">
        <f t="shared" si="166"/>
        <v>133.6</v>
      </c>
      <c r="BE326">
        <v>142.1</v>
      </c>
      <c r="BF326">
        <f t="shared" si="167"/>
        <v>142.1</v>
      </c>
    </row>
    <row r="327" spans="1:58" x14ac:dyDescent="0.3">
      <c r="A327" t="s">
        <v>33</v>
      </c>
      <c r="B327">
        <v>2019</v>
      </c>
      <c r="C327" t="s">
        <v>40</v>
      </c>
      <c r="D327" t="str">
        <f t="shared" si="140"/>
        <v>July-2019</v>
      </c>
      <c r="E327">
        <v>141.4</v>
      </c>
      <c r="F327">
        <f t="shared" si="141"/>
        <v>141.4</v>
      </c>
      <c r="G327">
        <v>160.19999999999999</v>
      </c>
      <c r="H327">
        <f t="shared" si="142"/>
        <v>160.19999999999999</v>
      </c>
      <c r="I327">
        <v>142.5</v>
      </c>
      <c r="J327">
        <f t="shared" si="143"/>
        <v>142.5</v>
      </c>
      <c r="K327">
        <v>144.1</v>
      </c>
      <c r="L327">
        <f t="shared" si="144"/>
        <v>144.1</v>
      </c>
      <c r="M327">
        <v>119.3</v>
      </c>
      <c r="N327">
        <f t="shared" si="145"/>
        <v>119.3</v>
      </c>
      <c r="O327">
        <v>154.69999999999999</v>
      </c>
      <c r="P327">
        <f t="shared" si="146"/>
        <v>154.69999999999999</v>
      </c>
      <c r="Q327">
        <v>180.1</v>
      </c>
      <c r="R327">
        <f t="shared" si="147"/>
        <v>180.1</v>
      </c>
      <c r="S327">
        <v>128.9</v>
      </c>
      <c r="T327">
        <f t="shared" si="148"/>
        <v>128.9</v>
      </c>
      <c r="U327">
        <v>111.8</v>
      </c>
      <c r="V327">
        <f t="shared" si="149"/>
        <v>111.8</v>
      </c>
      <c r="W327">
        <v>141.6</v>
      </c>
      <c r="X327">
        <f t="shared" si="150"/>
        <v>141.6</v>
      </c>
      <c r="Y327">
        <v>129.5</v>
      </c>
      <c r="Z327">
        <f t="shared" si="151"/>
        <v>129.5</v>
      </c>
      <c r="AA327">
        <v>155.6</v>
      </c>
      <c r="AB327">
        <f t="shared" si="152"/>
        <v>155.6</v>
      </c>
      <c r="AC327">
        <v>147.69999999999999</v>
      </c>
      <c r="AD327">
        <f t="shared" si="153"/>
        <v>147.69999999999999</v>
      </c>
      <c r="AE327">
        <v>167.2</v>
      </c>
      <c r="AF327">
        <f t="shared" si="154"/>
        <v>167.2</v>
      </c>
      <c r="AG327">
        <v>144.69999999999999</v>
      </c>
      <c r="AH327">
        <f t="shared" si="155"/>
        <v>144.69999999999999</v>
      </c>
      <c r="AI327">
        <v>131.9</v>
      </c>
      <c r="AJ327">
        <f t="shared" si="156"/>
        <v>131.9</v>
      </c>
      <c r="AK327">
        <v>142.69999999999999</v>
      </c>
      <c r="AL327">
        <f t="shared" si="157"/>
        <v>142.69999999999999</v>
      </c>
      <c r="AM327">
        <v>150.6</v>
      </c>
      <c r="AN327">
        <f t="shared" si="158"/>
        <v>150.6</v>
      </c>
      <c r="AO327">
        <v>127</v>
      </c>
      <c r="AP327">
        <f t="shared" si="159"/>
        <v>127</v>
      </c>
      <c r="AQ327">
        <v>137.69999999999999</v>
      </c>
      <c r="AR327">
        <f t="shared" si="160"/>
        <v>137.69999999999999</v>
      </c>
      <c r="AS327">
        <v>140.80000000000001</v>
      </c>
      <c r="AT327">
        <f t="shared" si="161"/>
        <v>140.80000000000001</v>
      </c>
      <c r="AU327">
        <v>120.6</v>
      </c>
      <c r="AV327">
        <f t="shared" si="162"/>
        <v>120.6</v>
      </c>
      <c r="AW327">
        <v>135</v>
      </c>
      <c r="AX327">
        <f t="shared" si="163"/>
        <v>135</v>
      </c>
      <c r="AY327">
        <v>150.4</v>
      </c>
      <c r="AZ327">
        <f t="shared" si="164"/>
        <v>150.4</v>
      </c>
      <c r="BA327">
        <v>135.1</v>
      </c>
      <c r="BB327">
        <f t="shared" si="165"/>
        <v>135.1</v>
      </c>
      <c r="BC327">
        <v>134.5</v>
      </c>
      <c r="BD327">
        <f t="shared" si="166"/>
        <v>134.5</v>
      </c>
      <c r="BE327">
        <v>143.30000000000001</v>
      </c>
      <c r="BF327">
        <f t="shared" si="167"/>
        <v>143.30000000000001</v>
      </c>
    </row>
    <row r="328" spans="1:58" x14ac:dyDescent="0.3">
      <c r="A328" t="s">
        <v>33</v>
      </c>
      <c r="B328">
        <v>2019</v>
      </c>
      <c r="C328" t="s">
        <v>41</v>
      </c>
      <c r="D328" t="str">
        <f t="shared" si="140"/>
        <v>August-2019</v>
      </c>
      <c r="E328">
        <v>142.1</v>
      </c>
      <c r="F328">
        <f t="shared" si="141"/>
        <v>142.1</v>
      </c>
      <c r="G328">
        <v>158.30000000000001</v>
      </c>
      <c r="H328">
        <f t="shared" si="142"/>
        <v>158.30000000000001</v>
      </c>
      <c r="I328">
        <v>140.80000000000001</v>
      </c>
      <c r="J328">
        <f t="shared" si="143"/>
        <v>140.80000000000001</v>
      </c>
      <c r="K328">
        <v>144.9</v>
      </c>
      <c r="L328">
        <f t="shared" si="144"/>
        <v>144.9</v>
      </c>
      <c r="M328">
        <v>119.9</v>
      </c>
      <c r="N328">
        <f t="shared" si="145"/>
        <v>119.9</v>
      </c>
      <c r="O328">
        <v>153.9</v>
      </c>
      <c r="P328">
        <f t="shared" si="146"/>
        <v>153.9</v>
      </c>
      <c r="Q328">
        <v>189.1</v>
      </c>
      <c r="R328">
        <f t="shared" si="147"/>
        <v>189.1</v>
      </c>
      <c r="S328">
        <v>129.80000000000001</v>
      </c>
      <c r="T328">
        <f t="shared" si="148"/>
        <v>129.80000000000001</v>
      </c>
      <c r="U328">
        <v>112.7</v>
      </c>
      <c r="V328">
        <f t="shared" si="149"/>
        <v>112.7</v>
      </c>
      <c r="W328">
        <v>142.5</v>
      </c>
      <c r="X328">
        <f t="shared" si="150"/>
        <v>142.5</v>
      </c>
      <c r="Y328">
        <v>129.80000000000001</v>
      </c>
      <c r="Z328">
        <f t="shared" si="151"/>
        <v>129.80000000000001</v>
      </c>
      <c r="AA328">
        <v>156.19999999999999</v>
      </c>
      <c r="AB328">
        <f t="shared" si="152"/>
        <v>156.19999999999999</v>
      </c>
      <c r="AC328">
        <v>149.1</v>
      </c>
      <c r="AD328">
        <f t="shared" si="153"/>
        <v>149.1</v>
      </c>
      <c r="AE328">
        <v>167.9</v>
      </c>
      <c r="AF328">
        <f t="shared" si="154"/>
        <v>167.9</v>
      </c>
      <c r="AG328">
        <v>145</v>
      </c>
      <c r="AH328">
        <f t="shared" si="155"/>
        <v>145</v>
      </c>
      <c r="AI328">
        <v>132.19999999999999</v>
      </c>
      <c r="AJ328">
        <f t="shared" si="156"/>
        <v>132.19999999999999</v>
      </c>
      <c r="AK328">
        <v>143</v>
      </c>
      <c r="AL328">
        <f t="shared" si="157"/>
        <v>143</v>
      </c>
      <c r="AM328">
        <v>151.6</v>
      </c>
      <c r="AN328">
        <f t="shared" si="158"/>
        <v>151.6</v>
      </c>
      <c r="AO328">
        <v>125.5</v>
      </c>
      <c r="AP328">
        <f t="shared" si="159"/>
        <v>125.5</v>
      </c>
      <c r="AQ328">
        <v>138.1</v>
      </c>
      <c r="AR328">
        <f t="shared" si="160"/>
        <v>138.1</v>
      </c>
      <c r="AS328">
        <v>141.5</v>
      </c>
      <c r="AT328">
        <f t="shared" si="161"/>
        <v>141.5</v>
      </c>
      <c r="AU328">
        <v>120.8</v>
      </c>
      <c r="AV328">
        <f t="shared" si="162"/>
        <v>120.8</v>
      </c>
      <c r="AW328">
        <v>135.4</v>
      </c>
      <c r="AX328">
        <f t="shared" si="163"/>
        <v>135.4</v>
      </c>
      <c r="AY328">
        <v>151.5</v>
      </c>
      <c r="AZ328">
        <f t="shared" si="164"/>
        <v>151.5</v>
      </c>
      <c r="BA328">
        <v>137.80000000000001</v>
      </c>
      <c r="BB328">
        <f t="shared" si="165"/>
        <v>137.80000000000001</v>
      </c>
      <c r="BC328">
        <v>135.30000000000001</v>
      </c>
      <c r="BD328">
        <f t="shared" si="166"/>
        <v>135.30000000000001</v>
      </c>
      <c r="BE328">
        <v>144.19999999999999</v>
      </c>
      <c r="BF328">
        <f t="shared" si="167"/>
        <v>144.19999999999999</v>
      </c>
    </row>
    <row r="329" spans="1:58" x14ac:dyDescent="0.3">
      <c r="A329" t="s">
        <v>33</v>
      </c>
      <c r="B329">
        <v>2019</v>
      </c>
      <c r="C329" t="s">
        <v>42</v>
      </c>
      <c r="D329" t="str">
        <f t="shared" si="140"/>
        <v>September-2019</v>
      </c>
      <c r="E329">
        <v>142.69999999999999</v>
      </c>
      <c r="F329">
        <f t="shared" si="141"/>
        <v>142.69999999999999</v>
      </c>
      <c r="G329">
        <v>158.69999999999999</v>
      </c>
      <c r="H329">
        <f t="shared" si="142"/>
        <v>158.69999999999999</v>
      </c>
      <c r="I329">
        <v>141.6</v>
      </c>
      <c r="J329">
        <f t="shared" si="143"/>
        <v>141.6</v>
      </c>
      <c r="K329">
        <v>144.9</v>
      </c>
      <c r="L329">
        <f t="shared" si="144"/>
        <v>144.9</v>
      </c>
      <c r="M329">
        <v>120.8</v>
      </c>
      <c r="N329">
        <f t="shared" si="145"/>
        <v>120.8</v>
      </c>
      <c r="O329">
        <v>149.80000000000001</v>
      </c>
      <c r="P329">
        <f t="shared" si="146"/>
        <v>149.80000000000001</v>
      </c>
      <c r="Q329">
        <v>192.4</v>
      </c>
      <c r="R329">
        <f t="shared" si="147"/>
        <v>192.4</v>
      </c>
      <c r="S329">
        <v>130.30000000000001</v>
      </c>
      <c r="T329">
        <f t="shared" si="148"/>
        <v>130.30000000000001</v>
      </c>
      <c r="U329">
        <v>114</v>
      </c>
      <c r="V329">
        <f t="shared" si="149"/>
        <v>114</v>
      </c>
      <c r="W329">
        <v>143.80000000000001</v>
      </c>
      <c r="X329">
        <f t="shared" si="150"/>
        <v>143.80000000000001</v>
      </c>
      <c r="Y329">
        <v>130</v>
      </c>
      <c r="Z329">
        <f t="shared" si="151"/>
        <v>130</v>
      </c>
      <c r="AA329">
        <v>156.4</v>
      </c>
      <c r="AB329">
        <f t="shared" si="152"/>
        <v>156.4</v>
      </c>
      <c r="AC329">
        <v>149.5</v>
      </c>
      <c r="AD329">
        <f t="shared" si="153"/>
        <v>149.5</v>
      </c>
      <c r="AE329">
        <v>168.6</v>
      </c>
      <c r="AF329">
        <f t="shared" si="154"/>
        <v>168.6</v>
      </c>
      <c r="AG329">
        <v>145.30000000000001</v>
      </c>
      <c r="AH329">
        <f t="shared" si="155"/>
        <v>145.30000000000001</v>
      </c>
      <c r="AI329">
        <v>132.19999999999999</v>
      </c>
      <c r="AJ329">
        <f t="shared" si="156"/>
        <v>132.19999999999999</v>
      </c>
      <c r="AK329">
        <v>143.30000000000001</v>
      </c>
      <c r="AL329">
        <f t="shared" si="157"/>
        <v>143.30000000000001</v>
      </c>
      <c r="AM329">
        <v>152.19999999999999</v>
      </c>
      <c r="AN329">
        <f t="shared" si="158"/>
        <v>152.19999999999999</v>
      </c>
      <c r="AO329">
        <v>126.6</v>
      </c>
      <c r="AP329">
        <f t="shared" si="159"/>
        <v>126.6</v>
      </c>
      <c r="AQ329">
        <v>138.30000000000001</v>
      </c>
      <c r="AR329">
        <f t="shared" si="160"/>
        <v>138.30000000000001</v>
      </c>
      <c r="AS329">
        <v>141.9</v>
      </c>
      <c r="AT329">
        <f t="shared" si="161"/>
        <v>141.9</v>
      </c>
      <c r="AU329">
        <v>121.2</v>
      </c>
      <c r="AV329">
        <f t="shared" si="162"/>
        <v>121.2</v>
      </c>
      <c r="AW329">
        <v>135.9</v>
      </c>
      <c r="AX329">
        <f t="shared" si="163"/>
        <v>135.9</v>
      </c>
      <c r="AY329">
        <v>151.6</v>
      </c>
      <c r="AZ329">
        <f t="shared" si="164"/>
        <v>151.6</v>
      </c>
      <c r="BA329">
        <v>139</v>
      </c>
      <c r="BB329">
        <f t="shared" si="165"/>
        <v>139</v>
      </c>
      <c r="BC329">
        <v>135.69999999999999</v>
      </c>
      <c r="BD329">
        <f t="shared" si="166"/>
        <v>135.69999999999999</v>
      </c>
      <c r="BE329">
        <v>144.69999999999999</v>
      </c>
      <c r="BF329">
        <f t="shared" si="167"/>
        <v>144.69999999999999</v>
      </c>
    </row>
    <row r="330" spans="1:58" x14ac:dyDescent="0.3">
      <c r="A330" t="s">
        <v>33</v>
      </c>
      <c r="B330">
        <v>2019</v>
      </c>
      <c r="C330" t="s">
        <v>43</v>
      </c>
      <c r="D330" t="str">
        <f t="shared" si="140"/>
        <v>October-2019</v>
      </c>
      <c r="E330">
        <v>143.5</v>
      </c>
      <c r="F330">
        <f t="shared" si="141"/>
        <v>143.5</v>
      </c>
      <c r="G330">
        <v>159.80000000000001</v>
      </c>
      <c r="H330">
        <f t="shared" si="142"/>
        <v>159.80000000000001</v>
      </c>
      <c r="I330">
        <v>144.69999999999999</v>
      </c>
      <c r="J330">
        <f t="shared" si="143"/>
        <v>144.69999999999999</v>
      </c>
      <c r="K330">
        <v>145.6</v>
      </c>
      <c r="L330">
        <f t="shared" si="144"/>
        <v>145.6</v>
      </c>
      <c r="M330">
        <v>121.1</v>
      </c>
      <c r="N330">
        <f t="shared" si="145"/>
        <v>121.1</v>
      </c>
      <c r="O330">
        <v>150.6</v>
      </c>
      <c r="P330">
        <f t="shared" si="146"/>
        <v>150.6</v>
      </c>
      <c r="Q330">
        <v>207.2</v>
      </c>
      <c r="R330">
        <f t="shared" si="147"/>
        <v>207.2</v>
      </c>
      <c r="S330">
        <v>131.19999999999999</v>
      </c>
      <c r="T330">
        <f t="shared" si="148"/>
        <v>131.19999999999999</v>
      </c>
      <c r="U330">
        <v>114.8</v>
      </c>
      <c r="V330">
        <f t="shared" si="149"/>
        <v>114.8</v>
      </c>
      <c r="W330">
        <v>145.19999999999999</v>
      </c>
      <c r="X330">
        <f t="shared" si="150"/>
        <v>145.19999999999999</v>
      </c>
      <c r="Y330">
        <v>130.19999999999999</v>
      </c>
      <c r="Z330">
        <f t="shared" si="151"/>
        <v>130.19999999999999</v>
      </c>
      <c r="AA330">
        <v>156.80000000000001</v>
      </c>
      <c r="AB330">
        <f t="shared" si="152"/>
        <v>156.80000000000001</v>
      </c>
      <c r="AC330">
        <v>151.9</v>
      </c>
      <c r="AD330">
        <f t="shared" si="153"/>
        <v>151.9</v>
      </c>
      <c r="AE330">
        <v>169.3</v>
      </c>
      <c r="AF330">
        <f t="shared" si="154"/>
        <v>169.3</v>
      </c>
      <c r="AG330">
        <v>145.9</v>
      </c>
      <c r="AH330">
        <f t="shared" si="155"/>
        <v>145.9</v>
      </c>
      <c r="AI330">
        <v>132.4</v>
      </c>
      <c r="AJ330">
        <f t="shared" si="156"/>
        <v>132.4</v>
      </c>
      <c r="AK330">
        <v>143.9</v>
      </c>
      <c r="AL330">
        <f t="shared" si="157"/>
        <v>143.9</v>
      </c>
      <c r="AM330">
        <v>153</v>
      </c>
      <c r="AN330">
        <f t="shared" si="158"/>
        <v>153</v>
      </c>
      <c r="AO330">
        <v>128.9</v>
      </c>
      <c r="AP330">
        <f t="shared" si="159"/>
        <v>128.9</v>
      </c>
      <c r="AQ330">
        <v>138.69999999999999</v>
      </c>
      <c r="AR330">
        <f t="shared" si="160"/>
        <v>138.69999999999999</v>
      </c>
      <c r="AS330">
        <v>142.4</v>
      </c>
      <c r="AT330">
        <f t="shared" si="161"/>
        <v>142.4</v>
      </c>
      <c r="AU330">
        <v>121.5</v>
      </c>
      <c r="AV330">
        <f t="shared" si="162"/>
        <v>121.5</v>
      </c>
      <c r="AW330">
        <v>136.19999999999999</v>
      </c>
      <c r="AX330">
        <f t="shared" si="163"/>
        <v>136.19999999999999</v>
      </c>
      <c r="AY330">
        <v>151.69999999999999</v>
      </c>
      <c r="AZ330">
        <f t="shared" si="164"/>
        <v>151.69999999999999</v>
      </c>
      <c r="BA330">
        <v>139.5</v>
      </c>
      <c r="BB330">
        <f t="shared" si="165"/>
        <v>139.5</v>
      </c>
      <c r="BC330">
        <v>136</v>
      </c>
      <c r="BD330">
        <f t="shared" si="166"/>
        <v>136</v>
      </c>
      <c r="BE330">
        <v>146</v>
      </c>
      <c r="BF330">
        <f t="shared" si="167"/>
        <v>146</v>
      </c>
    </row>
    <row r="331" spans="1:58" x14ac:dyDescent="0.3">
      <c r="A331" t="s">
        <v>33</v>
      </c>
      <c r="B331">
        <v>2019</v>
      </c>
      <c r="C331" t="s">
        <v>45</v>
      </c>
      <c r="D331" t="str">
        <f t="shared" si="140"/>
        <v>November-2019</v>
      </c>
      <c r="E331">
        <v>144.1</v>
      </c>
      <c r="F331">
        <f t="shared" si="141"/>
        <v>144.1</v>
      </c>
      <c r="G331">
        <v>162.4</v>
      </c>
      <c r="H331">
        <f t="shared" si="142"/>
        <v>162.4</v>
      </c>
      <c r="I331">
        <v>148.4</v>
      </c>
      <c r="J331">
        <f t="shared" si="143"/>
        <v>148.4</v>
      </c>
      <c r="K331">
        <v>145.9</v>
      </c>
      <c r="L331">
        <f t="shared" si="144"/>
        <v>145.9</v>
      </c>
      <c r="M331">
        <v>121.5</v>
      </c>
      <c r="N331">
        <f t="shared" si="145"/>
        <v>121.5</v>
      </c>
      <c r="O331">
        <v>148.80000000000001</v>
      </c>
      <c r="P331">
        <f t="shared" si="146"/>
        <v>148.80000000000001</v>
      </c>
      <c r="Q331">
        <v>215.7</v>
      </c>
      <c r="R331">
        <f t="shared" si="147"/>
        <v>215.7</v>
      </c>
      <c r="S331">
        <v>134.6</v>
      </c>
      <c r="T331">
        <f t="shared" si="148"/>
        <v>134.6</v>
      </c>
      <c r="U331">
        <v>115</v>
      </c>
      <c r="V331">
        <f t="shared" si="149"/>
        <v>115</v>
      </c>
      <c r="W331">
        <v>146.30000000000001</v>
      </c>
      <c r="X331">
        <f t="shared" si="150"/>
        <v>146.30000000000001</v>
      </c>
      <c r="Y331">
        <v>130.5</v>
      </c>
      <c r="Z331">
        <f t="shared" si="151"/>
        <v>130.5</v>
      </c>
      <c r="AA331">
        <v>157.19999999999999</v>
      </c>
      <c r="AB331">
        <f t="shared" si="152"/>
        <v>157.19999999999999</v>
      </c>
      <c r="AC331">
        <v>153.6</v>
      </c>
      <c r="AD331">
        <f t="shared" si="153"/>
        <v>153.6</v>
      </c>
      <c r="AE331">
        <v>169.9</v>
      </c>
      <c r="AF331">
        <f t="shared" si="154"/>
        <v>169.9</v>
      </c>
      <c r="AG331">
        <v>146.30000000000001</v>
      </c>
      <c r="AH331">
        <f t="shared" si="155"/>
        <v>146.30000000000001</v>
      </c>
      <c r="AI331">
        <v>132.6</v>
      </c>
      <c r="AJ331">
        <f t="shared" si="156"/>
        <v>132.6</v>
      </c>
      <c r="AK331">
        <v>144.19999999999999</v>
      </c>
      <c r="AL331">
        <f t="shared" si="157"/>
        <v>144.19999999999999</v>
      </c>
      <c r="AM331">
        <v>153.5</v>
      </c>
      <c r="AN331">
        <f t="shared" si="158"/>
        <v>153.5</v>
      </c>
      <c r="AO331">
        <v>132.19999999999999</v>
      </c>
      <c r="AP331">
        <f t="shared" si="159"/>
        <v>132.19999999999999</v>
      </c>
      <c r="AQ331">
        <v>139.1</v>
      </c>
      <c r="AR331">
        <f t="shared" si="160"/>
        <v>139.1</v>
      </c>
      <c r="AS331">
        <v>142.80000000000001</v>
      </c>
      <c r="AT331">
        <f t="shared" si="161"/>
        <v>142.80000000000001</v>
      </c>
      <c r="AU331">
        <v>121.7</v>
      </c>
      <c r="AV331">
        <f t="shared" si="162"/>
        <v>121.7</v>
      </c>
      <c r="AW331">
        <v>136.69999999999999</v>
      </c>
      <c r="AX331">
        <f t="shared" si="163"/>
        <v>136.69999999999999</v>
      </c>
      <c r="AY331">
        <v>151.80000000000001</v>
      </c>
      <c r="AZ331">
        <f t="shared" si="164"/>
        <v>151.80000000000001</v>
      </c>
      <c r="BA331">
        <v>139.80000000000001</v>
      </c>
      <c r="BB331">
        <f t="shared" si="165"/>
        <v>139.80000000000001</v>
      </c>
      <c r="BC331">
        <v>136.30000000000001</v>
      </c>
      <c r="BD331">
        <f t="shared" si="166"/>
        <v>136.30000000000001</v>
      </c>
      <c r="BE331">
        <v>147</v>
      </c>
      <c r="BF331">
        <f t="shared" si="167"/>
        <v>147</v>
      </c>
    </row>
    <row r="332" spans="1:58" x14ac:dyDescent="0.3">
      <c r="A332" t="s">
        <v>33</v>
      </c>
      <c r="B332">
        <v>2019</v>
      </c>
      <c r="C332" t="s">
        <v>46</v>
      </c>
      <c r="D332" t="str">
        <f t="shared" si="140"/>
        <v>December-2019</v>
      </c>
      <c r="E332">
        <v>144.9</v>
      </c>
      <c r="F332">
        <f t="shared" si="141"/>
        <v>144.9</v>
      </c>
      <c r="G332">
        <v>164.5</v>
      </c>
      <c r="H332">
        <f t="shared" si="142"/>
        <v>164.5</v>
      </c>
      <c r="I332">
        <v>153.69999999999999</v>
      </c>
      <c r="J332">
        <f t="shared" si="143"/>
        <v>153.69999999999999</v>
      </c>
      <c r="K332">
        <v>147.5</v>
      </c>
      <c r="L332">
        <f t="shared" si="144"/>
        <v>147.5</v>
      </c>
      <c r="M332">
        <v>122.7</v>
      </c>
      <c r="N332">
        <f t="shared" si="145"/>
        <v>122.7</v>
      </c>
      <c r="O332">
        <v>147.19999999999999</v>
      </c>
      <c r="P332">
        <f t="shared" si="146"/>
        <v>147.19999999999999</v>
      </c>
      <c r="Q332">
        <v>231.5</v>
      </c>
      <c r="R332">
        <f t="shared" si="147"/>
        <v>231.5</v>
      </c>
      <c r="S332">
        <v>137.19999999999999</v>
      </c>
      <c r="T332">
        <f t="shared" si="148"/>
        <v>137.19999999999999</v>
      </c>
      <c r="U332">
        <v>114.7</v>
      </c>
      <c r="V332">
        <f t="shared" si="149"/>
        <v>114.7</v>
      </c>
      <c r="W332">
        <v>148</v>
      </c>
      <c r="X332">
        <f t="shared" si="150"/>
        <v>148</v>
      </c>
      <c r="Y332">
        <v>130.80000000000001</v>
      </c>
      <c r="Z332">
        <f t="shared" si="151"/>
        <v>130.80000000000001</v>
      </c>
      <c r="AA332">
        <v>157.69999999999999</v>
      </c>
      <c r="AB332">
        <f t="shared" si="152"/>
        <v>157.69999999999999</v>
      </c>
      <c r="AC332">
        <v>156.30000000000001</v>
      </c>
      <c r="AD332">
        <f t="shared" si="153"/>
        <v>156.30000000000001</v>
      </c>
      <c r="AE332">
        <v>170.4</v>
      </c>
      <c r="AF332">
        <f t="shared" si="154"/>
        <v>170.4</v>
      </c>
      <c r="AG332">
        <v>146.80000000000001</v>
      </c>
      <c r="AH332">
        <f t="shared" si="155"/>
        <v>146.80000000000001</v>
      </c>
      <c r="AI332">
        <v>132.80000000000001</v>
      </c>
      <c r="AJ332">
        <f t="shared" si="156"/>
        <v>132.80000000000001</v>
      </c>
      <c r="AK332">
        <v>144.6</v>
      </c>
      <c r="AL332">
        <f t="shared" si="157"/>
        <v>144.6</v>
      </c>
      <c r="AM332">
        <v>152.80000000000001</v>
      </c>
      <c r="AN332">
        <f t="shared" si="158"/>
        <v>152.80000000000001</v>
      </c>
      <c r="AO332">
        <v>133.6</v>
      </c>
      <c r="AP332">
        <f t="shared" si="159"/>
        <v>133.6</v>
      </c>
      <c r="AQ332">
        <v>139.80000000000001</v>
      </c>
      <c r="AR332">
        <f t="shared" si="160"/>
        <v>139.80000000000001</v>
      </c>
      <c r="AS332">
        <v>143.19999999999999</v>
      </c>
      <c r="AT332">
        <f t="shared" si="161"/>
        <v>143.19999999999999</v>
      </c>
      <c r="AU332">
        <v>125.2</v>
      </c>
      <c r="AV332">
        <f t="shared" si="162"/>
        <v>125.2</v>
      </c>
      <c r="AW332">
        <v>136.80000000000001</v>
      </c>
      <c r="AX332">
        <f t="shared" si="163"/>
        <v>136.80000000000001</v>
      </c>
      <c r="AY332">
        <v>151.9</v>
      </c>
      <c r="AZ332">
        <f t="shared" si="164"/>
        <v>151.9</v>
      </c>
      <c r="BA332">
        <v>140.19999999999999</v>
      </c>
      <c r="BB332">
        <f t="shared" si="165"/>
        <v>140.19999999999999</v>
      </c>
      <c r="BC332">
        <v>137.69999999999999</v>
      </c>
      <c r="BD332">
        <f t="shared" si="166"/>
        <v>137.69999999999999</v>
      </c>
      <c r="BE332">
        <v>148.30000000000001</v>
      </c>
      <c r="BF332">
        <f t="shared" si="167"/>
        <v>148.30000000000001</v>
      </c>
    </row>
    <row r="333" spans="1:58" x14ac:dyDescent="0.3">
      <c r="A333" t="s">
        <v>33</v>
      </c>
      <c r="B333">
        <v>2020</v>
      </c>
      <c r="C333" t="s">
        <v>31</v>
      </c>
      <c r="D333" t="str">
        <f t="shared" si="140"/>
        <v>January-2020</v>
      </c>
      <c r="E333">
        <v>145.6</v>
      </c>
      <c r="F333">
        <f t="shared" si="141"/>
        <v>145.6</v>
      </c>
      <c r="G333">
        <v>167.6</v>
      </c>
      <c r="H333">
        <f t="shared" si="142"/>
        <v>167.6</v>
      </c>
      <c r="I333">
        <v>157</v>
      </c>
      <c r="J333">
        <f t="shared" si="143"/>
        <v>157</v>
      </c>
      <c r="K333">
        <v>149.30000000000001</v>
      </c>
      <c r="L333">
        <f t="shared" si="144"/>
        <v>149.30000000000001</v>
      </c>
      <c r="M333">
        <v>126.3</v>
      </c>
      <c r="N333">
        <f t="shared" si="145"/>
        <v>126.3</v>
      </c>
      <c r="O333">
        <v>144.4</v>
      </c>
      <c r="P333">
        <f t="shared" si="146"/>
        <v>144.4</v>
      </c>
      <c r="Q333">
        <v>207.8</v>
      </c>
      <c r="R333">
        <f t="shared" si="147"/>
        <v>207.8</v>
      </c>
      <c r="S333">
        <v>139.1</v>
      </c>
      <c r="T333">
        <f t="shared" si="148"/>
        <v>139.1</v>
      </c>
      <c r="U333">
        <v>114.8</v>
      </c>
      <c r="V333">
        <f t="shared" si="149"/>
        <v>114.8</v>
      </c>
      <c r="W333">
        <v>149.5</v>
      </c>
      <c r="X333">
        <f t="shared" si="150"/>
        <v>149.5</v>
      </c>
      <c r="Y333">
        <v>131.1</v>
      </c>
      <c r="Z333">
        <f t="shared" si="151"/>
        <v>131.1</v>
      </c>
      <c r="AA333">
        <v>158.5</v>
      </c>
      <c r="AB333">
        <f t="shared" si="152"/>
        <v>158.5</v>
      </c>
      <c r="AC333">
        <v>154.4</v>
      </c>
      <c r="AD333">
        <f t="shared" si="153"/>
        <v>154.4</v>
      </c>
      <c r="AE333">
        <v>170.8</v>
      </c>
      <c r="AF333">
        <f t="shared" si="154"/>
        <v>170.8</v>
      </c>
      <c r="AG333">
        <v>147</v>
      </c>
      <c r="AH333">
        <f t="shared" si="155"/>
        <v>147</v>
      </c>
      <c r="AI333">
        <v>133.19999999999999</v>
      </c>
      <c r="AJ333">
        <f t="shared" si="156"/>
        <v>133.19999999999999</v>
      </c>
      <c r="AK333">
        <v>144.9</v>
      </c>
      <c r="AL333">
        <f t="shared" si="157"/>
        <v>144.9</v>
      </c>
      <c r="AM333">
        <v>153.9</v>
      </c>
      <c r="AN333">
        <f t="shared" si="158"/>
        <v>153.9</v>
      </c>
      <c r="AO333">
        <v>135.1</v>
      </c>
      <c r="AP333">
        <f t="shared" si="159"/>
        <v>135.1</v>
      </c>
      <c r="AQ333">
        <v>140.1</v>
      </c>
      <c r="AR333">
        <f t="shared" si="160"/>
        <v>140.1</v>
      </c>
      <c r="AS333">
        <v>143.80000000000001</v>
      </c>
      <c r="AT333">
        <f t="shared" si="161"/>
        <v>143.80000000000001</v>
      </c>
      <c r="AU333">
        <v>126.1</v>
      </c>
      <c r="AV333">
        <f t="shared" si="162"/>
        <v>126.1</v>
      </c>
      <c r="AW333">
        <v>137.19999999999999</v>
      </c>
      <c r="AX333">
        <f t="shared" si="163"/>
        <v>137.19999999999999</v>
      </c>
      <c r="AY333">
        <v>152.1</v>
      </c>
      <c r="AZ333">
        <f t="shared" si="164"/>
        <v>152.1</v>
      </c>
      <c r="BA333">
        <v>142.1</v>
      </c>
      <c r="BB333">
        <f t="shared" si="165"/>
        <v>142.1</v>
      </c>
      <c r="BC333">
        <v>138.4</v>
      </c>
      <c r="BD333">
        <f t="shared" si="166"/>
        <v>138.4</v>
      </c>
      <c r="BE333">
        <v>148.19999999999999</v>
      </c>
      <c r="BF333">
        <f t="shared" si="167"/>
        <v>148.19999999999999</v>
      </c>
    </row>
    <row r="334" spans="1:58" x14ac:dyDescent="0.3">
      <c r="A334" t="s">
        <v>33</v>
      </c>
      <c r="B334">
        <v>2020</v>
      </c>
      <c r="C334" t="s">
        <v>35</v>
      </c>
      <c r="D334" t="str">
        <f t="shared" si="140"/>
        <v>February-2020</v>
      </c>
      <c r="E334">
        <v>146.19999999999999</v>
      </c>
      <c r="F334">
        <f t="shared" si="141"/>
        <v>146.19999999999999</v>
      </c>
      <c r="G334">
        <v>167.6</v>
      </c>
      <c r="H334">
        <f t="shared" si="142"/>
        <v>167.6</v>
      </c>
      <c r="I334">
        <v>153.1</v>
      </c>
      <c r="J334">
        <f t="shared" si="143"/>
        <v>153.1</v>
      </c>
      <c r="K334">
        <v>150.69999999999999</v>
      </c>
      <c r="L334">
        <f t="shared" si="144"/>
        <v>150.69999999999999</v>
      </c>
      <c r="M334">
        <v>127.4</v>
      </c>
      <c r="N334">
        <f t="shared" si="145"/>
        <v>127.4</v>
      </c>
      <c r="O334">
        <v>143.1</v>
      </c>
      <c r="P334">
        <f t="shared" si="146"/>
        <v>143.1</v>
      </c>
      <c r="Q334">
        <v>181.7</v>
      </c>
      <c r="R334">
        <f t="shared" si="147"/>
        <v>181.7</v>
      </c>
      <c r="S334">
        <v>139.6</v>
      </c>
      <c r="T334">
        <f t="shared" si="148"/>
        <v>139.6</v>
      </c>
      <c r="U334">
        <v>114.6</v>
      </c>
      <c r="V334">
        <f t="shared" si="149"/>
        <v>114.6</v>
      </c>
      <c r="W334">
        <v>150.4</v>
      </c>
      <c r="X334">
        <f t="shared" si="150"/>
        <v>150.4</v>
      </c>
      <c r="Y334">
        <v>131.5</v>
      </c>
      <c r="Z334">
        <f t="shared" si="151"/>
        <v>131.5</v>
      </c>
      <c r="AA334">
        <v>159</v>
      </c>
      <c r="AB334">
        <f t="shared" si="152"/>
        <v>159</v>
      </c>
      <c r="AC334">
        <v>151.69999999999999</v>
      </c>
      <c r="AD334">
        <f t="shared" si="153"/>
        <v>151.69999999999999</v>
      </c>
      <c r="AE334">
        <v>172</v>
      </c>
      <c r="AF334">
        <f t="shared" si="154"/>
        <v>172</v>
      </c>
      <c r="AG334">
        <v>147.30000000000001</v>
      </c>
      <c r="AH334">
        <f t="shared" si="155"/>
        <v>147.30000000000001</v>
      </c>
      <c r="AI334">
        <v>133.5</v>
      </c>
      <c r="AJ334">
        <f t="shared" si="156"/>
        <v>133.5</v>
      </c>
      <c r="AK334">
        <v>145.19999999999999</v>
      </c>
      <c r="AL334">
        <f t="shared" si="157"/>
        <v>145.19999999999999</v>
      </c>
      <c r="AM334">
        <v>154.80000000000001</v>
      </c>
      <c r="AN334">
        <f t="shared" si="158"/>
        <v>154.80000000000001</v>
      </c>
      <c r="AO334">
        <v>138.9</v>
      </c>
      <c r="AP334">
        <f t="shared" si="159"/>
        <v>138.9</v>
      </c>
      <c r="AQ334">
        <v>140.4</v>
      </c>
      <c r="AR334">
        <f t="shared" si="160"/>
        <v>140.4</v>
      </c>
      <c r="AS334">
        <v>144.4</v>
      </c>
      <c r="AT334">
        <f t="shared" si="161"/>
        <v>144.4</v>
      </c>
      <c r="AU334">
        <v>125.2</v>
      </c>
      <c r="AV334">
        <f t="shared" si="162"/>
        <v>125.2</v>
      </c>
      <c r="AW334">
        <v>137.69999999999999</v>
      </c>
      <c r="AX334">
        <f t="shared" si="163"/>
        <v>137.69999999999999</v>
      </c>
      <c r="AY334">
        <v>152.19999999999999</v>
      </c>
      <c r="AZ334">
        <f t="shared" si="164"/>
        <v>152.19999999999999</v>
      </c>
      <c r="BA334">
        <v>143.5</v>
      </c>
      <c r="BB334">
        <f t="shared" si="165"/>
        <v>143.5</v>
      </c>
      <c r="BC334">
        <v>138.4</v>
      </c>
      <c r="BD334">
        <f t="shared" si="166"/>
        <v>138.4</v>
      </c>
      <c r="BE334">
        <v>147.69999999999999</v>
      </c>
      <c r="BF334">
        <f t="shared" si="167"/>
        <v>147.69999999999999</v>
      </c>
    </row>
    <row r="335" spans="1:58" x14ac:dyDescent="0.3">
      <c r="A335" t="s">
        <v>33</v>
      </c>
      <c r="B335">
        <v>2020</v>
      </c>
      <c r="C335" t="s">
        <v>36</v>
      </c>
      <c r="D335" t="str">
        <f t="shared" si="140"/>
        <v>March-2020</v>
      </c>
      <c r="E335">
        <v>146.5</v>
      </c>
      <c r="F335">
        <f t="shared" si="141"/>
        <v>146.5</v>
      </c>
      <c r="G335">
        <v>167.5</v>
      </c>
      <c r="H335">
        <f t="shared" si="142"/>
        <v>167.5</v>
      </c>
      <c r="I335">
        <v>148.9</v>
      </c>
      <c r="J335">
        <f t="shared" si="143"/>
        <v>148.9</v>
      </c>
      <c r="K335">
        <v>151.1</v>
      </c>
      <c r="L335">
        <f t="shared" si="144"/>
        <v>151.1</v>
      </c>
      <c r="M335">
        <v>127.5</v>
      </c>
      <c r="N335">
        <f t="shared" si="145"/>
        <v>127.5</v>
      </c>
      <c r="O335">
        <v>143.30000000000001</v>
      </c>
      <c r="P335">
        <f t="shared" si="146"/>
        <v>143.30000000000001</v>
      </c>
      <c r="Q335">
        <v>167</v>
      </c>
      <c r="R335">
        <f t="shared" si="147"/>
        <v>167</v>
      </c>
      <c r="S335">
        <v>139.69999999999999</v>
      </c>
      <c r="T335">
        <f t="shared" si="148"/>
        <v>139.69999999999999</v>
      </c>
      <c r="U335">
        <v>114.4</v>
      </c>
      <c r="V335">
        <f t="shared" si="149"/>
        <v>114.4</v>
      </c>
      <c r="W335">
        <v>151.5</v>
      </c>
      <c r="X335">
        <f t="shared" si="150"/>
        <v>151.5</v>
      </c>
      <c r="Y335">
        <v>131.9</v>
      </c>
      <c r="Z335">
        <f t="shared" si="151"/>
        <v>131.9</v>
      </c>
      <c r="AA335">
        <v>159.1</v>
      </c>
      <c r="AB335">
        <f t="shared" si="152"/>
        <v>159.1</v>
      </c>
      <c r="AC335">
        <v>150.1</v>
      </c>
      <c r="AD335">
        <f t="shared" si="153"/>
        <v>150.1</v>
      </c>
      <c r="AE335">
        <v>173.3</v>
      </c>
      <c r="AF335">
        <f t="shared" si="154"/>
        <v>173.3</v>
      </c>
      <c r="AG335">
        <v>147.69999999999999</v>
      </c>
      <c r="AH335">
        <f t="shared" si="155"/>
        <v>147.69999999999999</v>
      </c>
      <c r="AI335">
        <v>133.80000000000001</v>
      </c>
      <c r="AJ335">
        <f t="shared" si="156"/>
        <v>133.80000000000001</v>
      </c>
      <c r="AK335">
        <v>145.6</v>
      </c>
      <c r="AL335">
        <f t="shared" si="157"/>
        <v>145.6</v>
      </c>
      <c r="AM335">
        <v>154.5</v>
      </c>
      <c r="AN335">
        <f t="shared" si="158"/>
        <v>154.5</v>
      </c>
      <c r="AO335">
        <v>141.4</v>
      </c>
      <c r="AP335">
        <f t="shared" si="159"/>
        <v>141.4</v>
      </c>
      <c r="AQ335">
        <v>140.80000000000001</v>
      </c>
      <c r="AR335">
        <f t="shared" si="160"/>
        <v>140.80000000000001</v>
      </c>
      <c r="AS335">
        <v>145</v>
      </c>
      <c r="AT335">
        <f t="shared" si="161"/>
        <v>145</v>
      </c>
      <c r="AU335">
        <v>124.6</v>
      </c>
      <c r="AV335">
        <f t="shared" si="162"/>
        <v>124.6</v>
      </c>
      <c r="AW335">
        <v>137.9</v>
      </c>
      <c r="AX335">
        <f t="shared" si="163"/>
        <v>137.9</v>
      </c>
      <c r="AY335">
        <v>152.5</v>
      </c>
      <c r="AZ335">
        <f t="shared" si="164"/>
        <v>152.5</v>
      </c>
      <c r="BA335">
        <v>145.30000000000001</v>
      </c>
      <c r="BB335">
        <f t="shared" si="165"/>
        <v>145.30000000000001</v>
      </c>
      <c r="BC335">
        <v>138.69999999999999</v>
      </c>
      <c r="BD335">
        <f t="shared" si="166"/>
        <v>138.69999999999999</v>
      </c>
      <c r="BE335">
        <v>147.30000000000001</v>
      </c>
      <c r="BF335">
        <f t="shared" si="167"/>
        <v>147.30000000000001</v>
      </c>
    </row>
    <row r="336" spans="1:58" x14ac:dyDescent="0.3">
      <c r="A336" t="s">
        <v>33</v>
      </c>
      <c r="B336">
        <v>2020</v>
      </c>
      <c r="C336" t="s">
        <v>37</v>
      </c>
      <c r="D336" t="str">
        <f t="shared" si="140"/>
        <v>April-2020</v>
      </c>
      <c r="E336">
        <v>151.80000000000001</v>
      </c>
      <c r="F336">
        <f t="shared" si="141"/>
        <v>151.80000000000001</v>
      </c>
      <c r="H336">
        <f t="shared" si="142"/>
        <v>167.5</v>
      </c>
      <c r="I336">
        <v>151.9</v>
      </c>
      <c r="J336">
        <f t="shared" si="143"/>
        <v>151.9</v>
      </c>
      <c r="K336">
        <v>155.5</v>
      </c>
      <c r="L336">
        <f t="shared" si="144"/>
        <v>155.5</v>
      </c>
      <c r="M336">
        <v>131.6</v>
      </c>
      <c r="N336">
        <f t="shared" si="145"/>
        <v>131.6</v>
      </c>
      <c r="O336">
        <v>152.9</v>
      </c>
      <c r="P336">
        <f t="shared" si="146"/>
        <v>152.9</v>
      </c>
      <c r="Q336">
        <v>180</v>
      </c>
      <c r="R336">
        <f t="shared" si="147"/>
        <v>180</v>
      </c>
      <c r="S336">
        <v>150.80000000000001</v>
      </c>
      <c r="T336">
        <f t="shared" si="148"/>
        <v>150.80000000000001</v>
      </c>
      <c r="U336">
        <v>121.2</v>
      </c>
      <c r="V336">
        <f t="shared" si="149"/>
        <v>121.2</v>
      </c>
      <c r="W336">
        <v>154</v>
      </c>
      <c r="X336">
        <f t="shared" si="150"/>
        <v>154</v>
      </c>
      <c r="Y336">
        <v>133.5</v>
      </c>
      <c r="Z336">
        <f t="shared" si="151"/>
        <v>133.5</v>
      </c>
      <c r="AB336">
        <f t="shared" si="152"/>
        <v>159.1</v>
      </c>
      <c r="AC336">
        <v>153.5</v>
      </c>
      <c r="AD336">
        <f t="shared" si="153"/>
        <v>153.5</v>
      </c>
      <c r="AF336">
        <f t="shared" si="154"/>
        <v>173.3</v>
      </c>
      <c r="AH336">
        <f t="shared" si="155"/>
        <v>147.69999999999999</v>
      </c>
      <c r="AJ336">
        <f t="shared" si="156"/>
        <v>133.80000000000001</v>
      </c>
      <c r="AL336">
        <f t="shared" si="157"/>
        <v>145.6</v>
      </c>
      <c r="AM336">
        <v>155.6</v>
      </c>
      <c r="AN336">
        <f t="shared" si="158"/>
        <v>155.6</v>
      </c>
      <c r="AO336">
        <v>137.1</v>
      </c>
      <c r="AP336">
        <f t="shared" si="159"/>
        <v>137.1</v>
      </c>
      <c r="AR336">
        <f t="shared" si="160"/>
        <v>140.80000000000001</v>
      </c>
      <c r="AS336">
        <v>144.80000000000001</v>
      </c>
      <c r="AT336">
        <f t="shared" si="161"/>
        <v>144.80000000000001</v>
      </c>
      <c r="AV336">
        <f t="shared" si="162"/>
        <v>124.6</v>
      </c>
      <c r="AX336">
        <f t="shared" si="163"/>
        <v>137.9</v>
      </c>
      <c r="AZ336">
        <f t="shared" si="164"/>
        <v>152.5</v>
      </c>
      <c r="BB336">
        <f t="shared" si="165"/>
        <v>145.30000000000001</v>
      </c>
      <c r="BD336">
        <f t="shared" si="166"/>
        <v>138.69999999999999</v>
      </c>
      <c r="BF336">
        <f t="shared" si="167"/>
        <v>147.30000000000001</v>
      </c>
    </row>
    <row r="337" spans="1:58" x14ac:dyDescent="0.3">
      <c r="A337" t="s">
        <v>33</v>
      </c>
      <c r="B337">
        <v>2020</v>
      </c>
      <c r="C337" t="s">
        <v>38</v>
      </c>
      <c r="D337" t="str">
        <f t="shared" si="140"/>
        <v>May-2020</v>
      </c>
      <c r="F337">
        <f t="shared" si="141"/>
        <v>152.25</v>
      </c>
      <c r="H337">
        <f t="shared" si="142"/>
        <v>197</v>
      </c>
      <c r="J337">
        <f t="shared" si="143"/>
        <v>153.25</v>
      </c>
      <c r="L337">
        <f t="shared" si="144"/>
        <v>154.44999999999999</v>
      </c>
      <c r="N337">
        <f t="shared" si="145"/>
        <v>132.25</v>
      </c>
      <c r="P337">
        <f t="shared" si="146"/>
        <v>152.35000000000002</v>
      </c>
      <c r="R337">
        <f t="shared" si="147"/>
        <v>175.6</v>
      </c>
      <c r="T337">
        <f t="shared" si="148"/>
        <v>151.4</v>
      </c>
      <c r="V337">
        <f t="shared" si="149"/>
        <v>118.75</v>
      </c>
      <c r="X337">
        <f t="shared" si="150"/>
        <v>156.4</v>
      </c>
      <c r="Z337">
        <f t="shared" si="151"/>
        <v>134.55000000000001</v>
      </c>
      <c r="AB337">
        <f t="shared" si="152"/>
        <v>161.69999999999999</v>
      </c>
      <c r="AD337">
        <f t="shared" si="153"/>
        <v>155.25</v>
      </c>
      <c r="AF337">
        <f t="shared" si="154"/>
        <v>186.7</v>
      </c>
      <c r="AH337">
        <f t="shared" si="155"/>
        <v>149.1</v>
      </c>
      <c r="AJ337">
        <f t="shared" si="156"/>
        <v>136.6</v>
      </c>
      <c r="AL337">
        <f t="shared" si="157"/>
        <v>147.19999999999999</v>
      </c>
      <c r="AN337">
        <f t="shared" si="158"/>
        <v>155.14999999999998</v>
      </c>
      <c r="AP337">
        <f t="shared" si="159"/>
        <v>137.1</v>
      </c>
      <c r="AR337">
        <f t="shared" si="160"/>
        <v>140.4</v>
      </c>
      <c r="AT337">
        <f t="shared" si="161"/>
        <v>146.44999999999999</v>
      </c>
      <c r="AV337">
        <f t="shared" si="162"/>
        <v>129.30000000000001</v>
      </c>
      <c r="AX337">
        <f t="shared" si="163"/>
        <v>144.5</v>
      </c>
      <c r="AZ337">
        <f t="shared" si="164"/>
        <v>152.5</v>
      </c>
      <c r="BB337">
        <f t="shared" si="165"/>
        <v>152.19999999999999</v>
      </c>
      <c r="BD337">
        <f t="shared" si="166"/>
        <v>142</v>
      </c>
      <c r="BF337">
        <f t="shared" si="167"/>
        <v>150.80000000000001</v>
      </c>
    </row>
    <row r="338" spans="1:58" x14ac:dyDescent="0.3">
      <c r="A338" t="s">
        <v>33</v>
      </c>
      <c r="B338">
        <v>2020</v>
      </c>
      <c r="C338" t="s">
        <v>39</v>
      </c>
      <c r="D338" t="str">
        <f t="shared" si="140"/>
        <v>June-2020</v>
      </c>
      <c r="E338">
        <v>152.69999999999999</v>
      </c>
      <c r="F338">
        <f t="shared" si="141"/>
        <v>152.69999999999999</v>
      </c>
      <c r="G338">
        <v>197</v>
      </c>
      <c r="H338">
        <f t="shared" si="142"/>
        <v>197</v>
      </c>
      <c r="I338">
        <v>154.6</v>
      </c>
      <c r="J338">
        <f t="shared" si="143"/>
        <v>154.6</v>
      </c>
      <c r="K338">
        <v>153.4</v>
      </c>
      <c r="L338">
        <f t="shared" si="144"/>
        <v>153.4</v>
      </c>
      <c r="M338">
        <v>132.9</v>
      </c>
      <c r="N338">
        <f t="shared" si="145"/>
        <v>132.9</v>
      </c>
      <c r="O338">
        <v>151.80000000000001</v>
      </c>
      <c r="P338">
        <f t="shared" si="146"/>
        <v>151.80000000000001</v>
      </c>
      <c r="Q338">
        <v>171.2</v>
      </c>
      <c r="R338">
        <f t="shared" si="147"/>
        <v>171.2</v>
      </c>
      <c r="S338">
        <v>152</v>
      </c>
      <c r="T338">
        <f t="shared" si="148"/>
        <v>152</v>
      </c>
      <c r="U338">
        <v>116.3</v>
      </c>
      <c r="V338">
        <f t="shared" si="149"/>
        <v>116.3</v>
      </c>
      <c r="W338">
        <v>158.80000000000001</v>
      </c>
      <c r="X338">
        <f t="shared" si="150"/>
        <v>158.80000000000001</v>
      </c>
      <c r="Y338">
        <v>135.6</v>
      </c>
      <c r="Z338">
        <f t="shared" si="151"/>
        <v>135.6</v>
      </c>
      <c r="AA338">
        <v>161.69999999999999</v>
      </c>
      <c r="AB338">
        <f t="shared" si="152"/>
        <v>161.69999999999999</v>
      </c>
      <c r="AC338">
        <v>157</v>
      </c>
      <c r="AD338">
        <f t="shared" si="153"/>
        <v>157</v>
      </c>
      <c r="AE338">
        <v>186.7</v>
      </c>
      <c r="AF338">
        <f t="shared" si="154"/>
        <v>186.7</v>
      </c>
      <c r="AG338">
        <v>149.1</v>
      </c>
      <c r="AH338">
        <f t="shared" si="155"/>
        <v>149.1</v>
      </c>
      <c r="AI338">
        <v>136.6</v>
      </c>
      <c r="AJ338">
        <f t="shared" si="156"/>
        <v>136.6</v>
      </c>
      <c r="AK338">
        <v>147.19999999999999</v>
      </c>
      <c r="AL338">
        <f t="shared" si="157"/>
        <v>147.19999999999999</v>
      </c>
      <c r="AM338">
        <v>154.69999999999999</v>
      </c>
      <c r="AN338">
        <f t="shared" si="158"/>
        <v>154.69999999999999</v>
      </c>
      <c r="AO338">
        <v>137.1</v>
      </c>
      <c r="AP338">
        <f t="shared" si="159"/>
        <v>137.1</v>
      </c>
      <c r="AQ338">
        <v>140.4</v>
      </c>
      <c r="AR338">
        <f t="shared" si="160"/>
        <v>140.4</v>
      </c>
      <c r="AS338">
        <v>148.1</v>
      </c>
      <c r="AT338">
        <f t="shared" si="161"/>
        <v>148.1</v>
      </c>
      <c r="AU338">
        <v>129.30000000000001</v>
      </c>
      <c r="AV338">
        <f t="shared" si="162"/>
        <v>129.30000000000001</v>
      </c>
      <c r="AW338">
        <v>144.5</v>
      </c>
      <c r="AX338">
        <f t="shared" si="163"/>
        <v>144.5</v>
      </c>
      <c r="AY338">
        <v>152.5</v>
      </c>
      <c r="AZ338">
        <f t="shared" si="164"/>
        <v>152.5</v>
      </c>
      <c r="BA338">
        <v>152.19999999999999</v>
      </c>
      <c r="BB338">
        <f t="shared" si="165"/>
        <v>152.19999999999999</v>
      </c>
      <c r="BC338">
        <v>142</v>
      </c>
      <c r="BD338">
        <f t="shared" si="166"/>
        <v>142</v>
      </c>
      <c r="BE338">
        <v>150.80000000000001</v>
      </c>
      <c r="BF338">
        <f t="shared" si="167"/>
        <v>150.80000000000001</v>
      </c>
    </row>
    <row r="339" spans="1:58" x14ac:dyDescent="0.3">
      <c r="A339" t="s">
        <v>33</v>
      </c>
      <c r="B339">
        <v>2020</v>
      </c>
      <c r="C339" t="s">
        <v>40</v>
      </c>
      <c r="D339" t="str">
        <f t="shared" si="140"/>
        <v>July-2020</v>
      </c>
      <c r="E339">
        <v>152.69999999999999</v>
      </c>
      <c r="F339">
        <f t="shared" si="141"/>
        <v>152.69999999999999</v>
      </c>
      <c r="G339">
        <v>197</v>
      </c>
      <c r="H339">
        <f t="shared" si="142"/>
        <v>197</v>
      </c>
      <c r="I339">
        <v>154.6</v>
      </c>
      <c r="J339">
        <f t="shared" si="143"/>
        <v>154.6</v>
      </c>
      <c r="K339">
        <v>153.4</v>
      </c>
      <c r="L339">
        <f t="shared" si="144"/>
        <v>153.4</v>
      </c>
      <c r="M339">
        <v>132.9</v>
      </c>
      <c r="N339">
        <f t="shared" si="145"/>
        <v>132.9</v>
      </c>
      <c r="O339">
        <v>151.80000000000001</v>
      </c>
      <c r="P339">
        <f t="shared" si="146"/>
        <v>151.80000000000001</v>
      </c>
      <c r="Q339">
        <v>171.2</v>
      </c>
      <c r="R339">
        <f t="shared" si="147"/>
        <v>171.2</v>
      </c>
      <c r="S339">
        <v>152</v>
      </c>
      <c r="T339">
        <f t="shared" si="148"/>
        <v>152</v>
      </c>
      <c r="U339">
        <v>116.3</v>
      </c>
      <c r="V339">
        <f t="shared" si="149"/>
        <v>116.3</v>
      </c>
      <c r="W339">
        <v>158.80000000000001</v>
      </c>
      <c r="X339">
        <f t="shared" si="150"/>
        <v>158.80000000000001</v>
      </c>
      <c r="Y339">
        <v>135.6</v>
      </c>
      <c r="Z339">
        <f t="shared" si="151"/>
        <v>135.6</v>
      </c>
      <c r="AA339">
        <v>161.69999999999999</v>
      </c>
      <c r="AB339">
        <f t="shared" si="152"/>
        <v>161.69999999999999</v>
      </c>
      <c r="AC339">
        <v>157</v>
      </c>
      <c r="AD339">
        <f t="shared" si="153"/>
        <v>157</v>
      </c>
      <c r="AE339">
        <v>186.7</v>
      </c>
      <c r="AF339">
        <f t="shared" si="154"/>
        <v>186.7</v>
      </c>
      <c r="AG339">
        <v>149.1</v>
      </c>
      <c r="AH339">
        <f t="shared" si="155"/>
        <v>149.1</v>
      </c>
      <c r="AI339">
        <v>136.6</v>
      </c>
      <c r="AJ339">
        <f t="shared" si="156"/>
        <v>136.6</v>
      </c>
      <c r="AK339">
        <v>147.19999999999999</v>
      </c>
      <c r="AL339">
        <f t="shared" si="157"/>
        <v>147.19999999999999</v>
      </c>
      <c r="AM339">
        <v>154.69999999999999</v>
      </c>
      <c r="AN339">
        <f t="shared" si="158"/>
        <v>154.69999999999999</v>
      </c>
      <c r="AO339">
        <v>137.1</v>
      </c>
      <c r="AP339">
        <f t="shared" si="159"/>
        <v>137.1</v>
      </c>
      <c r="AQ339">
        <v>140.4</v>
      </c>
      <c r="AR339">
        <f t="shared" si="160"/>
        <v>140.4</v>
      </c>
      <c r="AS339">
        <v>148.1</v>
      </c>
      <c r="AT339">
        <f t="shared" si="161"/>
        <v>148.1</v>
      </c>
      <c r="AU339">
        <v>129.30000000000001</v>
      </c>
      <c r="AV339">
        <f t="shared" si="162"/>
        <v>129.30000000000001</v>
      </c>
      <c r="AW339">
        <v>144.5</v>
      </c>
      <c r="AX339">
        <f t="shared" si="163"/>
        <v>144.5</v>
      </c>
      <c r="AY339">
        <v>152.5</v>
      </c>
      <c r="AZ339">
        <f t="shared" si="164"/>
        <v>152.5</v>
      </c>
      <c r="BA339">
        <v>152.19999999999999</v>
      </c>
      <c r="BB339">
        <f t="shared" si="165"/>
        <v>152.19999999999999</v>
      </c>
      <c r="BC339">
        <v>142</v>
      </c>
      <c r="BD339">
        <f t="shared" si="166"/>
        <v>142</v>
      </c>
      <c r="BE339">
        <v>150.80000000000001</v>
      </c>
      <c r="BF339">
        <f t="shared" si="167"/>
        <v>150.80000000000001</v>
      </c>
    </row>
    <row r="340" spans="1:58" x14ac:dyDescent="0.3">
      <c r="A340" t="s">
        <v>33</v>
      </c>
      <c r="B340">
        <v>2020</v>
      </c>
      <c r="C340" t="s">
        <v>41</v>
      </c>
      <c r="D340" t="str">
        <f t="shared" si="140"/>
        <v>August-2020</v>
      </c>
      <c r="E340">
        <v>151.6</v>
      </c>
      <c r="F340">
        <f t="shared" si="141"/>
        <v>151.6</v>
      </c>
      <c r="G340">
        <v>197.8</v>
      </c>
      <c r="H340">
        <f t="shared" si="142"/>
        <v>197.8</v>
      </c>
      <c r="I340">
        <v>154.5</v>
      </c>
      <c r="J340">
        <f t="shared" si="143"/>
        <v>154.5</v>
      </c>
      <c r="K340">
        <v>153.4</v>
      </c>
      <c r="L340">
        <f t="shared" si="144"/>
        <v>153.4</v>
      </c>
      <c r="M340">
        <v>133.4</v>
      </c>
      <c r="N340">
        <f t="shared" si="145"/>
        <v>133.4</v>
      </c>
      <c r="O340">
        <v>154.5</v>
      </c>
      <c r="P340">
        <f t="shared" si="146"/>
        <v>154.5</v>
      </c>
      <c r="Q340">
        <v>191.9</v>
      </c>
      <c r="R340">
        <f t="shared" si="147"/>
        <v>191.9</v>
      </c>
      <c r="S340">
        <v>151.30000000000001</v>
      </c>
      <c r="T340">
        <f t="shared" si="148"/>
        <v>151.30000000000001</v>
      </c>
      <c r="U340">
        <v>116.8</v>
      </c>
      <c r="V340">
        <f t="shared" si="149"/>
        <v>116.8</v>
      </c>
      <c r="W340">
        <v>160</v>
      </c>
      <c r="X340">
        <f t="shared" si="150"/>
        <v>160</v>
      </c>
      <c r="Y340">
        <v>136.5</v>
      </c>
      <c r="Z340">
        <f t="shared" si="151"/>
        <v>136.5</v>
      </c>
      <c r="AA340">
        <v>163.30000000000001</v>
      </c>
      <c r="AB340">
        <f t="shared" si="152"/>
        <v>163.30000000000001</v>
      </c>
      <c r="AC340">
        <v>159.9</v>
      </c>
      <c r="AD340">
        <f t="shared" si="153"/>
        <v>159.9</v>
      </c>
      <c r="AE340">
        <v>187.2</v>
      </c>
      <c r="AF340">
        <f t="shared" si="154"/>
        <v>187.2</v>
      </c>
      <c r="AG340">
        <v>150</v>
      </c>
      <c r="AH340">
        <f t="shared" si="155"/>
        <v>150</v>
      </c>
      <c r="AI340">
        <v>135.19999999999999</v>
      </c>
      <c r="AJ340">
        <f t="shared" si="156"/>
        <v>135.19999999999999</v>
      </c>
      <c r="AK340">
        <v>147.80000000000001</v>
      </c>
      <c r="AL340">
        <f t="shared" si="157"/>
        <v>147.80000000000001</v>
      </c>
      <c r="AM340">
        <v>155.5</v>
      </c>
      <c r="AN340">
        <f t="shared" si="158"/>
        <v>155.5</v>
      </c>
      <c r="AO340">
        <v>138.30000000000001</v>
      </c>
      <c r="AP340">
        <f t="shared" si="159"/>
        <v>138.30000000000001</v>
      </c>
      <c r="AQ340">
        <v>144.5</v>
      </c>
      <c r="AR340">
        <f t="shared" si="160"/>
        <v>144.5</v>
      </c>
      <c r="AS340">
        <v>148.69999999999999</v>
      </c>
      <c r="AT340">
        <f t="shared" si="161"/>
        <v>148.69999999999999</v>
      </c>
      <c r="AU340">
        <v>133.9</v>
      </c>
      <c r="AV340">
        <f t="shared" si="162"/>
        <v>133.9</v>
      </c>
      <c r="AW340">
        <v>141.19999999999999</v>
      </c>
      <c r="AX340">
        <f t="shared" si="163"/>
        <v>141.19999999999999</v>
      </c>
      <c r="AY340">
        <v>155.5</v>
      </c>
      <c r="AZ340">
        <f t="shared" si="164"/>
        <v>155.5</v>
      </c>
      <c r="BA340">
        <v>155.19999999999999</v>
      </c>
      <c r="BB340">
        <f t="shared" si="165"/>
        <v>155.19999999999999</v>
      </c>
      <c r="BC340">
        <v>144.80000000000001</v>
      </c>
      <c r="BD340">
        <f t="shared" si="166"/>
        <v>144.80000000000001</v>
      </c>
      <c r="BE340">
        <v>152.9</v>
      </c>
      <c r="BF340">
        <f t="shared" si="167"/>
        <v>152.9</v>
      </c>
    </row>
    <row r="341" spans="1:58" x14ac:dyDescent="0.3">
      <c r="A341" t="s">
        <v>33</v>
      </c>
      <c r="B341">
        <v>2020</v>
      </c>
      <c r="C341" t="s">
        <v>42</v>
      </c>
      <c r="D341" t="str">
        <f t="shared" si="140"/>
        <v>September-2020</v>
      </c>
      <c r="E341">
        <v>151.5</v>
      </c>
      <c r="F341">
        <f t="shared" si="141"/>
        <v>151.5</v>
      </c>
      <c r="G341">
        <v>193.1</v>
      </c>
      <c r="H341">
        <f t="shared" si="142"/>
        <v>193.1</v>
      </c>
      <c r="I341">
        <v>157.30000000000001</v>
      </c>
      <c r="J341">
        <f t="shared" si="143"/>
        <v>157.30000000000001</v>
      </c>
      <c r="K341">
        <v>153.9</v>
      </c>
      <c r="L341">
        <f t="shared" si="144"/>
        <v>153.9</v>
      </c>
      <c r="M341">
        <v>134.4</v>
      </c>
      <c r="N341">
        <f t="shared" si="145"/>
        <v>134.4</v>
      </c>
      <c r="O341">
        <v>155.4</v>
      </c>
      <c r="P341">
        <f t="shared" si="146"/>
        <v>155.4</v>
      </c>
      <c r="Q341">
        <v>202</v>
      </c>
      <c r="R341">
        <f t="shared" si="147"/>
        <v>202</v>
      </c>
      <c r="S341">
        <v>150.80000000000001</v>
      </c>
      <c r="T341">
        <f t="shared" si="148"/>
        <v>150.80000000000001</v>
      </c>
      <c r="U341">
        <v>118.9</v>
      </c>
      <c r="V341">
        <f t="shared" si="149"/>
        <v>118.9</v>
      </c>
      <c r="W341">
        <v>160.9</v>
      </c>
      <c r="X341">
        <f t="shared" si="150"/>
        <v>160.9</v>
      </c>
      <c r="Y341">
        <v>137.69999999999999</v>
      </c>
      <c r="Z341">
        <f t="shared" si="151"/>
        <v>137.69999999999999</v>
      </c>
      <c r="AA341">
        <v>164.4</v>
      </c>
      <c r="AB341">
        <f t="shared" si="152"/>
        <v>164.4</v>
      </c>
      <c r="AC341">
        <v>161.30000000000001</v>
      </c>
      <c r="AD341">
        <f t="shared" si="153"/>
        <v>161.30000000000001</v>
      </c>
      <c r="AE341">
        <v>188.7</v>
      </c>
      <c r="AF341">
        <f t="shared" si="154"/>
        <v>188.7</v>
      </c>
      <c r="AG341">
        <v>150.19999999999999</v>
      </c>
      <c r="AH341">
        <f t="shared" si="155"/>
        <v>150.19999999999999</v>
      </c>
      <c r="AI341">
        <v>136.30000000000001</v>
      </c>
      <c r="AJ341">
        <f t="shared" si="156"/>
        <v>136.30000000000001</v>
      </c>
      <c r="AK341">
        <v>148.1</v>
      </c>
      <c r="AL341">
        <f t="shared" si="157"/>
        <v>148.1</v>
      </c>
      <c r="AM341">
        <v>156.30000000000001</v>
      </c>
      <c r="AN341">
        <f t="shared" si="158"/>
        <v>156.30000000000001</v>
      </c>
      <c r="AO341">
        <v>137.19999999999999</v>
      </c>
      <c r="AP341">
        <f t="shared" si="159"/>
        <v>137.19999999999999</v>
      </c>
      <c r="AQ341">
        <v>145.4</v>
      </c>
      <c r="AR341">
        <f t="shared" si="160"/>
        <v>145.4</v>
      </c>
      <c r="AS341">
        <v>150</v>
      </c>
      <c r="AT341">
        <f t="shared" si="161"/>
        <v>150</v>
      </c>
      <c r="AU341">
        <v>135.1</v>
      </c>
      <c r="AV341">
        <f t="shared" si="162"/>
        <v>135.1</v>
      </c>
      <c r="AW341">
        <v>141.80000000000001</v>
      </c>
      <c r="AX341">
        <f t="shared" si="163"/>
        <v>141.80000000000001</v>
      </c>
      <c r="AY341">
        <v>154.9</v>
      </c>
      <c r="AZ341">
        <f t="shared" si="164"/>
        <v>154.9</v>
      </c>
      <c r="BA341">
        <v>159.80000000000001</v>
      </c>
      <c r="BB341">
        <f t="shared" si="165"/>
        <v>159.80000000000001</v>
      </c>
      <c r="BC341">
        <v>146</v>
      </c>
      <c r="BD341">
        <f t="shared" si="166"/>
        <v>146</v>
      </c>
      <c r="BE341">
        <v>154</v>
      </c>
      <c r="BF341">
        <f t="shared" si="167"/>
        <v>154</v>
      </c>
    </row>
    <row r="342" spans="1:58" x14ac:dyDescent="0.3">
      <c r="A342" t="s">
        <v>33</v>
      </c>
      <c r="B342">
        <v>2020</v>
      </c>
      <c r="C342" t="s">
        <v>43</v>
      </c>
      <c r="D342" t="str">
        <f t="shared" si="140"/>
        <v>October-2020</v>
      </c>
      <c r="E342">
        <v>150.6</v>
      </c>
      <c r="F342">
        <f t="shared" si="141"/>
        <v>150.6</v>
      </c>
      <c r="G342">
        <v>193.7</v>
      </c>
      <c r="H342">
        <f t="shared" si="142"/>
        <v>193.7</v>
      </c>
      <c r="I342">
        <v>164.8</v>
      </c>
      <c r="J342">
        <f t="shared" si="143"/>
        <v>164.8</v>
      </c>
      <c r="K342">
        <v>153.69999999999999</v>
      </c>
      <c r="L342">
        <f t="shared" si="144"/>
        <v>153.69999999999999</v>
      </c>
      <c r="M342">
        <v>135.69999999999999</v>
      </c>
      <c r="N342">
        <f t="shared" si="145"/>
        <v>135.69999999999999</v>
      </c>
      <c r="O342">
        <v>155.69999999999999</v>
      </c>
      <c r="P342">
        <f t="shared" si="146"/>
        <v>155.69999999999999</v>
      </c>
      <c r="Q342">
        <v>226</v>
      </c>
      <c r="R342">
        <f t="shared" si="147"/>
        <v>226</v>
      </c>
      <c r="S342">
        <v>152.19999999999999</v>
      </c>
      <c r="T342">
        <f t="shared" si="148"/>
        <v>152.19999999999999</v>
      </c>
      <c r="U342">
        <v>118.1</v>
      </c>
      <c r="V342">
        <f t="shared" si="149"/>
        <v>118.1</v>
      </c>
      <c r="W342">
        <v>161.30000000000001</v>
      </c>
      <c r="X342">
        <f t="shared" si="150"/>
        <v>161.30000000000001</v>
      </c>
      <c r="Y342">
        <v>139.19999999999999</v>
      </c>
      <c r="Z342">
        <f t="shared" si="151"/>
        <v>139.19999999999999</v>
      </c>
      <c r="AA342">
        <v>164.8</v>
      </c>
      <c r="AB342">
        <f t="shared" si="152"/>
        <v>164.8</v>
      </c>
      <c r="AC342">
        <v>164.4</v>
      </c>
      <c r="AD342">
        <f t="shared" si="153"/>
        <v>164.4</v>
      </c>
      <c r="AE342">
        <v>188.7</v>
      </c>
      <c r="AF342">
        <f t="shared" si="154"/>
        <v>188.7</v>
      </c>
      <c r="AG342">
        <v>150.5</v>
      </c>
      <c r="AH342">
        <f t="shared" si="155"/>
        <v>150.5</v>
      </c>
      <c r="AI342">
        <v>136.1</v>
      </c>
      <c r="AJ342">
        <f t="shared" si="156"/>
        <v>136.1</v>
      </c>
      <c r="AK342">
        <v>148.30000000000001</v>
      </c>
      <c r="AL342">
        <f t="shared" si="157"/>
        <v>148.30000000000001</v>
      </c>
      <c r="AM342">
        <v>156.5</v>
      </c>
      <c r="AN342">
        <f t="shared" si="158"/>
        <v>156.5</v>
      </c>
      <c r="AO342">
        <v>137.1</v>
      </c>
      <c r="AP342">
        <f t="shared" si="159"/>
        <v>137.1</v>
      </c>
      <c r="AQ342">
        <v>145.1</v>
      </c>
      <c r="AR342">
        <f t="shared" si="160"/>
        <v>145.1</v>
      </c>
      <c r="AS342">
        <v>151</v>
      </c>
      <c r="AT342">
        <f t="shared" si="161"/>
        <v>151</v>
      </c>
      <c r="AU342">
        <v>135.4</v>
      </c>
      <c r="AV342">
        <f t="shared" si="162"/>
        <v>135.4</v>
      </c>
      <c r="AW342">
        <v>142</v>
      </c>
      <c r="AX342">
        <f t="shared" si="163"/>
        <v>142</v>
      </c>
      <c r="AY342">
        <v>155.69999999999999</v>
      </c>
      <c r="AZ342">
        <f t="shared" si="164"/>
        <v>155.69999999999999</v>
      </c>
      <c r="BA342">
        <v>158.1</v>
      </c>
      <c r="BB342">
        <f t="shared" si="165"/>
        <v>158.1</v>
      </c>
      <c r="BC342">
        <v>146.19999999999999</v>
      </c>
      <c r="BD342">
        <f t="shared" si="166"/>
        <v>146.19999999999999</v>
      </c>
      <c r="BE342">
        <v>155.19999999999999</v>
      </c>
      <c r="BF342">
        <f t="shared" si="167"/>
        <v>155.19999999999999</v>
      </c>
    </row>
    <row r="343" spans="1:58" x14ac:dyDescent="0.3">
      <c r="A343" t="s">
        <v>33</v>
      </c>
      <c r="B343">
        <v>2020</v>
      </c>
      <c r="C343" t="s">
        <v>45</v>
      </c>
      <c r="D343" t="str">
        <f t="shared" si="140"/>
        <v>November-2020</v>
      </c>
      <c r="E343">
        <v>149.69999999999999</v>
      </c>
      <c r="F343">
        <f t="shared" si="141"/>
        <v>149.69999999999999</v>
      </c>
      <c r="G343">
        <v>195.5</v>
      </c>
      <c r="H343">
        <f t="shared" si="142"/>
        <v>195.5</v>
      </c>
      <c r="I343">
        <v>176.9</v>
      </c>
      <c r="J343">
        <f t="shared" si="143"/>
        <v>176.9</v>
      </c>
      <c r="K343">
        <v>153.9</v>
      </c>
      <c r="L343">
        <f t="shared" si="144"/>
        <v>153.9</v>
      </c>
      <c r="M343">
        <v>138</v>
      </c>
      <c r="N343">
        <f t="shared" si="145"/>
        <v>138</v>
      </c>
      <c r="O343">
        <v>150.5</v>
      </c>
      <c r="P343">
        <f t="shared" si="146"/>
        <v>150.5</v>
      </c>
      <c r="Q343">
        <v>245.3</v>
      </c>
      <c r="R343">
        <f t="shared" si="147"/>
        <v>245.3</v>
      </c>
      <c r="S343">
        <v>158.69999999999999</v>
      </c>
      <c r="T343">
        <f t="shared" si="148"/>
        <v>158.69999999999999</v>
      </c>
      <c r="U343">
        <v>117.2</v>
      </c>
      <c r="V343">
        <f t="shared" si="149"/>
        <v>117.2</v>
      </c>
      <c r="W343">
        <v>161.4</v>
      </c>
      <c r="X343">
        <f t="shared" si="150"/>
        <v>161.4</v>
      </c>
      <c r="Y343">
        <v>141.5</v>
      </c>
      <c r="Z343">
        <f t="shared" si="151"/>
        <v>141.5</v>
      </c>
      <c r="AA343">
        <v>165.1</v>
      </c>
      <c r="AB343">
        <f t="shared" si="152"/>
        <v>165.1</v>
      </c>
      <c r="AC343">
        <v>167</v>
      </c>
      <c r="AD343">
        <f t="shared" si="153"/>
        <v>167</v>
      </c>
      <c r="AE343">
        <v>188.8</v>
      </c>
      <c r="AF343">
        <f t="shared" si="154"/>
        <v>188.8</v>
      </c>
      <c r="AG343">
        <v>151.1</v>
      </c>
      <c r="AH343">
        <f t="shared" si="155"/>
        <v>151.1</v>
      </c>
      <c r="AI343">
        <v>136.4</v>
      </c>
      <c r="AJ343">
        <f t="shared" si="156"/>
        <v>136.4</v>
      </c>
      <c r="AK343">
        <v>148.80000000000001</v>
      </c>
      <c r="AL343">
        <f t="shared" si="157"/>
        <v>148.80000000000001</v>
      </c>
      <c r="AM343">
        <v>158</v>
      </c>
      <c r="AN343">
        <f t="shared" si="158"/>
        <v>158</v>
      </c>
      <c r="AO343">
        <v>137.30000000000001</v>
      </c>
      <c r="AP343">
        <f t="shared" si="159"/>
        <v>137.30000000000001</v>
      </c>
      <c r="AQ343">
        <v>145.1</v>
      </c>
      <c r="AR343">
        <f t="shared" si="160"/>
        <v>145.1</v>
      </c>
      <c r="AS343">
        <v>152</v>
      </c>
      <c r="AT343">
        <f t="shared" si="161"/>
        <v>152</v>
      </c>
      <c r="AU343">
        <v>135.19999999999999</v>
      </c>
      <c r="AV343">
        <f t="shared" si="162"/>
        <v>135.19999999999999</v>
      </c>
      <c r="AW343">
        <v>144.4</v>
      </c>
      <c r="AX343">
        <f t="shared" si="163"/>
        <v>144.4</v>
      </c>
      <c r="AY343">
        <v>156.4</v>
      </c>
      <c r="AZ343">
        <f t="shared" si="164"/>
        <v>156.4</v>
      </c>
      <c r="BA343">
        <v>157.9</v>
      </c>
      <c r="BB343">
        <f t="shared" si="165"/>
        <v>157.9</v>
      </c>
      <c r="BC343">
        <v>146.6</v>
      </c>
      <c r="BD343">
        <f t="shared" si="166"/>
        <v>146.6</v>
      </c>
      <c r="BE343">
        <v>156.69999999999999</v>
      </c>
      <c r="BF343">
        <f t="shared" si="167"/>
        <v>156.69999999999999</v>
      </c>
    </row>
    <row r="344" spans="1:58" x14ac:dyDescent="0.3">
      <c r="A344" t="s">
        <v>33</v>
      </c>
      <c r="B344">
        <v>2020</v>
      </c>
      <c r="C344" t="s">
        <v>46</v>
      </c>
      <c r="D344" t="str">
        <f t="shared" si="140"/>
        <v>December-2020</v>
      </c>
      <c r="E344">
        <v>149</v>
      </c>
      <c r="F344">
        <f t="shared" si="141"/>
        <v>149</v>
      </c>
      <c r="G344">
        <v>195.7</v>
      </c>
      <c r="H344">
        <f t="shared" si="142"/>
        <v>195.7</v>
      </c>
      <c r="I344">
        <v>178.3</v>
      </c>
      <c r="J344">
        <f t="shared" si="143"/>
        <v>178.3</v>
      </c>
      <c r="K344">
        <v>154.19999999999999</v>
      </c>
      <c r="L344">
        <f t="shared" si="144"/>
        <v>154.19999999999999</v>
      </c>
      <c r="M344">
        <v>140.69999999999999</v>
      </c>
      <c r="N344">
        <f t="shared" si="145"/>
        <v>140.69999999999999</v>
      </c>
      <c r="O344">
        <v>149.69999999999999</v>
      </c>
      <c r="P344">
        <f t="shared" si="146"/>
        <v>149.69999999999999</v>
      </c>
      <c r="Q344">
        <v>240.9</v>
      </c>
      <c r="R344">
        <f t="shared" si="147"/>
        <v>240.9</v>
      </c>
      <c r="S344">
        <v>161.5</v>
      </c>
      <c r="T344">
        <f t="shared" si="148"/>
        <v>161.5</v>
      </c>
      <c r="U344">
        <v>117.1</v>
      </c>
      <c r="V344">
        <f t="shared" si="149"/>
        <v>117.1</v>
      </c>
      <c r="W344">
        <v>161.9</v>
      </c>
      <c r="X344">
        <f t="shared" si="150"/>
        <v>161.9</v>
      </c>
      <c r="Y344">
        <v>143.30000000000001</v>
      </c>
      <c r="Z344">
        <f t="shared" si="151"/>
        <v>143.30000000000001</v>
      </c>
      <c r="AA344">
        <v>166.1</v>
      </c>
      <c r="AB344">
        <f t="shared" si="152"/>
        <v>166.1</v>
      </c>
      <c r="AC344">
        <v>167</v>
      </c>
      <c r="AD344">
        <f t="shared" si="153"/>
        <v>167</v>
      </c>
      <c r="AE344">
        <v>190.2</v>
      </c>
      <c r="AF344">
        <f t="shared" si="154"/>
        <v>190.2</v>
      </c>
      <c r="AG344">
        <v>151.9</v>
      </c>
      <c r="AH344">
        <f t="shared" si="155"/>
        <v>151.9</v>
      </c>
      <c r="AI344">
        <v>136.69999999999999</v>
      </c>
      <c r="AJ344">
        <f t="shared" si="156"/>
        <v>136.69999999999999</v>
      </c>
      <c r="AK344">
        <v>149.6</v>
      </c>
      <c r="AL344">
        <f t="shared" si="157"/>
        <v>149.6</v>
      </c>
      <c r="AM344">
        <v>158.4</v>
      </c>
      <c r="AN344">
        <f t="shared" si="158"/>
        <v>158.4</v>
      </c>
      <c r="AO344">
        <v>137.9</v>
      </c>
      <c r="AP344">
        <f t="shared" si="159"/>
        <v>137.9</v>
      </c>
      <c r="AQ344">
        <v>145.5</v>
      </c>
      <c r="AR344">
        <f t="shared" si="160"/>
        <v>145.5</v>
      </c>
      <c r="AS344">
        <v>152.9</v>
      </c>
      <c r="AT344">
        <f t="shared" si="161"/>
        <v>152.9</v>
      </c>
      <c r="AU344">
        <v>135.5</v>
      </c>
      <c r="AV344">
        <f t="shared" si="162"/>
        <v>135.5</v>
      </c>
      <c r="AW344">
        <v>144.30000000000001</v>
      </c>
      <c r="AX344">
        <f t="shared" si="163"/>
        <v>144.30000000000001</v>
      </c>
      <c r="AY344">
        <v>156.9</v>
      </c>
      <c r="AZ344">
        <f t="shared" si="164"/>
        <v>156.9</v>
      </c>
      <c r="BA344">
        <v>157.9</v>
      </c>
      <c r="BB344">
        <f t="shared" si="165"/>
        <v>157.9</v>
      </c>
      <c r="BC344">
        <v>146.9</v>
      </c>
      <c r="BD344">
        <f t="shared" si="166"/>
        <v>146.9</v>
      </c>
      <c r="BE344">
        <v>156.9</v>
      </c>
      <c r="BF344">
        <f t="shared" si="167"/>
        <v>156.9</v>
      </c>
    </row>
    <row r="345" spans="1:58" x14ac:dyDescent="0.3">
      <c r="A345" t="s">
        <v>33</v>
      </c>
      <c r="B345">
        <v>2021</v>
      </c>
      <c r="C345" t="s">
        <v>31</v>
      </c>
      <c r="D345" t="str">
        <f t="shared" si="140"/>
        <v>January-2021</v>
      </c>
      <c r="E345">
        <v>148</v>
      </c>
      <c r="F345">
        <f t="shared" si="141"/>
        <v>148</v>
      </c>
      <c r="G345">
        <v>194.8</v>
      </c>
      <c r="H345">
        <f t="shared" si="142"/>
        <v>194.8</v>
      </c>
      <c r="I345">
        <v>178.4</v>
      </c>
      <c r="J345">
        <f t="shared" si="143"/>
        <v>178.4</v>
      </c>
      <c r="K345">
        <v>154.4</v>
      </c>
      <c r="L345">
        <f t="shared" si="144"/>
        <v>154.4</v>
      </c>
      <c r="M345">
        <v>144.1</v>
      </c>
      <c r="N345">
        <f t="shared" si="145"/>
        <v>144.1</v>
      </c>
      <c r="O345">
        <v>152.6</v>
      </c>
      <c r="P345">
        <f t="shared" si="146"/>
        <v>152.6</v>
      </c>
      <c r="Q345">
        <v>206.8</v>
      </c>
      <c r="R345">
        <f t="shared" si="147"/>
        <v>206.8</v>
      </c>
      <c r="S345">
        <v>162.1</v>
      </c>
      <c r="T345">
        <f t="shared" si="148"/>
        <v>162.1</v>
      </c>
      <c r="U345">
        <v>116.3</v>
      </c>
      <c r="V345">
        <f t="shared" si="149"/>
        <v>116.3</v>
      </c>
      <c r="W345">
        <v>163</v>
      </c>
      <c r="X345">
        <f t="shared" si="150"/>
        <v>163</v>
      </c>
      <c r="Y345">
        <v>145.9</v>
      </c>
      <c r="Z345">
        <f t="shared" si="151"/>
        <v>145.9</v>
      </c>
      <c r="AA345">
        <v>167.2</v>
      </c>
      <c r="AB345">
        <f t="shared" si="152"/>
        <v>167.2</v>
      </c>
      <c r="AC345">
        <v>163.4</v>
      </c>
      <c r="AD345">
        <f t="shared" si="153"/>
        <v>163.4</v>
      </c>
      <c r="AE345">
        <v>191.8</v>
      </c>
      <c r="AF345">
        <f t="shared" si="154"/>
        <v>191.8</v>
      </c>
      <c r="AG345">
        <v>152.5</v>
      </c>
      <c r="AH345">
        <f t="shared" si="155"/>
        <v>152.5</v>
      </c>
      <c r="AI345">
        <v>137.30000000000001</v>
      </c>
      <c r="AJ345">
        <f t="shared" si="156"/>
        <v>137.30000000000001</v>
      </c>
      <c r="AK345">
        <v>150.19999999999999</v>
      </c>
      <c r="AL345">
        <f t="shared" si="157"/>
        <v>150.19999999999999</v>
      </c>
      <c r="AM345">
        <v>157.69999999999999</v>
      </c>
      <c r="AN345">
        <f t="shared" si="158"/>
        <v>157.69999999999999</v>
      </c>
      <c r="AO345">
        <v>142.9</v>
      </c>
      <c r="AP345">
        <f t="shared" si="159"/>
        <v>142.9</v>
      </c>
      <c r="AQ345">
        <v>145.69999999999999</v>
      </c>
      <c r="AR345">
        <f t="shared" si="160"/>
        <v>145.69999999999999</v>
      </c>
      <c r="AS345">
        <v>154.1</v>
      </c>
      <c r="AT345">
        <f t="shared" si="161"/>
        <v>154.1</v>
      </c>
      <c r="AU345">
        <v>136.9</v>
      </c>
      <c r="AV345">
        <f t="shared" si="162"/>
        <v>136.9</v>
      </c>
      <c r="AW345">
        <v>145.4</v>
      </c>
      <c r="AX345">
        <f t="shared" si="163"/>
        <v>145.4</v>
      </c>
      <c r="AY345">
        <v>156.1</v>
      </c>
      <c r="AZ345">
        <f t="shared" si="164"/>
        <v>156.1</v>
      </c>
      <c r="BA345">
        <v>157.69999999999999</v>
      </c>
      <c r="BB345">
        <f t="shared" si="165"/>
        <v>157.69999999999999</v>
      </c>
      <c r="BC345">
        <v>147.6</v>
      </c>
      <c r="BD345">
        <f t="shared" si="166"/>
        <v>147.6</v>
      </c>
      <c r="BE345">
        <v>156</v>
      </c>
      <c r="BF345">
        <f t="shared" si="167"/>
        <v>156</v>
      </c>
    </row>
    <row r="346" spans="1:58" x14ac:dyDescent="0.3">
      <c r="A346" t="s">
        <v>33</v>
      </c>
      <c r="B346">
        <v>2021</v>
      </c>
      <c r="C346" t="s">
        <v>35</v>
      </c>
      <c r="D346" t="str">
        <f t="shared" si="140"/>
        <v>February-2021</v>
      </c>
      <c r="E346">
        <v>147.6</v>
      </c>
      <c r="F346">
        <f t="shared" si="141"/>
        <v>147.6</v>
      </c>
      <c r="G346">
        <v>191.2</v>
      </c>
      <c r="H346">
        <f t="shared" si="142"/>
        <v>191.2</v>
      </c>
      <c r="I346">
        <v>169.9</v>
      </c>
      <c r="J346">
        <f t="shared" si="143"/>
        <v>169.9</v>
      </c>
      <c r="K346">
        <v>155.1</v>
      </c>
      <c r="L346">
        <f t="shared" si="144"/>
        <v>155.1</v>
      </c>
      <c r="M346">
        <v>151.4</v>
      </c>
      <c r="N346">
        <f t="shared" si="145"/>
        <v>151.4</v>
      </c>
      <c r="O346">
        <v>154</v>
      </c>
      <c r="P346">
        <f t="shared" si="146"/>
        <v>154</v>
      </c>
      <c r="Q346">
        <v>180.2</v>
      </c>
      <c r="R346">
        <f t="shared" si="147"/>
        <v>180.2</v>
      </c>
      <c r="S346">
        <v>159.80000000000001</v>
      </c>
      <c r="T346">
        <f t="shared" si="148"/>
        <v>159.80000000000001</v>
      </c>
      <c r="U346">
        <v>114.9</v>
      </c>
      <c r="V346">
        <f t="shared" si="149"/>
        <v>114.9</v>
      </c>
      <c r="W346">
        <v>162.5</v>
      </c>
      <c r="X346">
        <f t="shared" si="150"/>
        <v>162.5</v>
      </c>
      <c r="Y346">
        <v>149.19999999999999</v>
      </c>
      <c r="Z346">
        <f t="shared" si="151"/>
        <v>149.19999999999999</v>
      </c>
      <c r="AA346">
        <v>169.4</v>
      </c>
      <c r="AB346">
        <f t="shared" si="152"/>
        <v>169.4</v>
      </c>
      <c r="AC346">
        <v>160.80000000000001</v>
      </c>
      <c r="AD346">
        <f t="shared" si="153"/>
        <v>160.80000000000001</v>
      </c>
      <c r="AE346">
        <v>193.3</v>
      </c>
      <c r="AF346">
        <f t="shared" si="154"/>
        <v>193.3</v>
      </c>
      <c r="AG346">
        <v>154.19999999999999</v>
      </c>
      <c r="AH346">
        <f t="shared" si="155"/>
        <v>154.19999999999999</v>
      </c>
      <c r="AI346">
        <v>138.19999999999999</v>
      </c>
      <c r="AJ346">
        <f t="shared" si="156"/>
        <v>138.19999999999999</v>
      </c>
      <c r="AK346">
        <v>151.80000000000001</v>
      </c>
      <c r="AL346">
        <f t="shared" si="157"/>
        <v>151.80000000000001</v>
      </c>
      <c r="AM346">
        <v>159.80000000000001</v>
      </c>
      <c r="AN346">
        <f t="shared" si="158"/>
        <v>159.80000000000001</v>
      </c>
      <c r="AO346">
        <v>149.1</v>
      </c>
      <c r="AP346">
        <f t="shared" si="159"/>
        <v>149.1</v>
      </c>
      <c r="AQ346">
        <v>146.5</v>
      </c>
      <c r="AR346">
        <f t="shared" si="160"/>
        <v>146.5</v>
      </c>
      <c r="AS346">
        <v>156.30000000000001</v>
      </c>
      <c r="AT346">
        <f t="shared" si="161"/>
        <v>156.30000000000001</v>
      </c>
      <c r="AU346">
        <v>140.5</v>
      </c>
      <c r="AV346">
        <f t="shared" si="162"/>
        <v>140.5</v>
      </c>
      <c r="AW346">
        <v>147.30000000000001</v>
      </c>
      <c r="AX346">
        <f t="shared" si="163"/>
        <v>147.30000000000001</v>
      </c>
      <c r="AY346">
        <v>156.6</v>
      </c>
      <c r="AZ346">
        <f t="shared" si="164"/>
        <v>156.6</v>
      </c>
      <c r="BA346">
        <v>156.69999999999999</v>
      </c>
      <c r="BB346">
        <f t="shared" si="165"/>
        <v>156.69999999999999</v>
      </c>
      <c r="BC346">
        <v>149.30000000000001</v>
      </c>
      <c r="BD346">
        <f t="shared" si="166"/>
        <v>149.30000000000001</v>
      </c>
      <c r="BE346">
        <v>156.5</v>
      </c>
      <c r="BF346">
        <f t="shared" si="167"/>
        <v>156.5</v>
      </c>
    </row>
    <row r="347" spans="1:58" x14ac:dyDescent="0.3">
      <c r="A347" t="s">
        <v>33</v>
      </c>
      <c r="B347">
        <v>2021</v>
      </c>
      <c r="C347" t="s">
        <v>36</v>
      </c>
      <c r="D347" t="str">
        <f t="shared" si="140"/>
        <v>March-2021</v>
      </c>
      <c r="E347">
        <v>147.5</v>
      </c>
      <c r="F347">
        <f t="shared" si="141"/>
        <v>147.5</v>
      </c>
      <c r="G347">
        <v>197.5</v>
      </c>
      <c r="H347">
        <f t="shared" si="142"/>
        <v>197.5</v>
      </c>
      <c r="I347">
        <v>164.7</v>
      </c>
      <c r="J347">
        <f t="shared" si="143"/>
        <v>164.7</v>
      </c>
      <c r="K347">
        <v>155.6</v>
      </c>
      <c r="L347">
        <f t="shared" si="144"/>
        <v>155.6</v>
      </c>
      <c r="M347">
        <v>156.4</v>
      </c>
      <c r="N347">
        <f t="shared" si="145"/>
        <v>156.4</v>
      </c>
      <c r="O347">
        <v>157.30000000000001</v>
      </c>
      <c r="P347">
        <f t="shared" si="146"/>
        <v>157.30000000000001</v>
      </c>
      <c r="Q347">
        <v>166.1</v>
      </c>
      <c r="R347">
        <f t="shared" si="147"/>
        <v>166.1</v>
      </c>
      <c r="S347">
        <v>161.1</v>
      </c>
      <c r="T347">
        <f t="shared" si="148"/>
        <v>161.1</v>
      </c>
      <c r="U347">
        <v>114.3</v>
      </c>
      <c r="V347">
        <f t="shared" si="149"/>
        <v>114.3</v>
      </c>
      <c r="W347">
        <v>162.6</v>
      </c>
      <c r="X347">
        <f t="shared" si="150"/>
        <v>162.6</v>
      </c>
      <c r="Y347">
        <v>150.69999999999999</v>
      </c>
      <c r="Z347">
        <f t="shared" si="151"/>
        <v>150.69999999999999</v>
      </c>
      <c r="AA347">
        <v>170.3</v>
      </c>
      <c r="AB347">
        <f t="shared" si="152"/>
        <v>170.3</v>
      </c>
      <c r="AC347">
        <v>160.4</v>
      </c>
      <c r="AD347">
        <f t="shared" si="153"/>
        <v>160.4</v>
      </c>
      <c r="AE347">
        <v>193.5</v>
      </c>
      <c r="AF347">
        <f t="shared" si="154"/>
        <v>193.5</v>
      </c>
      <c r="AG347">
        <v>155.1</v>
      </c>
      <c r="AH347">
        <f t="shared" si="155"/>
        <v>155.1</v>
      </c>
      <c r="AI347">
        <v>138.69999999999999</v>
      </c>
      <c r="AJ347">
        <f t="shared" si="156"/>
        <v>138.69999999999999</v>
      </c>
      <c r="AK347">
        <v>152.6</v>
      </c>
      <c r="AL347">
        <f t="shared" si="157"/>
        <v>152.6</v>
      </c>
      <c r="AM347">
        <v>159.9</v>
      </c>
      <c r="AN347">
        <f t="shared" si="158"/>
        <v>159.9</v>
      </c>
      <c r="AO347">
        <v>154.80000000000001</v>
      </c>
      <c r="AP347">
        <f t="shared" si="159"/>
        <v>154.80000000000001</v>
      </c>
      <c r="AQ347">
        <v>147.19999999999999</v>
      </c>
      <c r="AR347">
        <f t="shared" si="160"/>
        <v>147.19999999999999</v>
      </c>
      <c r="AS347">
        <v>156.9</v>
      </c>
      <c r="AT347">
        <f t="shared" si="161"/>
        <v>156.9</v>
      </c>
      <c r="AU347">
        <v>141.69999999999999</v>
      </c>
      <c r="AV347">
        <f t="shared" si="162"/>
        <v>141.69999999999999</v>
      </c>
      <c r="AW347">
        <v>148.6</v>
      </c>
      <c r="AX347">
        <f t="shared" si="163"/>
        <v>148.6</v>
      </c>
      <c r="AY347">
        <v>157.6</v>
      </c>
      <c r="AZ347">
        <f t="shared" si="164"/>
        <v>157.6</v>
      </c>
      <c r="BA347">
        <v>154.9</v>
      </c>
      <c r="BB347">
        <f t="shared" si="165"/>
        <v>154.9</v>
      </c>
      <c r="BC347">
        <v>150</v>
      </c>
      <c r="BD347">
        <f t="shared" si="166"/>
        <v>150</v>
      </c>
      <c r="BE347">
        <v>156.9</v>
      </c>
      <c r="BF347">
        <f t="shared" si="167"/>
        <v>156.9</v>
      </c>
    </row>
    <row r="348" spans="1:58" x14ac:dyDescent="0.3">
      <c r="A348" t="s">
        <v>33</v>
      </c>
      <c r="B348">
        <v>2021</v>
      </c>
      <c r="C348" t="s">
        <v>37</v>
      </c>
      <c r="D348" t="str">
        <f t="shared" si="140"/>
        <v>April-2021</v>
      </c>
      <c r="E348">
        <v>147.6</v>
      </c>
      <c r="F348">
        <f t="shared" si="141"/>
        <v>147.6</v>
      </c>
      <c r="G348">
        <v>202.5</v>
      </c>
      <c r="H348">
        <f t="shared" si="142"/>
        <v>202.5</v>
      </c>
      <c r="I348">
        <v>166.4</v>
      </c>
      <c r="J348">
        <f t="shared" si="143"/>
        <v>166.4</v>
      </c>
      <c r="K348">
        <v>156</v>
      </c>
      <c r="L348">
        <f t="shared" si="144"/>
        <v>156</v>
      </c>
      <c r="M348">
        <v>161.4</v>
      </c>
      <c r="N348">
        <f t="shared" si="145"/>
        <v>161.4</v>
      </c>
      <c r="O348">
        <v>168.8</v>
      </c>
      <c r="P348">
        <f t="shared" si="146"/>
        <v>168.8</v>
      </c>
      <c r="Q348">
        <v>161.6</v>
      </c>
      <c r="R348">
        <f t="shared" si="147"/>
        <v>161.6</v>
      </c>
      <c r="S348">
        <v>162.80000000000001</v>
      </c>
      <c r="T348">
        <f t="shared" si="148"/>
        <v>162.80000000000001</v>
      </c>
      <c r="U348">
        <v>114.8</v>
      </c>
      <c r="V348">
        <f t="shared" si="149"/>
        <v>114.8</v>
      </c>
      <c r="W348">
        <v>162.80000000000001</v>
      </c>
      <c r="X348">
        <f t="shared" si="150"/>
        <v>162.80000000000001</v>
      </c>
      <c r="Y348">
        <v>151.5</v>
      </c>
      <c r="Z348">
        <f t="shared" si="151"/>
        <v>151.5</v>
      </c>
      <c r="AA348">
        <v>171.4</v>
      </c>
      <c r="AB348">
        <f t="shared" si="152"/>
        <v>171.4</v>
      </c>
      <c r="AC348">
        <v>162</v>
      </c>
      <c r="AD348">
        <f t="shared" si="153"/>
        <v>162</v>
      </c>
      <c r="AE348">
        <v>194.4</v>
      </c>
      <c r="AF348">
        <f t="shared" si="154"/>
        <v>194.4</v>
      </c>
      <c r="AG348">
        <v>155.9</v>
      </c>
      <c r="AH348">
        <f t="shared" si="155"/>
        <v>155.9</v>
      </c>
      <c r="AI348">
        <v>139.30000000000001</v>
      </c>
      <c r="AJ348">
        <f t="shared" si="156"/>
        <v>139.30000000000001</v>
      </c>
      <c r="AK348">
        <v>153.4</v>
      </c>
      <c r="AL348">
        <f t="shared" si="157"/>
        <v>153.4</v>
      </c>
      <c r="AM348">
        <v>161.4</v>
      </c>
      <c r="AN348">
        <f t="shared" si="158"/>
        <v>161.4</v>
      </c>
      <c r="AO348">
        <v>154.9</v>
      </c>
      <c r="AP348">
        <f t="shared" si="159"/>
        <v>154.9</v>
      </c>
      <c r="AQ348">
        <v>147.6</v>
      </c>
      <c r="AR348">
        <f t="shared" si="160"/>
        <v>147.6</v>
      </c>
      <c r="AS348">
        <v>157.5</v>
      </c>
      <c r="AT348">
        <f t="shared" si="161"/>
        <v>157.5</v>
      </c>
      <c r="AU348">
        <v>142.1</v>
      </c>
      <c r="AV348">
        <f t="shared" si="162"/>
        <v>142.1</v>
      </c>
      <c r="AW348">
        <v>149.1</v>
      </c>
      <c r="AX348">
        <f t="shared" si="163"/>
        <v>149.1</v>
      </c>
      <c r="AY348">
        <v>157.6</v>
      </c>
      <c r="AZ348">
        <f t="shared" si="164"/>
        <v>157.6</v>
      </c>
      <c r="BA348">
        <v>156.6</v>
      </c>
      <c r="BB348">
        <f t="shared" si="165"/>
        <v>156.6</v>
      </c>
      <c r="BC348">
        <v>150.5</v>
      </c>
      <c r="BD348">
        <f t="shared" si="166"/>
        <v>150.5</v>
      </c>
      <c r="BE348">
        <v>158</v>
      </c>
      <c r="BF348">
        <f t="shared" si="167"/>
        <v>158</v>
      </c>
    </row>
    <row r="349" spans="1:58" x14ac:dyDescent="0.3">
      <c r="A349" t="s">
        <v>33</v>
      </c>
      <c r="B349">
        <v>2021</v>
      </c>
      <c r="C349" t="s">
        <v>38</v>
      </c>
      <c r="D349" t="str">
        <f t="shared" si="140"/>
        <v>May-2021</v>
      </c>
      <c r="E349">
        <v>148.80000000000001</v>
      </c>
      <c r="F349">
        <f t="shared" si="141"/>
        <v>148.80000000000001</v>
      </c>
      <c r="G349">
        <v>204.3</v>
      </c>
      <c r="H349">
        <f t="shared" si="142"/>
        <v>204.3</v>
      </c>
      <c r="I349">
        <v>173</v>
      </c>
      <c r="J349">
        <f t="shared" si="143"/>
        <v>173</v>
      </c>
      <c r="K349">
        <v>156.5</v>
      </c>
      <c r="L349">
        <f t="shared" si="144"/>
        <v>156.5</v>
      </c>
      <c r="M349">
        <v>168.8</v>
      </c>
      <c r="N349">
        <f t="shared" si="145"/>
        <v>168.8</v>
      </c>
      <c r="O349">
        <v>172.5</v>
      </c>
      <c r="P349">
        <f t="shared" si="146"/>
        <v>172.5</v>
      </c>
      <c r="Q349">
        <v>166.5</v>
      </c>
      <c r="R349">
        <f t="shared" si="147"/>
        <v>166.5</v>
      </c>
      <c r="S349">
        <v>165.9</v>
      </c>
      <c r="T349">
        <f t="shared" si="148"/>
        <v>165.9</v>
      </c>
      <c r="U349">
        <v>115.9</v>
      </c>
      <c r="V349">
        <f t="shared" si="149"/>
        <v>115.9</v>
      </c>
      <c r="W349">
        <v>165.2</v>
      </c>
      <c r="X349">
        <f t="shared" si="150"/>
        <v>165.2</v>
      </c>
      <c r="Y349">
        <v>152</v>
      </c>
      <c r="Z349">
        <f t="shared" si="151"/>
        <v>152</v>
      </c>
      <c r="AA349">
        <v>171.1</v>
      </c>
      <c r="AB349">
        <f t="shared" si="152"/>
        <v>171.1</v>
      </c>
      <c r="AC349">
        <v>164.2</v>
      </c>
      <c r="AD349">
        <f t="shared" si="153"/>
        <v>164.2</v>
      </c>
      <c r="AE349">
        <v>198.2</v>
      </c>
      <c r="AF349">
        <f t="shared" si="154"/>
        <v>198.2</v>
      </c>
      <c r="AG349">
        <v>156.5</v>
      </c>
      <c r="AH349">
        <f t="shared" si="155"/>
        <v>156.5</v>
      </c>
      <c r="AI349">
        <v>140.19999999999999</v>
      </c>
      <c r="AJ349">
        <f t="shared" si="156"/>
        <v>140.19999999999999</v>
      </c>
      <c r="AK349">
        <v>154.1</v>
      </c>
      <c r="AL349">
        <f t="shared" si="157"/>
        <v>154.1</v>
      </c>
      <c r="AM349">
        <v>161.6</v>
      </c>
      <c r="AN349">
        <f t="shared" si="158"/>
        <v>161.6</v>
      </c>
      <c r="AO349">
        <v>155.5</v>
      </c>
      <c r="AP349">
        <f t="shared" si="159"/>
        <v>155.5</v>
      </c>
      <c r="AQ349">
        <v>150.1</v>
      </c>
      <c r="AR349">
        <f t="shared" si="160"/>
        <v>150.1</v>
      </c>
      <c r="AS349">
        <v>160.4</v>
      </c>
      <c r="AT349">
        <f t="shared" si="161"/>
        <v>160.4</v>
      </c>
      <c r="AU349">
        <v>145</v>
      </c>
      <c r="AV349">
        <f t="shared" si="162"/>
        <v>145</v>
      </c>
      <c r="AW349">
        <v>152.6</v>
      </c>
      <c r="AX349">
        <f t="shared" si="163"/>
        <v>152.6</v>
      </c>
      <c r="AY349">
        <v>156.6</v>
      </c>
      <c r="AZ349">
        <f t="shared" si="164"/>
        <v>156.6</v>
      </c>
      <c r="BA349">
        <v>157.5</v>
      </c>
      <c r="BB349">
        <f t="shared" si="165"/>
        <v>157.5</v>
      </c>
      <c r="BC349">
        <v>152.30000000000001</v>
      </c>
      <c r="BD349">
        <f t="shared" si="166"/>
        <v>152.30000000000001</v>
      </c>
      <c r="BE349">
        <v>159.5</v>
      </c>
      <c r="BF349">
        <f t="shared" si="167"/>
        <v>159.5</v>
      </c>
    </row>
    <row r="350" spans="1:58" x14ac:dyDescent="0.3">
      <c r="A350" t="s">
        <v>33</v>
      </c>
      <c r="B350">
        <v>2021</v>
      </c>
      <c r="C350" t="s">
        <v>39</v>
      </c>
      <c r="D350" t="str">
        <f t="shared" si="140"/>
        <v>June-2021</v>
      </c>
      <c r="E350">
        <v>149.19999999999999</v>
      </c>
      <c r="F350">
        <f t="shared" si="141"/>
        <v>149.19999999999999</v>
      </c>
      <c r="G350">
        <v>205.5</v>
      </c>
      <c r="H350">
        <f t="shared" si="142"/>
        <v>205.5</v>
      </c>
      <c r="I350">
        <v>182.8</v>
      </c>
      <c r="J350">
        <f t="shared" si="143"/>
        <v>182.8</v>
      </c>
      <c r="K350">
        <v>156.5</v>
      </c>
      <c r="L350">
        <f t="shared" si="144"/>
        <v>156.5</v>
      </c>
      <c r="M350">
        <v>172.2</v>
      </c>
      <c r="N350">
        <f t="shared" si="145"/>
        <v>172.2</v>
      </c>
      <c r="O350">
        <v>171.5</v>
      </c>
      <c r="P350">
        <f t="shared" si="146"/>
        <v>171.5</v>
      </c>
      <c r="Q350">
        <v>176.2</v>
      </c>
      <c r="R350">
        <f t="shared" si="147"/>
        <v>176.2</v>
      </c>
      <c r="S350">
        <v>166.9</v>
      </c>
      <c r="T350">
        <f t="shared" si="148"/>
        <v>166.9</v>
      </c>
      <c r="U350">
        <v>116.1</v>
      </c>
      <c r="V350">
        <f t="shared" si="149"/>
        <v>116.1</v>
      </c>
      <c r="W350">
        <v>165.5</v>
      </c>
      <c r="X350">
        <f t="shared" si="150"/>
        <v>165.5</v>
      </c>
      <c r="Y350">
        <v>152.30000000000001</v>
      </c>
      <c r="Z350">
        <f t="shared" si="151"/>
        <v>152.30000000000001</v>
      </c>
      <c r="AA350">
        <v>173.3</v>
      </c>
      <c r="AB350">
        <f t="shared" si="152"/>
        <v>173.3</v>
      </c>
      <c r="AC350">
        <v>166.2</v>
      </c>
      <c r="AD350">
        <f t="shared" si="153"/>
        <v>166.2</v>
      </c>
      <c r="AE350">
        <v>195.6</v>
      </c>
      <c r="AF350">
        <f t="shared" si="154"/>
        <v>195.6</v>
      </c>
      <c r="AG350">
        <v>157.30000000000001</v>
      </c>
      <c r="AH350">
        <f t="shared" si="155"/>
        <v>157.30000000000001</v>
      </c>
      <c r="AI350">
        <v>140.5</v>
      </c>
      <c r="AJ350">
        <f t="shared" si="156"/>
        <v>140.5</v>
      </c>
      <c r="AK350">
        <v>154.80000000000001</v>
      </c>
      <c r="AL350">
        <f t="shared" si="157"/>
        <v>154.80000000000001</v>
      </c>
      <c r="AM350">
        <v>160.5</v>
      </c>
      <c r="AN350">
        <f t="shared" si="158"/>
        <v>160.5</v>
      </c>
      <c r="AO350">
        <v>156.1</v>
      </c>
      <c r="AP350">
        <f t="shared" si="159"/>
        <v>156.1</v>
      </c>
      <c r="AQ350">
        <v>149.80000000000001</v>
      </c>
      <c r="AR350">
        <f t="shared" si="160"/>
        <v>149.80000000000001</v>
      </c>
      <c r="AS350">
        <v>160.80000000000001</v>
      </c>
      <c r="AT350">
        <f t="shared" si="161"/>
        <v>160.80000000000001</v>
      </c>
      <c r="AU350">
        <v>147.5</v>
      </c>
      <c r="AV350">
        <f t="shared" si="162"/>
        <v>147.5</v>
      </c>
      <c r="AW350">
        <v>150.69999999999999</v>
      </c>
      <c r="AX350">
        <f t="shared" si="163"/>
        <v>150.69999999999999</v>
      </c>
      <c r="AY350">
        <v>158.1</v>
      </c>
      <c r="AZ350">
        <f t="shared" si="164"/>
        <v>158.1</v>
      </c>
      <c r="BA350">
        <v>158</v>
      </c>
      <c r="BB350">
        <f t="shared" si="165"/>
        <v>158</v>
      </c>
      <c r="BC350">
        <v>153.4</v>
      </c>
      <c r="BD350">
        <f t="shared" si="166"/>
        <v>153.4</v>
      </c>
      <c r="BE350">
        <v>160.4</v>
      </c>
      <c r="BF350">
        <f t="shared" si="167"/>
        <v>160.4</v>
      </c>
    </row>
    <row r="351" spans="1:58" x14ac:dyDescent="0.3">
      <c r="A351" t="s">
        <v>33</v>
      </c>
      <c r="B351">
        <v>2021</v>
      </c>
      <c r="C351" t="s">
        <v>40</v>
      </c>
      <c r="D351" t="str">
        <f t="shared" si="140"/>
        <v>July-2021</v>
      </c>
      <c r="E351">
        <v>149.1</v>
      </c>
      <c r="F351">
        <f t="shared" si="141"/>
        <v>149.1</v>
      </c>
      <c r="G351">
        <v>210.9</v>
      </c>
      <c r="H351">
        <f t="shared" si="142"/>
        <v>210.9</v>
      </c>
      <c r="I351">
        <v>185</v>
      </c>
      <c r="J351">
        <f t="shared" si="143"/>
        <v>185</v>
      </c>
      <c r="K351">
        <v>158.19999999999999</v>
      </c>
      <c r="L351">
        <f t="shared" si="144"/>
        <v>158.19999999999999</v>
      </c>
      <c r="M351">
        <v>170.6</v>
      </c>
      <c r="N351">
        <f t="shared" si="145"/>
        <v>170.6</v>
      </c>
      <c r="O351">
        <v>170.9</v>
      </c>
      <c r="P351">
        <f t="shared" si="146"/>
        <v>170.9</v>
      </c>
      <c r="Q351">
        <v>186.4</v>
      </c>
      <c r="R351">
        <f t="shared" si="147"/>
        <v>186.4</v>
      </c>
      <c r="S351">
        <v>164.7</v>
      </c>
      <c r="T351">
        <f t="shared" si="148"/>
        <v>164.7</v>
      </c>
      <c r="U351">
        <v>115.7</v>
      </c>
      <c r="V351">
        <f t="shared" si="149"/>
        <v>115.7</v>
      </c>
      <c r="W351">
        <v>165.5</v>
      </c>
      <c r="X351">
        <f t="shared" si="150"/>
        <v>165.5</v>
      </c>
      <c r="Y351">
        <v>153.4</v>
      </c>
      <c r="Z351">
        <f t="shared" si="151"/>
        <v>153.4</v>
      </c>
      <c r="AA351">
        <v>173.5</v>
      </c>
      <c r="AB351">
        <f t="shared" si="152"/>
        <v>173.5</v>
      </c>
      <c r="AC351">
        <v>167.9</v>
      </c>
      <c r="AD351">
        <f t="shared" si="153"/>
        <v>167.9</v>
      </c>
      <c r="AE351">
        <v>195.5</v>
      </c>
      <c r="AF351">
        <f t="shared" si="154"/>
        <v>195.5</v>
      </c>
      <c r="AG351">
        <v>157.9</v>
      </c>
      <c r="AH351">
        <f t="shared" si="155"/>
        <v>157.9</v>
      </c>
      <c r="AI351">
        <v>141.9</v>
      </c>
      <c r="AJ351">
        <f t="shared" si="156"/>
        <v>141.9</v>
      </c>
      <c r="AK351">
        <v>155.5</v>
      </c>
      <c r="AL351">
        <f t="shared" si="157"/>
        <v>155.5</v>
      </c>
      <c r="AM351">
        <v>161.5</v>
      </c>
      <c r="AN351">
        <f t="shared" si="158"/>
        <v>161.5</v>
      </c>
      <c r="AO351">
        <v>157.69999999999999</v>
      </c>
      <c r="AP351">
        <f t="shared" si="159"/>
        <v>157.69999999999999</v>
      </c>
      <c r="AQ351">
        <v>150.69999999999999</v>
      </c>
      <c r="AR351">
        <f t="shared" si="160"/>
        <v>150.69999999999999</v>
      </c>
      <c r="AS351">
        <v>161.5</v>
      </c>
      <c r="AT351">
        <f t="shared" si="161"/>
        <v>161.5</v>
      </c>
      <c r="AU351">
        <v>149.5</v>
      </c>
      <c r="AV351">
        <f t="shared" si="162"/>
        <v>149.5</v>
      </c>
      <c r="AW351">
        <v>151.19999999999999</v>
      </c>
      <c r="AX351">
        <f t="shared" si="163"/>
        <v>151.19999999999999</v>
      </c>
      <c r="AY351">
        <v>160.30000000000001</v>
      </c>
      <c r="AZ351">
        <f t="shared" si="164"/>
        <v>160.30000000000001</v>
      </c>
      <c r="BA351">
        <v>159.6</v>
      </c>
      <c r="BB351">
        <f t="shared" si="165"/>
        <v>159.6</v>
      </c>
      <c r="BC351">
        <v>155</v>
      </c>
      <c r="BD351">
        <f t="shared" si="166"/>
        <v>155</v>
      </c>
      <c r="BE351">
        <v>161.80000000000001</v>
      </c>
      <c r="BF351">
        <f t="shared" si="167"/>
        <v>161.80000000000001</v>
      </c>
    </row>
    <row r="352" spans="1:58" x14ac:dyDescent="0.3">
      <c r="A352" t="s">
        <v>33</v>
      </c>
      <c r="B352">
        <v>2021</v>
      </c>
      <c r="C352" t="s">
        <v>41</v>
      </c>
      <c r="D352" t="str">
        <f t="shared" si="140"/>
        <v>August-2021</v>
      </c>
      <c r="E352">
        <v>149.30000000000001</v>
      </c>
      <c r="F352">
        <f t="shared" si="141"/>
        <v>149.30000000000001</v>
      </c>
      <c r="G352">
        <v>207.4</v>
      </c>
      <c r="H352">
        <f t="shared" si="142"/>
        <v>207.4</v>
      </c>
      <c r="I352">
        <v>174.1</v>
      </c>
      <c r="J352">
        <f t="shared" si="143"/>
        <v>174.1</v>
      </c>
      <c r="K352">
        <v>159.19999999999999</v>
      </c>
      <c r="L352">
        <f t="shared" si="144"/>
        <v>159.19999999999999</v>
      </c>
      <c r="M352">
        <v>175</v>
      </c>
      <c r="N352">
        <f t="shared" si="145"/>
        <v>175</v>
      </c>
      <c r="O352">
        <v>161.30000000000001</v>
      </c>
      <c r="P352">
        <f t="shared" si="146"/>
        <v>161.30000000000001</v>
      </c>
      <c r="Q352">
        <v>183.3</v>
      </c>
      <c r="R352">
        <f t="shared" si="147"/>
        <v>183.3</v>
      </c>
      <c r="S352">
        <v>164.5</v>
      </c>
      <c r="T352">
        <f t="shared" si="148"/>
        <v>164.5</v>
      </c>
      <c r="U352">
        <v>120.4</v>
      </c>
      <c r="V352">
        <f t="shared" si="149"/>
        <v>120.4</v>
      </c>
      <c r="W352">
        <v>166.2</v>
      </c>
      <c r="X352">
        <f t="shared" si="150"/>
        <v>166.2</v>
      </c>
      <c r="Y352">
        <v>154.80000000000001</v>
      </c>
      <c r="Z352">
        <f t="shared" si="151"/>
        <v>154.80000000000001</v>
      </c>
      <c r="AA352">
        <v>175.1</v>
      </c>
      <c r="AB352">
        <f t="shared" si="152"/>
        <v>175.1</v>
      </c>
      <c r="AC352">
        <v>167.3</v>
      </c>
      <c r="AD352">
        <f t="shared" si="153"/>
        <v>167.3</v>
      </c>
      <c r="AE352">
        <v>196.5</v>
      </c>
      <c r="AF352">
        <f t="shared" si="154"/>
        <v>196.5</v>
      </c>
      <c r="AG352">
        <v>159.80000000000001</v>
      </c>
      <c r="AH352">
        <f t="shared" si="155"/>
        <v>159.80000000000001</v>
      </c>
      <c r="AI352">
        <v>143.6</v>
      </c>
      <c r="AJ352">
        <f t="shared" si="156"/>
        <v>143.6</v>
      </c>
      <c r="AK352">
        <v>157.30000000000001</v>
      </c>
      <c r="AL352">
        <f t="shared" si="157"/>
        <v>157.30000000000001</v>
      </c>
      <c r="AM352">
        <v>162.1</v>
      </c>
      <c r="AN352">
        <f t="shared" si="158"/>
        <v>162.1</v>
      </c>
      <c r="AO352">
        <v>160.69999999999999</v>
      </c>
      <c r="AP352">
        <f t="shared" si="159"/>
        <v>160.69999999999999</v>
      </c>
      <c r="AQ352">
        <v>153.19999999999999</v>
      </c>
      <c r="AR352">
        <f t="shared" si="160"/>
        <v>153.19999999999999</v>
      </c>
      <c r="AS352">
        <v>162.80000000000001</v>
      </c>
      <c r="AT352">
        <f t="shared" si="161"/>
        <v>162.80000000000001</v>
      </c>
      <c r="AU352">
        <v>150.4</v>
      </c>
      <c r="AV352">
        <f t="shared" si="162"/>
        <v>150.4</v>
      </c>
      <c r="AW352">
        <v>153.69999999999999</v>
      </c>
      <c r="AX352">
        <f t="shared" si="163"/>
        <v>153.69999999999999</v>
      </c>
      <c r="AY352">
        <v>160.4</v>
      </c>
      <c r="AZ352">
        <f t="shared" si="164"/>
        <v>160.4</v>
      </c>
      <c r="BA352">
        <v>159.6</v>
      </c>
      <c r="BB352">
        <f t="shared" si="165"/>
        <v>159.6</v>
      </c>
      <c r="BC352">
        <v>156</v>
      </c>
      <c r="BD352">
        <f t="shared" si="166"/>
        <v>156</v>
      </c>
      <c r="BE352">
        <v>162.30000000000001</v>
      </c>
      <c r="BF352">
        <f t="shared" si="167"/>
        <v>162.30000000000001</v>
      </c>
    </row>
    <row r="353" spans="1:58" x14ac:dyDescent="0.3">
      <c r="A353" t="s">
        <v>33</v>
      </c>
      <c r="B353">
        <v>2021</v>
      </c>
      <c r="C353" t="s">
        <v>42</v>
      </c>
      <c r="D353" t="str">
        <f t="shared" si="140"/>
        <v>September-2021</v>
      </c>
      <c r="E353">
        <v>149.30000000000001</v>
      </c>
      <c r="F353">
        <f t="shared" si="141"/>
        <v>149.30000000000001</v>
      </c>
      <c r="G353">
        <v>207.4</v>
      </c>
      <c r="H353">
        <f t="shared" si="142"/>
        <v>207.4</v>
      </c>
      <c r="I353">
        <v>174.1</v>
      </c>
      <c r="J353">
        <f t="shared" si="143"/>
        <v>174.1</v>
      </c>
      <c r="K353">
        <v>159.1</v>
      </c>
      <c r="L353">
        <f t="shared" si="144"/>
        <v>159.1</v>
      </c>
      <c r="M353">
        <v>175</v>
      </c>
      <c r="N353">
        <f t="shared" si="145"/>
        <v>175</v>
      </c>
      <c r="O353">
        <v>161.19999999999999</v>
      </c>
      <c r="P353">
        <f t="shared" si="146"/>
        <v>161.19999999999999</v>
      </c>
      <c r="Q353">
        <v>183.5</v>
      </c>
      <c r="R353">
        <f t="shared" si="147"/>
        <v>183.5</v>
      </c>
      <c r="S353">
        <v>164.5</v>
      </c>
      <c r="T353">
        <f t="shared" si="148"/>
        <v>164.5</v>
      </c>
      <c r="U353">
        <v>120.4</v>
      </c>
      <c r="V353">
        <f t="shared" si="149"/>
        <v>120.4</v>
      </c>
      <c r="W353">
        <v>166.2</v>
      </c>
      <c r="X353">
        <f t="shared" si="150"/>
        <v>166.2</v>
      </c>
      <c r="Y353">
        <v>154.80000000000001</v>
      </c>
      <c r="Z353">
        <f t="shared" si="151"/>
        <v>154.80000000000001</v>
      </c>
      <c r="AA353">
        <v>175.1</v>
      </c>
      <c r="AB353">
        <f t="shared" si="152"/>
        <v>175.1</v>
      </c>
      <c r="AC353">
        <v>167.3</v>
      </c>
      <c r="AD353">
        <f t="shared" si="153"/>
        <v>167.3</v>
      </c>
      <c r="AE353">
        <v>196.5</v>
      </c>
      <c r="AF353">
        <f t="shared" si="154"/>
        <v>196.5</v>
      </c>
      <c r="AG353">
        <v>159.80000000000001</v>
      </c>
      <c r="AH353">
        <f t="shared" si="155"/>
        <v>159.80000000000001</v>
      </c>
      <c r="AI353">
        <v>143.6</v>
      </c>
      <c r="AJ353">
        <f t="shared" si="156"/>
        <v>143.6</v>
      </c>
      <c r="AK353">
        <v>157.4</v>
      </c>
      <c r="AL353">
        <f t="shared" si="157"/>
        <v>157.4</v>
      </c>
      <c r="AM353">
        <v>162.1</v>
      </c>
      <c r="AN353">
        <f t="shared" si="158"/>
        <v>162.1</v>
      </c>
      <c r="AO353">
        <v>160.80000000000001</v>
      </c>
      <c r="AP353">
        <f t="shared" si="159"/>
        <v>160.80000000000001</v>
      </c>
      <c r="AQ353">
        <v>153.30000000000001</v>
      </c>
      <c r="AR353">
        <f t="shared" si="160"/>
        <v>153.30000000000001</v>
      </c>
      <c r="AS353">
        <v>162.80000000000001</v>
      </c>
      <c r="AT353">
        <f t="shared" si="161"/>
        <v>162.80000000000001</v>
      </c>
      <c r="AU353">
        <v>150.5</v>
      </c>
      <c r="AV353">
        <f t="shared" si="162"/>
        <v>150.5</v>
      </c>
      <c r="AW353">
        <v>153.9</v>
      </c>
      <c r="AX353">
        <f t="shared" si="163"/>
        <v>153.9</v>
      </c>
      <c r="AY353">
        <v>160.30000000000001</v>
      </c>
      <c r="AZ353">
        <f t="shared" si="164"/>
        <v>160.30000000000001</v>
      </c>
      <c r="BA353">
        <v>159.6</v>
      </c>
      <c r="BB353">
        <f t="shared" si="165"/>
        <v>159.6</v>
      </c>
      <c r="BC353">
        <v>156</v>
      </c>
      <c r="BD353">
        <f t="shared" si="166"/>
        <v>156</v>
      </c>
      <c r="BE353">
        <v>162.30000000000001</v>
      </c>
      <c r="BF353">
        <f t="shared" si="167"/>
        <v>162.30000000000001</v>
      </c>
    </row>
    <row r="354" spans="1:58" x14ac:dyDescent="0.3">
      <c r="A354" t="s">
        <v>33</v>
      </c>
      <c r="B354">
        <v>2021</v>
      </c>
      <c r="C354" t="s">
        <v>43</v>
      </c>
      <c r="D354" t="str">
        <f t="shared" si="140"/>
        <v>October-2021</v>
      </c>
      <c r="E354">
        <v>150.1</v>
      </c>
      <c r="F354">
        <f t="shared" si="141"/>
        <v>150.1</v>
      </c>
      <c r="G354">
        <v>208.4</v>
      </c>
      <c r="H354">
        <f t="shared" si="142"/>
        <v>208.4</v>
      </c>
      <c r="I354">
        <v>173</v>
      </c>
      <c r="J354">
        <f t="shared" si="143"/>
        <v>173</v>
      </c>
      <c r="K354">
        <v>159.19999999999999</v>
      </c>
      <c r="L354">
        <f t="shared" si="144"/>
        <v>159.19999999999999</v>
      </c>
      <c r="M354">
        <v>176.6</v>
      </c>
      <c r="N354">
        <f t="shared" si="145"/>
        <v>176.6</v>
      </c>
      <c r="O354">
        <v>159.30000000000001</v>
      </c>
      <c r="P354">
        <f t="shared" si="146"/>
        <v>159.30000000000001</v>
      </c>
      <c r="Q354">
        <v>214.4</v>
      </c>
      <c r="R354">
        <f t="shared" si="147"/>
        <v>214.4</v>
      </c>
      <c r="S354">
        <v>165.3</v>
      </c>
      <c r="T354">
        <f t="shared" si="148"/>
        <v>165.3</v>
      </c>
      <c r="U354">
        <v>122.5</v>
      </c>
      <c r="V354">
        <f t="shared" si="149"/>
        <v>122.5</v>
      </c>
      <c r="W354">
        <v>166.8</v>
      </c>
      <c r="X354">
        <f t="shared" si="150"/>
        <v>166.8</v>
      </c>
      <c r="Y354">
        <v>155.4</v>
      </c>
      <c r="Z354">
        <f t="shared" si="151"/>
        <v>155.4</v>
      </c>
      <c r="AA354">
        <v>175.9</v>
      </c>
      <c r="AB354">
        <f t="shared" si="152"/>
        <v>175.9</v>
      </c>
      <c r="AC354">
        <v>171.5</v>
      </c>
      <c r="AD354">
        <f t="shared" si="153"/>
        <v>171.5</v>
      </c>
      <c r="AE354">
        <v>197</v>
      </c>
      <c r="AF354">
        <f t="shared" si="154"/>
        <v>197</v>
      </c>
      <c r="AG354">
        <v>160.80000000000001</v>
      </c>
      <c r="AH354">
        <f t="shared" si="155"/>
        <v>160.80000000000001</v>
      </c>
      <c r="AI354">
        <v>144.4</v>
      </c>
      <c r="AJ354">
        <f t="shared" si="156"/>
        <v>144.4</v>
      </c>
      <c r="AK354">
        <v>158.30000000000001</v>
      </c>
      <c r="AL354">
        <f t="shared" si="157"/>
        <v>158.30000000000001</v>
      </c>
      <c r="AM354">
        <v>163.6</v>
      </c>
      <c r="AN354">
        <f t="shared" si="158"/>
        <v>163.6</v>
      </c>
      <c r="AO354">
        <v>162.19999999999999</v>
      </c>
      <c r="AP354">
        <f t="shared" si="159"/>
        <v>162.19999999999999</v>
      </c>
      <c r="AQ354">
        <v>154.30000000000001</v>
      </c>
      <c r="AR354">
        <f t="shared" si="160"/>
        <v>154.30000000000001</v>
      </c>
      <c r="AS354">
        <v>163.5</v>
      </c>
      <c r="AT354">
        <f t="shared" si="161"/>
        <v>163.5</v>
      </c>
      <c r="AU354">
        <v>152.19999999999999</v>
      </c>
      <c r="AV354">
        <f t="shared" si="162"/>
        <v>152.19999999999999</v>
      </c>
      <c r="AW354">
        <v>155.1</v>
      </c>
      <c r="AX354">
        <f t="shared" si="163"/>
        <v>155.1</v>
      </c>
      <c r="AY354">
        <v>160.30000000000001</v>
      </c>
      <c r="AZ354">
        <f t="shared" si="164"/>
        <v>160.30000000000001</v>
      </c>
      <c r="BA354">
        <v>160.30000000000001</v>
      </c>
      <c r="BB354">
        <f t="shared" si="165"/>
        <v>160.30000000000001</v>
      </c>
      <c r="BC354">
        <v>157</v>
      </c>
      <c r="BD354">
        <f t="shared" si="166"/>
        <v>157</v>
      </c>
      <c r="BE354">
        <v>164.6</v>
      </c>
      <c r="BF354">
        <f t="shared" si="167"/>
        <v>164.6</v>
      </c>
    </row>
    <row r="355" spans="1:58" x14ac:dyDescent="0.3">
      <c r="A355" t="s">
        <v>33</v>
      </c>
      <c r="B355">
        <v>2021</v>
      </c>
      <c r="C355" t="s">
        <v>45</v>
      </c>
      <c r="D355" t="str">
        <f t="shared" si="140"/>
        <v>November-2021</v>
      </c>
      <c r="E355">
        <v>151</v>
      </c>
      <c r="F355">
        <f t="shared" si="141"/>
        <v>151</v>
      </c>
      <c r="G355">
        <v>204.9</v>
      </c>
      <c r="H355">
        <f t="shared" si="142"/>
        <v>204.9</v>
      </c>
      <c r="I355">
        <v>175.4</v>
      </c>
      <c r="J355">
        <f t="shared" si="143"/>
        <v>175.4</v>
      </c>
      <c r="K355">
        <v>159.6</v>
      </c>
      <c r="L355">
        <f t="shared" si="144"/>
        <v>159.6</v>
      </c>
      <c r="M355">
        <v>175.8</v>
      </c>
      <c r="N355">
        <f t="shared" si="145"/>
        <v>175.8</v>
      </c>
      <c r="O355">
        <v>160.30000000000001</v>
      </c>
      <c r="P355">
        <f t="shared" si="146"/>
        <v>160.30000000000001</v>
      </c>
      <c r="Q355">
        <v>229.1</v>
      </c>
      <c r="R355">
        <f t="shared" si="147"/>
        <v>229.1</v>
      </c>
      <c r="S355">
        <v>165.1</v>
      </c>
      <c r="T355">
        <f t="shared" si="148"/>
        <v>165.1</v>
      </c>
      <c r="U355">
        <v>123.1</v>
      </c>
      <c r="V355">
        <f t="shared" si="149"/>
        <v>123.1</v>
      </c>
      <c r="W355">
        <v>167.2</v>
      </c>
      <c r="X355">
        <f t="shared" si="150"/>
        <v>167.2</v>
      </c>
      <c r="Y355">
        <v>156.1</v>
      </c>
      <c r="Z355">
        <f t="shared" si="151"/>
        <v>156.1</v>
      </c>
      <c r="AA355">
        <v>176.8</v>
      </c>
      <c r="AB355">
        <f t="shared" si="152"/>
        <v>176.8</v>
      </c>
      <c r="AC355">
        <v>173.5</v>
      </c>
      <c r="AD355">
        <f t="shared" si="153"/>
        <v>173.5</v>
      </c>
      <c r="AE355">
        <v>197</v>
      </c>
      <c r="AF355">
        <f t="shared" si="154"/>
        <v>197</v>
      </c>
      <c r="AG355">
        <v>162.30000000000001</v>
      </c>
      <c r="AH355">
        <f t="shared" si="155"/>
        <v>162.30000000000001</v>
      </c>
      <c r="AI355">
        <v>145.30000000000001</v>
      </c>
      <c r="AJ355">
        <f t="shared" si="156"/>
        <v>145.30000000000001</v>
      </c>
      <c r="AK355">
        <v>159.69999999999999</v>
      </c>
      <c r="AL355">
        <f t="shared" si="157"/>
        <v>159.69999999999999</v>
      </c>
      <c r="AM355">
        <v>164.2</v>
      </c>
      <c r="AN355">
        <f t="shared" si="158"/>
        <v>164.2</v>
      </c>
      <c r="AO355">
        <v>161.6</v>
      </c>
      <c r="AP355">
        <f t="shared" si="159"/>
        <v>161.6</v>
      </c>
      <c r="AQ355">
        <v>155.19999999999999</v>
      </c>
      <c r="AR355">
        <f t="shared" si="160"/>
        <v>155.19999999999999</v>
      </c>
      <c r="AS355">
        <v>164.2</v>
      </c>
      <c r="AT355">
        <f t="shared" si="161"/>
        <v>164.2</v>
      </c>
      <c r="AU355">
        <v>151.19999999999999</v>
      </c>
      <c r="AV355">
        <f t="shared" si="162"/>
        <v>151.19999999999999</v>
      </c>
      <c r="AW355">
        <v>156.69999999999999</v>
      </c>
      <c r="AX355">
        <f t="shared" si="163"/>
        <v>156.69999999999999</v>
      </c>
      <c r="AY355">
        <v>160.80000000000001</v>
      </c>
      <c r="AZ355">
        <f t="shared" si="164"/>
        <v>160.80000000000001</v>
      </c>
      <c r="BA355">
        <v>161.80000000000001</v>
      </c>
      <c r="BB355">
        <f t="shared" si="165"/>
        <v>161.80000000000001</v>
      </c>
      <c r="BC355">
        <v>157.30000000000001</v>
      </c>
      <c r="BD355">
        <f t="shared" si="166"/>
        <v>157.30000000000001</v>
      </c>
      <c r="BE355">
        <v>165.6</v>
      </c>
      <c r="BF355">
        <f t="shared" si="167"/>
        <v>165.6</v>
      </c>
    </row>
    <row r="356" spans="1:58" x14ac:dyDescent="0.3">
      <c r="A356" t="s">
        <v>33</v>
      </c>
      <c r="B356">
        <v>2021</v>
      </c>
      <c r="C356" t="s">
        <v>46</v>
      </c>
      <c r="D356" t="str">
        <f t="shared" si="140"/>
        <v>December-2021</v>
      </c>
      <c r="E356">
        <v>151.6</v>
      </c>
      <c r="F356">
        <f t="shared" si="141"/>
        <v>151.6</v>
      </c>
      <c r="G356">
        <v>202.2</v>
      </c>
      <c r="H356">
        <f t="shared" si="142"/>
        <v>202.2</v>
      </c>
      <c r="I356">
        <v>180</v>
      </c>
      <c r="J356">
        <f t="shared" si="143"/>
        <v>180</v>
      </c>
      <c r="K356">
        <v>160</v>
      </c>
      <c r="L356">
        <f t="shared" si="144"/>
        <v>160</v>
      </c>
      <c r="M356">
        <v>173.5</v>
      </c>
      <c r="N356">
        <f t="shared" si="145"/>
        <v>173.5</v>
      </c>
      <c r="O356">
        <v>158.30000000000001</v>
      </c>
      <c r="P356">
        <f t="shared" si="146"/>
        <v>158.30000000000001</v>
      </c>
      <c r="Q356">
        <v>219.5</v>
      </c>
      <c r="R356">
        <f t="shared" si="147"/>
        <v>219.5</v>
      </c>
      <c r="S356">
        <v>164.2</v>
      </c>
      <c r="T356">
        <f t="shared" si="148"/>
        <v>164.2</v>
      </c>
      <c r="U356">
        <v>121.9</v>
      </c>
      <c r="V356">
        <f t="shared" si="149"/>
        <v>121.9</v>
      </c>
      <c r="W356">
        <v>168.2</v>
      </c>
      <c r="X356">
        <f t="shared" si="150"/>
        <v>168.2</v>
      </c>
      <c r="Y356">
        <v>156.5</v>
      </c>
      <c r="Z356">
        <f t="shared" si="151"/>
        <v>156.5</v>
      </c>
      <c r="AA356">
        <v>178.2</v>
      </c>
      <c r="AB356">
        <f t="shared" si="152"/>
        <v>178.2</v>
      </c>
      <c r="AC356">
        <v>172.2</v>
      </c>
      <c r="AD356">
        <f t="shared" si="153"/>
        <v>172.2</v>
      </c>
      <c r="AE356">
        <v>196.8</v>
      </c>
      <c r="AF356">
        <f t="shared" si="154"/>
        <v>196.8</v>
      </c>
      <c r="AG356">
        <v>163.30000000000001</v>
      </c>
      <c r="AH356">
        <f t="shared" si="155"/>
        <v>163.30000000000001</v>
      </c>
      <c r="AI356">
        <v>146.69999999999999</v>
      </c>
      <c r="AJ356">
        <f t="shared" si="156"/>
        <v>146.69999999999999</v>
      </c>
      <c r="AK356">
        <v>160.69999999999999</v>
      </c>
      <c r="AL356">
        <f t="shared" si="157"/>
        <v>160.69999999999999</v>
      </c>
      <c r="AM356">
        <v>163.4</v>
      </c>
      <c r="AN356">
        <f t="shared" si="158"/>
        <v>163.4</v>
      </c>
      <c r="AO356">
        <v>161.69999999999999</v>
      </c>
      <c r="AP356">
        <f t="shared" si="159"/>
        <v>161.69999999999999</v>
      </c>
      <c r="AQ356">
        <v>156</v>
      </c>
      <c r="AR356">
        <f t="shared" si="160"/>
        <v>156</v>
      </c>
      <c r="AS356">
        <v>165.1</v>
      </c>
      <c r="AT356">
        <f t="shared" si="161"/>
        <v>165.1</v>
      </c>
      <c r="AU356">
        <v>151.80000000000001</v>
      </c>
      <c r="AV356">
        <f t="shared" si="162"/>
        <v>151.80000000000001</v>
      </c>
      <c r="AW356">
        <v>157.6</v>
      </c>
      <c r="AX356">
        <f t="shared" si="163"/>
        <v>157.6</v>
      </c>
      <c r="AY356">
        <v>160.6</v>
      </c>
      <c r="AZ356">
        <f t="shared" si="164"/>
        <v>160.6</v>
      </c>
      <c r="BA356">
        <v>162.4</v>
      </c>
      <c r="BB356">
        <f t="shared" si="165"/>
        <v>162.4</v>
      </c>
      <c r="BC356">
        <v>157.80000000000001</v>
      </c>
      <c r="BD356">
        <f t="shared" si="166"/>
        <v>157.80000000000001</v>
      </c>
      <c r="BE356">
        <v>165.2</v>
      </c>
      <c r="BF356">
        <f t="shared" si="167"/>
        <v>165.2</v>
      </c>
    </row>
    <row r="357" spans="1:58" x14ac:dyDescent="0.3">
      <c r="A357" t="s">
        <v>33</v>
      </c>
      <c r="B357">
        <v>2022</v>
      </c>
      <c r="C357" t="s">
        <v>31</v>
      </c>
      <c r="D357" t="str">
        <f t="shared" si="140"/>
        <v>January-2022</v>
      </c>
      <c r="E357">
        <v>152.19999999999999</v>
      </c>
      <c r="F357">
        <f t="shared" si="141"/>
        <v>152.19999999999999</v>
      </c>
      <c r="G357">
        <v>202.1</v>
      </c>
      <c r="H357">
        <f t="shared" si="142"/>
        <v>202.1</v>
      </c>
      <c r="I357">
        <v>180.1</v>
      </c>
      <c r="J357">
        <f t="shared" si="143"/>
        <v>180.1</v>
      </c>
      <c r="K357">
        <v>160.4</v>
      </c>
      <c r="L357">
        <f t="shared" si="144"/>
        <v>160.4</v>
      </c>
      <c r="M357">
        <v>171</v>
      </c>
      <c r="N357">
        <f t="shared" si="145"/>
        <v>171</v>
      </c>
      <c r="O357">
        <v>156.5</v>
      </c>
      <c r="P357">
        <f t="shared" si="146"/>
        <v>156.5</v>
      </c>
      <c r="Q357">
        <v>203.6</v>
      </c>
      <c r="R357">
        <f t="shared" si="147"/>
        <v>203.6</v>
      </c>
      <c r="S357">
        <v>163.80000000000001</v>
      </c>
      <c r="T357">
        <f t="shared" si="148"/>
        <v>163.80000000000001</v>
      </c>
      <c r="U357">
        <v>121.3</v>
      </c>
      <c r="V357">
        <f t="shared" si="149"/>
        <v>121.3</v>
      </c>
      <c r="W357">
        <v>169.8</v>
      </c>
      <c r="X357">
        <f t="shared" si="150"/>
        <v>169.8</v>
      </c>
      <c r="Y357">
        <v>156.6</v>
      </c>
      <c r="Z357">
        <f t="shared" si="151"/>
        <v>156.6</v>
      </c>
      <c r="AA357">
        <v>179</v>
      </c>
      <c r="AB357">
        <f t="shared" si="152"/>
        <v>179</v>
      </c>
      <c r="AC357">
        <v>170.3</v>
      </c>
      <c r="AD357">
        <f t="shared" si="153"/>
        <v>170.3</v>
      </c>
      <c r="AE357">
        <v>196.4</v>
      </c>
      <c r="AF357">
        <f t="shared" si="154"/>
        <v>196.4</v>
      </c>
      <c r="AG357">
        <v>164.7</v>
      </c>
      <c r="AH357">
        <f t="shared" si="155"/>
        <v>164.7</v>
      </c>
      <c r="AI357">
        <v>148.5</v>
      </c>
      <c r="AJ357">
        <f t="shared" si="156"/>
        <v>148.5</v>
      </c>
      <c r="AK357">
        <v>162.19999999999999</v>
      </c>
      <c r="AL357">
        <f t="shared" si="157"/>
        <v>162.19999999999999</v>
      </c>
      <c r="AM357">
        <v>164.5</v>
      </c>
      <c r="AN357">
        <f t="shared" si="158"/>
        <v>164.5</v>
      </c>
      <c r="AO357">
        <v>161.6</v>
      </c>
      <c r="AP357">
        <f t="shared" si="159"/>
        <v>161.6</v>
      </c>
      <c r="AQ357">
        <v>156.80000000000001</v>
      </c>
      <c r="AR357">
        <f t="shared" si="160"/>
        <v>156.80000000000001</v>
      </c>
      <c r="AS357">
        <v>166.1</v>
      </c>
      <c r="AT357">
        <f t="shared" si="161"/>
        <v>166.1</v>
      </c>
      <c r="AU357">
        <v>152.69999999999999</v>
      </c>
      <c r="AV357">
        <f t="shared" si="162"/>
        <v>152.69999999999999</v>
      </c>
      <c r="AW357">
        <v>158.4</v>
      </c>
      <c r="AX357">
        <f t="shared" si="163"/>
        <v>158.4</v>
      </c>
      <c r="AY357">
        <v>161</v>
      </c>
      <c r="AZ357">
        <f t="shared" si="164"/>
        <v>161</v>
      </c>
      <c r="BA357">
        <v>162.80000000000001</v>
      </c>
      <c r="BB357">
        <f t="shared" si="165"/>
        <v>162.80000000000001</v>
      </c>
      <c r="BC357">
        <v>158.6</v>
      </c>
      <c r="BD357">
        <f t="shared" si="166"/>
        <v>158.6</v>
      </c>
      <c r="BE357">
        <v>165</v>
      </c>
      <c r="BF357">
        <f t="shared" si="167"/>
        <v>165</v>
      </c>
    </row>
    <row r="358" spans="1:58" x14ac:dyDescent="0.3">
      <c r="A358" t="s">
        <v>33</v>
      </c>
      <c r="B358">
        <v>2022</v>
      </c>
      <c r="C358" t="s">
        <v>35</v>
      </c>
      <c r="D358" t="str">
        <f t="shared" si="140"/>
        <v>February-2022</v>
      </c>
      <c r="E358">
        <v>152.5</v>
      </c>
      <c r="F358">
        <f t="shared" si="141"/>
        <v>152.5</v>
      </c>
      <c r="G358">
        <v>205.2</v>
      </c>
      <c r="H358">
        <f t="shared" si="142"/>
        <v>205.2</v>
      </c>
      <c r="I358">
        <v>176.4</v>
      </c>
      <c r="J358">
        <f t="shared" si="143"/>
        <v>176.4</v>
      </c>
      <c r="K358">
        <v>160.6</v>
      </c>
      <c r="L358">
        <f t="shared" si="144"/>
        <v>160.6</v>
      </c>
      <c r="M358">
        <v>171.5</v>
      </c>
      <c r="N358">
        <f t="shared" si="145"/>
        <v>171.5</v>
      </c>
      <c r="O358">
        <v>156.4</v>
      </c>
      <c r="P358">
        <f t="shared" si="146"/>
        <v>156.4</v>
      </c>
      <c r="Q358">
        <v>198</v>
      </c>
      <c r="R358">
        <f t="shared" si="147"/>
        <v>198</v>
      </c>
      <c r="S358">
        <v>163.19999999999999</v>
      </c>
      <c r="T358">
        <f t="shared" si="148"/>
        <v>163.19999999999999</v>
      </c>
      <c r="U358">
        <v>120.6</v>
      </c>
      <c r="V358">
        <f t="shared" si="149"/>
        <v>120.6</v>
      </c>
      <c r="W358">
        <v>172.2</v>
      </c>
      <c r="X358">
        <f t="shared" si="150"/>
        <v>172.2</v>
      </c>
      <c r="Y358">
        <v>156.69999999999999</v>
      </c>
      <c r="Z358">
        <f t="shared" si="151"/>
        <v>156.69999999999999</v>
      </c>
      <c r="AA358">
        <v>180</v>
      </c>
      <c r="AB358">
        <f t="shared" si="152"/>
        <v>180</v>
      </c>
      <c r="AC358">
        <v>170.2</v>
      </c>
      <c r="AD358">
        <f t="shared" si="153"/>
        <v>170.2</v>
      </c>
      <c r="AE358">
        <v>196.5</v>
      </c>
      <c r="AF358">
        <f t="shared" si="154"/>
        <v>196.5</v>
      </c>
      <c r="AG358">
        <v>165.7</v>
      </c>
      <c r="AH358">
        <f t="shared" si="155"/>
        <v>165.7</v>
      </c>
      <c r="AI358">
        <v>150.4</v>
      </c>
      <c r="AJ358">
        <f t="shared" si="156"/>
        <v>150.4</v>
      </c>
      <c r="AK358">
        <v>163.4</v>
      </c>
      <c r="AL358">
        <f t="shared" si="157"/>
        <v>163.4</v>
      </c>
      <c r="AM358">
        <v>165.5</v>
      </c>
      <c r="AN358">
        <f t="shared" si="158"/>
        <v>165.5</v>
      </c>
      <c r="AO358">
        <v>163</v>
      </c>
      <c r="AP358">
        <f t="shared" si="159"/>
        <v>163</v>
      </c>
      <c r="AQ358">
        <v>157.4</v>
      </c>
      <c r="AR358">
        <f t="shared" si="160"/>
        <v>157.4</v>
      </c>
      <c r="AS358">
        <v>167.2</v>
      </c>
      <c r="AT358">
        <f t="shared" si="161"/>
        <v>167.2</v>
      </c>
      <c r="AU358">
        <v>153.1</v>
      </c>
      <c r="AV358">
        <f t="shared" si="162"/>
        <v>153.1</v>
      </c>
      <c r="AW358">
        <v>159.5</v>
      </c>
      <c r="AX358">
        <f t="shared" si="163"/>
        <v>159.5</v>
      </c>
      <c r="AY358">
        <v>162</v>
      </c>
      <c r="AZ358">
        <f t="shared" si="164"/>
        <v>162</v>
      </c>
      <c r="BA358">
        <v>164.2</v>
      </c>
      <c r="BB358">
        <f t="shared" si="165"/>
        <v>164.2</v>
      </c>
      <c r="BC358">
        <v>159.4</v>
      </c>
      <c r="BD358">
        <f t="shared" si="166"/>
        <v>159.4</v>
      </c>
      <c r="BE358">
        <v>165.5</v>
      </c>
      <c r="BF358">
        <f t="shared" si="167"/>
        <v>165.5</v>
      </c>
    </row>
    <row r="359" spans="1:58" x14ac:dyDescent="0.3">
      <c r="A359" t="s">
        <v>33</v>
      </c>
      <c r="B359">
        <v>2022</v>
      </c>
      <c r="C359" t="s">
        <v>36</v>
      </c>
      <c r="D359" t="str">
        <f t="shared" si="140"/>
        <v>March-2022</v>
      </c>
      <c r="E359">
        <v>153.69999999999999</v>
      </c>
      <c r="F359">
        <f t="shared" si="141"/>
        <v>153.69999999999999</v>
      </c>
      <c r="G359">
        <v>215.8</v>
      </c>
      <c r="H359">
        <f t="shared" si="142"/>
        <v>215.8</v>
      </c>
      <c r="I359">
        <v>167.7</v>
      </c>
      <c r="J359">
        <f t="shared" si="143"/>
        <v>167.7</v>
      </c>
      <c r="K359">
        <v>162.6</v>
      </c>
      <c r="L359">
        <f t="shared" si="144"/>
        <v>162.6</v>
      </c>
      <c r="M359">
        <v>180</v>
      </c>
      <c r="N359">
        <f t="shared" si="145"/>
        <v>180</v>
      </c>
      <c r="O359">
        <v>159.6</v>
      </c>
      <c r="P359">
        <f t="shared" si="146"/>
        <v>159.6</v>
      </c>
      <c r="Q359">
        <v>188.4</v>
      </c>
      <c r="R359">
        <f t="shared" si="147"/>
        <v>188.4</v>
      </c>
      <c r="S359">
        <v>163.4</v>
      </c>
      <c r="T359">
        <f t="shared" si="148"/>
        <v>163.4</v>
      </c>
      <c r="U359">
        <v>120.3</v>
      </c>
      <c r="V359">
        <f t="shared" si="149"/>
        <v>120.3</v>
      </c>
      <c r="W359">
        <v>174.7</v>
      </c>
      <c r="X359">
        <f t="shared" si="150"/>
        <v>174.7</v>
      </c>
      <c r="Y359">
        <v>157.1</v>
      </c>
      <c r="Z359">
        <f t="shared" si="151"/>
        <v>157.1</v>
      </c>
      <c r="AA359">
        <v>181.5</v>
      </c>
      <c r="AB359">
        <f t="shared" si="152"/>
        <v>181.5</v>
      </c>
      <c r="AC359">
        <v>171.5</v>
      </c>
      <c r="AD359">
        <f t="shared" si="153"/>
        <v>171.5</v>
      </c>
      <c r="AE359">
        <v>197.5</v>
      </c>
      <c r="AF359">
        <f t="shared" si="154"/>
        <v>197.5</v>
      </c>
      <c r="AG359">
        <v>167.1</v>
      </c>
      <c r="AH359">
        <f t="shared" si="155"/>
        <v>167.1</v>
      </c>
      <c r="AI359">
        <v>152.6</v>
      </c>
      <c r="AJ359">
        <f t="shared" si="156"/>
        <v>152.6</v>
      </c>
      <c r="AK359">
        <v>164.9</v>
      </c>
      <c r="AL359">
        <f t="shared" si="157"/>
        <v>164.9</v>
      </c>
      <c r="AM359">
        <v>165.3</v>
      </c>
      <c r="AN359">
        <f t="shared" si="158"/>
        <v>165.3</v>
      </c>
      <c r="AO359">
        <v>164.5</v>
      </c>
      <c r="AP359">
        <f t="shared" si="159"/>
        <v>164.5</v>
      </c>
      <c r="AQ359">
        <v>158.6</v>
      </c>
      <c r="AR359">
        <f t="shared" si="160"/>
        <v>158.6</v>
      </c>
      <c r="AS359">
        <v>168.2</v>
      </c>
      <c r="AT359">
        <f t="shared" si="161"/>
        <v>168.2</v>
      </c>
      <c r="AU359">
        <v>154.19999999999999</v>
      </c>
      <c r="AV359">
        <f t="shared" si="162"/>
        <v>154.19999999999999</v>
      </c>
      <c r="AW359">
        <v>160.80000000000001</v>
      </c>
      <c r="AX359">
        <f t="shared" si="163"/>
        <v>160.80000000000001</v>
      </c>
      <c r="AY359">
        <v>162.69999999999999</v>
      </c>
      <c r="AZ359">
        <f t="shared" si="164"/>
        <v>162.69999999999999</v>
      </c>
      <c r="BA359">
        <v>166.8</v>
      </c>
      <c r="BB359">
        <f t="shared" si="165"/>
        <v>166.8</v>
      </c>
      <c r="BC359">
        <v>160.6</v>
      </c>
      <c r="BD359">
        <f t="shared" si="166"/>
        <v>160.6</v>
      </c>
      <c r="BE359">
        <v>166.5</v>
      </c>
      <c r="BF359">
        <f t="shared" si="167"/>
        <v>166.5</v>
      </c>
    </row>
    <row r="360" spans="1:58" x14ac:dyDescent="0.3">
      <c r="A360" t="s">
        <v>33</v>
      </c>
      <c r="B360">
        <v>2022</v>
      </c>
      <c r="C360" t="s">
        <v>37</v>
      </c>
      <c r="D360" t="str">
        <f t="shared" si="140"/>
        <v>April-2022</v>
      </c>
      <c r="E360">
        <v>155.4</v>
      </c>
      <c r="F360">
        <f t="shared" si="141"/>
        <v>155.4</v>
      </c>
      <c r="G360">
        <v>215.8</v>
      </c>
      <c r="H360">
        <f t="shared" si="142"/>
        <v>215.8</v>
      </c>
      <c r="I360">
        <v>164.6</v>
      </c>
      <c r="J360">
        <f t="shared" si="143"/>
        <v>164.6</v>
      </c>
      <c r="K360">
        <v>164.2</v>
      </c>
      <c r="L360">
        <f t="shared" si="144"/>
        <v>164.2</v>
      </c>
      <c r="M360">
        <v>186</v>
      </c>
      <c r="N360">
        <f t="shared" si="145"/>
        <v>186</v>
      </c>
      <c r="O360">
        <v>175.9</v>
      </c>
      <c r="P360">
        <f t="shared" si="146"/>
        <v>175.9</v>
      </c>
      <c r="Q360">
        <v>190.7</v>
      </c>
      <c r="R360">
        <f t="shared" si="147"/>
        <v>190.7</v>
      </c>
      <c r="S360">
        <v>164</v>
      </c>
      <c r="T360">
        <f t="shared" si="148"/>
        <v>164</v>
      </c>
      <c r="U360">
        <v>120.5</v>
      </c>
      <c r="V360">
        <f t="shared" si="149"/>
        <v>120.5</v>
      </c>
      <c r="W360">
        <v>178</v>
      </c>
      <c r="X360">
        <f t="shared" si="150"/>
        <v>178</v>
      </c>
      <c r="Y360">
        <v>157.5</v>
      </c>
      <c r="Z360">
        <f t="shared" si="151"/>
        <v>157.5</v>
      </c>
      <c r="AA360">
        <v>183.3</v>
      </c>
      <c r="AB360">
        <f t="shared" si="152"/>
        <v>183.3</v>
      </c>
      <c r="AC360">
        <v>174.5</v>
      </c>
      <c r="AD360">
        <f t="shared" si="153"/>
        <v>174.5</v>
      </c>
      <c r="AE360">
        <v>197.1</v>
      </c>
      <c r="AF360">
        <f t="shared" si="154"/>
        <v>197.1</v>
      </c>
      <c r="AG360">
        <v>168.4</v>
      </c>
      <c r="AH360">
        <f t="shared" si="155"/>
        <v>168.4</v>
      </c>
      <c r="AI360">
        <v>154.5</v>
      </c>
      <c r="AJ360">
        <f t="shared" si="156"/>
        <v>154.5</v>
      </c>
      <c r="AK360">
        <v>166.3</v>
      </c>
      <c r="AL360">
        <f t="shared" si="157"/>
        <v>166.3</v>
      </c>
      <c r="AM360">
        <v>167</v>
      </c>
      <c r="AN360">
        <f t="shared" si="158"/>
        <v>167</v>
      </c>
      <c r="AO360">
        <v>170.5</v>
      </c>
      <c r="AP360">
        <f t="shared" si="159"/>
        <v>170.5</v>
      </c>
      <c r="AQ360">
        <v>159.80000000000001</v>
      </c>
      <c r="AR360">
        <f t="shared" si="160"/>
        <v>159.80000000000001</v>
      </c>
      <c r="AS360">
        <v>169</v>
      </c>
      <c r="AT360">
        <f t="shared" si="161"/>
        <v>169</v>
      </c>
      <c r="AU360">
        <v>159.30000000000001</v>
      </c>
      <c r="AV360">
        <f t="shared" si="162"/>
        <v>159.30000000000001</v>
      </c>
      <c r="AW360">
        <v>162.19999999999999</v>
      </c>
      <c r="AX360">
        <f t="shared" si="163"/>
        <v>162.19999999999999</v>
      </c>
      <c r="AY360">
        <v>164</v>
      </c>
      <c r="AZ360">
        <f t="shared" si="164"/>
        <v>164</v>
      </c>
      <c r="BA360">
        <v>168.4</v>
      </c>
      <c r="BB360">
        <f t="shared" si="165"/>
        <v>168.4</v>
      </c>
      <c r="BC360">
        <v>163.1</v>
      </c>
      <c r="BD360">
        <f t="shared" si="166"/>
        <v>163.1</v>
      </c>
      <c r="BE360">
        <v>169.2</v>
      </c>
      <c r="BF360">
        <f t="shared" si="167"/>
        <v>169.2</v>
      </c>
    </row>
    <row r="361" spans="1:58" x14ac:dyDescent="0.3">
      <c r="A361" t="s">
        <v>33</v>
      </c>
      <c r="B361">
        <v>2022</v>
      </c>
      <c r="C361" t="s">
        <v>38</v>
      </c>
      <c r="D361" t="str">
        <f t="shared" si="140"/>
        <v>May-2022</v>
      </c>
      <c r="E361">
        <v>156.69999999999999</v>
      </c>
      <c r="F361">
        <f t="shared" si="141"/>
        <v>156.69999999999999</v>
      </c>
      <c r="G361">
        <v>221.2</v>
      </c>
      <c r="H361">
        <f t="shared" si="142"/>
        <v>221.2</v>
      </c>
      <c r="I361">
        <v>164.1</v>
      </c>
      <c r="J361">
        <f t="shared" si="143"/>
        <v>164.1</v>
      </c>
      <c r="K361">
        <v>165.4</v>
      </c>
      <c r="L361">
        <f t="shared" si="144"/>
        <v>165.4</v>
      </c>
      <c r="M361">
        <v>189.5</v>
      </c>
      <c r="N361">
        <f t="shared" si="145"/>
        <v>189.5</v>
      </c>
      <c r="O361">
        <v>174.5</v>
      </c>
      <c r="P361">
        <f t="shared" si="146"/>
        <v>174.5</v>
      </c>
      <c r="Q361">
        <v>203.2</v>
      </c>
      <c r="R361">
        <f t="shared" si="147"/>
        <v>203.2</v>
      </c>
      <c r="S361">
        <v>164.1</v>
      </c>
      <c r="T361">
        <f t="shared" si="148"/>
        <v>164.1</v>
      </c>
      <c r="U361">
        <v>121.2</v>
      </c>
      <c r="V361">
        <f t="shared" si="149"/>
        <v>121.2</v>
      </c>
      <c r="W361">
        <v>181.4</v>
      </c>
      <c r="X361">
        <f t="shared" si="150"/>
        <v>181.4</v>
      </c>
      <c r="Y361">
        <v>158.5</v>
      </c>
      <c r="Z361">
        <f t="shared" si="151"/>
        <v>158.5</v>
      </c>
      <c r="AA361">
        <v>184.9</v>
      </c>
      <c r="AB361">
        <f t="shared" si="152"/>
        <v>184.9</v>
      </c>
      <c r="AC361">
        <v>177.5</v>
      </c>
      <c r="AD361">
        <f t="shared" si="153"/>
        <v>177.5</v>
      </c>
      <c r="AE361">
        <v>197.5</v>
      </c>
      <c r="AF361">
        <f t="shared" si="154"/>
        <v>197.5</v>
      </c>
      <c r="AG361">
        <v>170</v>
      </c>
      <c r="AH361">
        <f t="shared" si="155"/>
        <v>170</v>
      </c>
      <c r="AI361">
        <v>155.9</v>
      </c>
      <c r="AJ361">
        <f t="shared" si="156"/>
        <v>155.9</v>
      </c>
      <c r="AK361">
        <v>167.8</v>
      </c>
      <c r="AL361">
        <f t="shared" si="157"/>
        <v>167.8</v>
      </c>
      <c r="AM361">
        <v>167.5</v>
      </c>
      <c r="AN361">
        <f t="shared" si="158"/>
        <v>167.5</v>
      </c>
      <c r="AO361">
        <v>173.5</v>
      </c>
      <c r="AP361">
        <f t="shared" si="159"/>
        <v>173.5</v>
      </c>
      <c r="AQ361">
        <v>161.1</v>
      </c>
      <c r="AR361">
        <f t="shared" si="160"/>
        <v>161.1</v>
      </c>
      <c r="AS361">
        <v>170.1</v>
      </c>
      <c r="AT361">
        <f t="shared" si="161"/>
        <v>170.1</v>
      </c>
      <c r="AU361">
        <v>159.4</v>
      </c>
      <c r="AV361">
        <f t="shared" si="162"/>
        <v>159.4</v>
      </c>
      <c r="AW361">
        <v>163.19999999999999</v>
      </c>
      <c r="AX361">
        <f t="shared" si="163"/>
        <v>163.19999999999999</v>
      </c>
      <c r="AY361">
        <v>165.2</v>
      </c>
      <c r="AZ361">
        <f t="shared" si="164"/>
        <v>165.2</v>
      </c>
      <c r="BA361">
        <v>168.2</v>
      </c>
      <c r="BB361">
        <f t="shared" si="165"/>
        <v>168.2</v>
      </c>
      <c r="BC361">
        <v>163.80000000000001</v>
      </c>
      <c r="BD361">
        <f t="shared" si="166"/>
        <v>163.80000000000001</v>
      </c>
      <c r="BE361">
        <v>170.8</v>
      </c>
      <c r="BF361">
        <f t="shared" si="167"/>
        <v>170.8</v>
      </c>
    </row>
    <row r="362" spans="1:58" x14ac:dyDescent="0.3">
      <c r="A362" t="s">
        <v>33</v>
      </c>
      <c r="B362">
        <v>2022</v>
      </c>
      <c r="C362" t="s">
        <v>39</v>
      </c>
      <c r="D362" t="str">
        <f t="shared" si="140"/>
        <v>June-2022</v>
      </c>
      <c r="E362">
        <v>157.5</v>
      </c>
      <c r="F362">
        <f t="shared" si="141"/>
        <v>157.5</v>
      </c>
      <c r="G362">
        <v>223.4</v>
      </c>
      <c r="H362">
        <f t="shared" si="142"/>
        <v>223.4</v>
      </c>
      <c r="I362">
        <v>172.8</v>
      </c>
      <c r="J362">
        <f t="shared" si="143"/>
        <v>172.8</v>
      </c>
      <c r="K362">
        <v>166.4</v>
      </c>
      <c r="L362">
        <f t="shared" si="144"/>
        <v>166.4</v>
      </c>
      <c r="M362">
        <v>188.6</v>
      </c>
      <c r="N362">
        <f t="shared" si="145"/>
        <v>188.6</v>
      </c>
      <c r="O362">
        <v>174.1</v>
      </c>
      <c r="P362">
        <f t="shared" si="146"/>
        <v>174.1</v>
      </c>
      <c r="Q362">
        <v>211.5</v>
      </c>
      <c r="R362">
        <f t="shared" si="147"/>
        <v>211.5</v>
      </c>
      <c r="S362">
        <v>163.6</v>
      </c>
      <c r="T362">
        <f t="shared" si="148"/>
        <v>163.6</v>
      </c>
      <c r="U362">
        <v>121.4</v>
      </c>
      <c r="V362">
        <f t="shared" si="149"/>
        <v>121.4</v>
      </c>
      <c r="W362">
        <v>183.5</v>
      </c>
      <c r="X362">
        <f t="shared" si="150"/>
        <v>183.5</v>
      </c>
      <c r="Y362">
        <v>159.1</v>
      </c>
      <c r="Z362">
        <f t="shared" si="151"/>
        <v>159.1</v>
      </c>
      <c r="AA362">
        <v>186.3</v>
      </c>
      <c r="AB362">
        <f t="shared" si="152"/>
        <v>186.3</v>
      </c>
      <c r="AC362">
        <v>179.3</v>
      </c>
      <c r="AD362">
        <f t="shared" si="153"/>
        <v>179.3</v>
      </c>
      <c r="AE362">
        <v>198.3</v>
      </c>
      <c r="AF362">
        <f t="shared" si="154"/>
        <v>198.3</v>
      </c>
      <c r="AG362">
        <v>171.6</v>
      </c>
      <c r="AH362">
        <f t="shared" si="155"/>
        <v>171.6</v>
      </c>
      <c r="AI362">
        <v>157.4</v>
      </c>
      <c r="AJ362">
        <f t="shared" si="156"/>
        <v>157.4</v>
      </c>
      <c r="AK362">
        <v>169.4</v>
      </c>
      <c r="AL362">
        <f t="shared" si="157"/>
        <v>169.4</v>
      </c>
      <c r="AM362">
        <v>166.8</v>
      </c>
      <c r="AN362">
        <f t="shared" si="158"/>
        <v>166.8</v>
      </c>
      <c r="AO362">
        <v>174.9</v>
      </c>
      <c r="AP362">
        <f t="shared" si="159"/>
        <v>174.9</v>
      </c>
      <c r="AQ362">
        <v>162.1</v>
      </c>
      <c r="AR362">
        <f t="shared" si="160"/>
        <v>162.1</v>
      </c>
      <c r="AS362">
        <v>170.9</v>
      </c>
      <c r="AT362">
        <f t="shared" si="161"/>
        <v>170.9</v>
      </c>
      <c r="AU362">
        <v>157.19999999999999</v>
      </c>
      <c r="AV362">
        <f t="shared" si="162"/>
        <v>157.19999999999999</v>
      </c>
      <c r="AW362">
        <v>164.1</v>
      </c>
      <c r="AX362">
        <f t="shared" si="163"/>
        <v>164.1</v>
      </c>
      <c r="AY362">
        <v>166.5</v>
      </c>
      <c r="AZ362">
        <f t="shared" si="164"/>
        <v>166.5</v>
      </c>
      <c r="BA362">
        <v>169.2</v>
      </c>
      <c r="BB362">
        <f t="shared" si="165"/>
        <v>169.2</v>
      </c>
      <c r="BC362">
        <v>163.80000000000001</v>
      </c>
      <c r="BD362">
        <f t="shared" si="166"/>
        <v>163.80000000000001</v>
      </c>
      <c r="BE362">
        <v>171.4</v>
      </c>
      <c r="BF362">
        <f t="shared" si="167"/>
        <v>171.4</v>
      </c>
    </row>
    <row r="363" spans="1:58" x14ac:dyDescent="0.3">
      <c r="A363" t="s">
        <v>33</v>
      </c>
      <c r="B363">
        <v>2022</v>
      </c>
      <c r="C363" t="s">
        <v>40</v>
      </c>
      <c r="D363" t="str">
        <f t="shared" si="140"/>
        <v>July-2022</v>
      </c>
      <c r="E363">
        <v>159.30000000000001</v>
      </c>
      <c r="F363">
        <f t="shared" si="141"/>
        <v>159.30000000000001</v>
      </c>
      <c r="G363">
        <v>217.1</v>
      </c>
      <c r="H363">
        <f t="shared" si="142"/>
        <v>217.1</v>
      </c>
      <c r="I363">
        <v>176.6</v>
      </c>
      <c r="J363">
        <f t="shared" si="143"/>
        <v>176.6</v>
      </c>
      <c r="K363">
        <v>167.1</v>
      </c>
      <c r="L363">
        <f t="shared" si="144"/>
        <v>167.1</v>
      </c>
      <c r="M363">
        <v>184.8</v>
      </c>
      <c r="N363">
        <f t="shared" si="145"/>
        <v>184.8</v>
      </c>
      <c r="O363">
        <v>179.5</v>
      </c>
      <c r="P363">
        <f t="shared" si="146"/>
        <v>179.5</v>
      </c>
      <c r="Q363">
        <v>208.5</v>
      </c>
      <c r="R363">
        <f t="shared" si="147"/>
        <v>208.5</v>
      </c>
      <c r="S363">
        <v>164</v>
      </c>
      <c r="T363">
        <f t="shared" si="148"/>
        <v>164</v>
      </c>
      <c r="U363">
        <v>121.5</v>
      </c>
      <c r="V363">
        <f t="shared" si="149"/>
        <v>121.5</v>
      </c>
      <c r="W363">
        <v>186.3</v>
      </c>
      <c r="X363">
        <f t="shared" si="150"/>
        <v>186.3</v>
      </c>
      <c r="Y363">
        <v>159.80000000000001</v>
      </c>
      <c r="Z363">
        <f t="shared" si="151"/>
        <v>159.80000000000001</v>
      </c>
      <c r="AA363">
        <v>187.7</v>
      </c>
      <c r="AB363">
        <f t="shared" si="152"/>
        <v>187.7</v>
      </c>
      <c r="AC363">
        <v>179.4</v>
      </c>
      <c r="AD363">
        <f t="shared" si="153"/>
        <v>179.4</v>
      </c>
      <c r="AE363">
        <v>198.6</v>
      </c>
      <c r="AF363">
        <f t="shared" si="154"/>
        <v>198.6</v>
      </c>
      <c r="AG363">
        <v>172.7</v>
      </c>
      <c r="AH363">
        <f t="shared" si="155"/>
        <v>172.7</v>
      </c>
      <c r="AI363">
        <v>158.69999999999999</v>
      </c>
      <c r="AJ363">
        <f t="shared" si="156"/>
        <v>158.69999999999999</v>
      </c>
      <c r="AK363">
        <v>170.6</v>
      </c>
      <c r="AL363">
        <f t="shared" si="157"/>
        <v>170.6</v>
      </c>
      <c r="AM363">
        <v>167.8</v>
      </c>
      <c r="AN363">
        <f t="shared" si="158"/>
        <v>167.8</v>
      </c>
      <c r="AO363">
        <v>179.5</v>
      </c>
      <c r="AP363">
        <f t="shared" si="159"/>
        <v>179.5</v>
      </c>
      <c r="AQ363">
        <v>163.1</v>
      </c>
      <c r="AR363">
        <f t="shared" si="160"/>
        <v>163.1</v>
      </c>
      <c r="AS363">
        <v>171.7</v>
      </c>
      <c r="AT363">
        <f t="shared" si="161"/>
        <v>171.7</v>
      </c>
      <c r="AU363">
        <v>157.4</v>
      </c>
      <c r="AV363">
        <f t="shared" si="162"/>
        <v>157.4</v>
      </c>
      <c r="AW363">
        <v>164.6</v>
      </c>
      <c r="AX363">
        <f t="shared" si="163"/>
        <v>164.6</v>
      </c>
      <c r="AY363">
        <v>169.1</v>
      </c>
      <c r="AZ363">
        <f t="shared" si="164"/>
        <v>169.1</v>
      </c>
      <c r="BA363">
        <v>169.8</v>
      </c>
      <c r="BB363">
        <f t="shared" si="165"/>
        <v>169.8</v>
      </c>
      <c r="BC363">
        <v>164.7</v>
      </c>
      <c r="BD363">
        <f t="shared" si="166"/>
        <v>164.7</v>
      </c>
      <c r="BE363">
        <v>172.3</v>
      </c>
      <c r="BF363">
        <f t="shared" si="167"/>
        <v>172.3</v>
      </c>
    </row>
    <row r="364" spans="1:58" x14ac:dyDescent="0.3">
      <c r="A364" t="s">
        <v>33</v>
      </c>
      <c r="B364">
        <v>2022</v>
      </c>
      <c r="C364" t="s">
        <v>41</v>
      </c>
      <c r="D364" t="str">
        <f t="shared" si="140"/>
        <v>August-2022</v>
      </c>
      <c r="E364">
        <v>162.1</v>
      </c>
      <c r="F364">
        <f t="shared" si="141"/>
        <v>162.1</v>
      </c>
      <c r="G364">
        <v>210.9</v>
      </c>
      <c r="H364">
        <f t="shared" si="142"/>
        <v>210.9</v>
      </c>
      <c r="I364">
        <v>170.6</v>
      </c>
      <c r="J364">
        <f t="shared" si="143"/>
        <v>170.6</v>
      </c>
      <c r="K364">
        <v>168.4</v>
      </c>
      <c r="L364">
        <f t="shared" si="144"/>
        <v>168.4</v>
      </c>
      <c r="M364">
        <v>182.5</v>
      </c>
      <c r="N364">
        <f t="shared" si="145"/>
        <v>182.5</v>
      </c>
      <c r="O364">
        <v>177.1</v>
      </c>
      <c r="P364">
        <f t="shared" si="146"/>
        <v>177.1</v>
      </c>
      <c r="Q364">
        <v>213.1</v>
      </c>
      <c r="R364">
        <f t="shared" si="147"/>
        <v>213.1</v>
      </c>
      <c r="S364">
        <v>167.3</v>
      </c>
      <c r="T364">
        <f t="shared" si="148"/>
        <v>167.3</v>
      </c>
      <c r="U364">
        <v>122.2</v>
      </c>
      <c r="V364">
        <f t="shared" si="149"/>
        <v>122.2</v>
      </c>
      <c r="W364">
        <v>189.7</v>
      </c>
      <c r="X364">
        <f t="shared" si="150"/>
        <v>189.7</v>
      </c>
      <c r="Y364">
        <v>160.5</v>
      </c>
      <c r="Z364">
        <f t="shared" si="151"/>
        <v>160.5</v>
      </c>
      <c r="AA364">
        <v>188.9</v>
      </c>
      <c r="AB364">
        <f t="shared" si="152"/>
        <v>188.9</v>
      </c>
      <c r="AC364">
        <v>180.4</v>
      </c>
      <c r="AD364">
        <f t="shared" si="153"/>
        <v>180.4</v>
      </c>
      <c r="AE364">
        <v>198.7</v>
      </c>
      <c r="AF364">
        <f t="shared" si="154"/>
        <v>198.7</v>
      </c>
      <c r="AG364">
        <v>173.7</v>
      </c>
      <c r="AH364">
        <f t="shared" si="155"/>
        <v>173.7</v>
      </c>
      <c r="AI364">
        <v>160</v>
      </c>
      <c r="AJ364">
        <f t="shared" si="156"/>
        <v>160</v>
      </c>
      <c r="AK364">
        <v>171.6</v>
      </c>
      <c r="AL364">
        <f t="shared" si="157"/>
        <v>171.6</v>
      </c>
      <c r="AM364">
        <v>169</v>
      </c>
      <c r="AN364">
        <f t="shared" si="158"/>
        <v>169</v>
      </c>
      <c r="AO364">
        <v>178.4</v>
      </c>
      <c r="AP364">
        <f t="shared" si="159"/>
        <v>178.4</v>
      </c>
      <c r="AQ364">
        <v>164.2</v>
      </c>
      <c r="AR364">
        <f t="shared" si="160"/>
        <v>164.2</v>
      </c>
      <c r="AS364">
        <v>172.6</v>
      </c>
      <c r="AT364">
        <f t="shared" si="161"/>
        <v>172.6</v>
      </c>
      <c r="AU364">
        <v>157.69999999999999</v>
      </c>
      <c r="AV364">
        <f t="shared" si="162"/>
        <v>157.69999999999999</v>
      </c>
      <c r="AW364">
        <v>165.1</v>
      </c>
      <c r="AX364">
        <f t="shared" si="163"/>
        <v>165.1</v>
      </c>
      <c r="AY364">
        <v>169.9</v>
      </c>
      <c r="AZ364">
        <f t="shared" si="164"/>
        <v>169.9</v>
      </c>
      <c r="BA364">
        <v>171.4</v>
      </c>
      <c r="BB364">
        <f t="shared" si="165"/>
        <v>171.4</v>
      </c>
      <c r="BC364">
        <v>165.4</v>
      </c>
      <c r="BD364">
        <f t="shared" si="166"/>
        <v>165.4</v>
      </c>
      <c r="BE364">
        <v>173.1</v>
      </c>
      <c r="BF364">
        <f t="shared" si="167"/>
        <v>173.1</v>
      </c>
    </row>
    <row r="365" spans="1:58" x14ac:dyDescent="0.3">
      <c r="A365" t="s">
        <v>33</v>
      </c>
      <c r="B365">
        <v>2022</v>
      </c>
      <c r="C365" t="s">
        <v>42</v>
      </c>
      <c r="D365" t="str">
        <f t="shared" si="140"/>
        <v>September-2022</v>
      </c>
      <c r="E365">
        <v>164.9</v>
      </c>
      <c r="F365">
        <f t="shared" si="141"/>
        <v>164.9</v>
      </c>
      <c r="G365">
        <v>213.7</v>
      </c>
      <c r="H365">
        <f t="shared" si="142"/>
        <v>213.7</v>
      </c>
      <c r="I365">
        <v>170.9</v>
      </c>
      <c r="J365">
        <f t="shared" si="143"/>
        <v>170.9</v>
      </c>
      <c r="K365">
        <v>170.1</v>
      </c>
      <c r="L365">
        <f t="shared" si="144"/>
        <v>170.1</v>
      </c>
      <c r="M365">
        <v>179.3</v>
      </c>
      <c r="N365">
        <f t="shared" si="145"/>
        <v>179.3</v>
      </c>
      <c r="O365">
        <v>167.5</v>
      </c>
      <c r="P365">
        <f t="shared" si="146"/>
        <v>167.5</v>
      </c>
      <c r="Q365">
        <v>220.8</v>
      </c>
      <c r="R365">
        <f t="shared" si="147"/>
        <v>220.8</v>
      </c>
      <c r="S365">
        <v>169.2</v>
      </c>
      <c r="T365">
        <f t="shared" si="148"/>
        <v>169.2</v>
      </c>
      <c r="U365">
        <v>123.1</v>
      </c>
      <c r="V365">
        <f t="shared" si="149"/>
        <v>123.1</v>
      </c>
      <c r="W365">
        <v>193.6</v>
      </c>
      <c r="X365">
        <f t="shared" si="150"/>
        <v>193.6</v>
      </c>
      <c r="Y365">
        <v>161.1</v>
      </c>
      <c r="Z365">
        <f t="shared" si="151"/>
        <v>161.1</v>
      </c>
      <c r="AA365">
        <v>190.4</v>
      </c>
      <c r="AB365">
        <f t="shared" si="152"/>
        <v>190.4</v>
      </c>
      <c r="AC365">
        <v>181.8</v>
      </c>
      <c r="AD365">
        <f t="shared" si="153"/>
        <v>181.8</v>
      </c>
      <c r="AE365">
        <v>199.7</v>
      </c>
      <c r="AF365">
        <f t="shared" si="154"/>
        <v>199.7</v>
      </c>
      <c r="AG365">
        <v>175</v>
      </c>
      <c r="AH365">
        <f t="shared" si="155"/>
        <v>175</v>
      </c>
      <c r="AI365">
        <v>161.69999999999999</v>
      </c>
      <c r="AJ365">
        <f t="shared" si="156"/>
        <v>161.69999999999999</v>
      </c>
      <c r="AK365">
        <v>173</v>
      </c>
      <c r="AL365">
        <f t="shared" si="157"/>
        <v>173</v>
      </c>
      <c r="AM365">
        <v>169.5</v>
      </c>
      <c r="AN365">
        <f t="shared" si="158"/>
        <v>169.5</v>
      </c>
      <c r="AO365">
        <v>179.2</v>
      </c>
      <c r="AP365">
        <f t="shared" si="159"/>
        <v>179.2</v>
      </c>
      <c r="AQ365">
        <v>165</v>
      </c>
      <c r="AR365">
        <f t="shared" si="160"/>
        <v>165</v>
      </c>
      <c r="AS365">
        <v>173.8</v>
      </c>
      <c r="AT365">
        <f t="shared" si="161"/>
        <v>173.8</v>
      </c>
      <c r="AU365">
        <v>158.19999999999999</v>
      </c>
      <c r="AV365">
        <f t="shared" si="162"/>
        <v>158.19999999999999</v>
      </c>
      <c r="AW365">
        <v>165.8</v>
      </c>
      <c r="AX365">
        <f t="shared" si="163"/>
        <v>165.8</v>
      </c>
      <c r="AY365">
        <v>170.9</v>
      </c>
      <c r="AZ365">
        <f t="shared" si="164"/>
        <v>170.9</v>
      </c>
      <c r="BA365">
        <v>171.1</v>
      </c>
      <c r="BB365">
        <f t="shared" si="165"/>
        <v>171.1</v>
      </c>
      <c r="BC365">
        <v>166.1</v>
      </c>
      <c r="BD365">
        <f t="shared" si="166"/>
        <v>166.1</v>
      </c>
      <c r="BE365">
        <v>174.1</v>
      </c>
      <c r="BF365">
        <f t="shared" si="167"/>
        <v>174.1</v>
      </c>
    </row>
    <row r="366" spans="1:58" x14ac:dyDescent="0.3">
      <c r="A366" t="s">
        <v>33</v>
      </c>
      <c r="B366">
        <v>2022</v>
      </c>
      <c r="C366" t="s">
        <v>43</v>
      </c>
      <c r="D366" t="str">
        <f t="shared" si="140"/>
        <v>October-2022</v>
      </c>
      <c r="E366">
        <v>166.4</v>
      </c>
      <c r="F366">
        <f t="shared" si="141"/>
        <v>166.4</v>
      </c>
      <c r="G366">
        <v>214.9</v>
      </c>
      <c r="H366">
        <f t="shared" si="142"/>
        <v>214.9</v>
      </c>
      <c r="I366">
        <v>171.9</v>
      </c>
      <c r="J366">
        <f t="shared" si="143"/>
        <v>171.9</v>
      </c>
      <c r="K366">
        <v>171</v>
      </c>
      <c r="L366">
        <f t="shared" si="144"/>
        <v>171</v>
      </c>
      <c r="M366">
        <v>177.7</v>
      </c>
      <c r="N366">
        <f t="shared" si="145"/>
        <v>177.7</v>
      </c>
      <c r="O366">
        <v>165.7</v>
      </c>
      <c r="P366">
        <f t="shared" si="146"/>
        <v>165.7</v>
      </c>
      <c r="Q366">
        <v>228.6</v>
      </c>
      <c r="R366">
        <f t="shared" si="147"/>
        <v>228.6</v>
      </c>
      <c r="S366">
        <v>169.9</v>
      </c>
      <c r="T366">
        <f t="shared" si="148"/>
        <v>169.9</v>
      </c>
      <c r="U366">
        <v>123.4</v>
      </c>
      <c r="V366">
        <f t="shared" si="149"/>
        <v>123.4</v>
      </c>
      <c r="W366">
        <v>196.4</v>
      </c>
      <c r="X366">
        <f t="shared" si="150"/>
        <v>196.4</v>
      </c>
      <c r="Y366">
        <v>161.6</v>
      </c>
      <c r="Z366">
        <f t="shared" si="151"/>
        <v>161.6</v>
      </c>
      <c r="AA366">
        <v>191.5</v>
      </c>
      <c r="AB366">
        <f t="shared" si="152"/>
        <v>191.5</v>
      </c>
      <c r="AC366">
        <v>183.3</v>
      </c>
      <c r="AD366">
        <f t="shared" si="153"/>
        <v>183.3</v>
      </c>
      <c r="AE366">
        <v>200.1</v>
      </c>
      <c r="AF366">
        <f t="shared" si="154"/>
        <v>200.1</v>
      </c>
      <c r="AG366">
        <v>175.5</v>
      </c>
      <c r="AH366">
        <f t="shared" si="155"/>
        <v>175.5</v>
      </c>
      <c r="AI366">
        <v>162.6</v>
      </c>
      <c r="AJ366">
        <f t="shared" si="156"/>
        <v>162.6</v>
      </c>
      <c r="AK366">
        <v>173.6</v>
      </c>
      <c r="AL366">
        <f t="shared" si="157"/>
        <v>173.6</v>
      </c>
      <c r="AM366">
        <v>171.2</v>
      </c>
      <c r="AN366">
        <f t="shared" si="158"/>
        <v>171.2</v>
      </c>
      <c r="AO366">
        <v>180</v>
      </c>
      <c r="AP366">
        <f t="shared" si="159"/>
        <v>180</v>
      </c>
      <c r="AQ366">
        <v>166</v>
      </c>
      <c r="AR366">
        <f t="shared" si="160"/>
        <v>166</v>
      </c>
      <c r="AS366">
        <v>174.7</v>
      </c>
      <c r="AT366">
        <f t="shared" si="161"/>
        <v>174.7</v>
      </c>
      <c r="AU366">
        <v>158.80000000000001</v>
      </c>
      <c r="AV366">
        <f t="shared" si="162"/>
        <v>158.80000000000001</v>
      </c>
      <c r="AW366">
        <v>166.3</v>
      </c>
      <c r="AX366">
        <f t="shared" si="163"/>
        <v>166.3</v>
      </c>
      <c r="AY366">
        <v>171.2</v>
      </c>
      <c r="AZ366">
        <f t="shared" si="164"/>
        <v>171.2</v>
      </c>
      <c r="BA366">
        <v>172.3</v>
      </c>
      <c r="BB366">
        <f t="shared" si="165"/>
        <v>172.3</v>
      </c>
      <c r="BC366">
        <v>166.8</v>
      </c>
      <c r="BD366">
        <f t="shared" si="166"/>
        <v>166.8</v>
      </c>
      <c r="BE366">
        <v>175.3</v>
      </c>
      <c r="BF366">
        <f t="shared" si="167"/>
        <v>175.3</v>
      </c>
    </row>
    <row r="367" spans="1:58" x14ac:dyDescent="0.3">
      <c r="A367" t="s">
        <v>33</v>
      </c>
      <c r="B367">
        <v>2022</v>
      </c>
      <c r="C367" t="s">
        <v>45</v>
      </c>
      <c r="D367" t="str">
        <f t="shared" si="140"/>
        <v>November-2022</v>
      </c>
      <c r="E367">
        <v>168.4</v>
      </c>
      <c r="F367">
        <f t="shared" si="141"/>
        <v>168.4</v>
      </c>
      <c r="G367">
        <v>213.4</v>
      </c>
      <c r="H367">
        <f t="shared" si="142"/>
        <v>213.4</v>
      </c>
      <c r="I367">
        <v>183.2</v>
      </c>
      <c r="J367">
        <f t="shared" si="143"/>
        <v>183.2</v>
      </c>
      <c r="K367">
        <v>172.3</v>
      </c>
      <c r="L367">
        <f t="shared" si="144"/>
        <v>172.3</v>
      </c>
      <c r="M367">
        <v>180</v>
      </c>
      <c r="N367">
        <f t="shared" si="145"/>
        <v>180</v>
      </c>
      <c r="O367">
        <v>162.6</v>
      </c>
      <c r="P367">
        <f t="shared" si="146"/>
        <v>162.6</v>
      </c>
      <c r="Q367">
        <v>205.5</v>
      </c>
      <c r="R367">
        <f t="shared" si="147"/>
        <v>205.5</v>
      </c>
      <c r="S367">
        <v>171</v>
      </c>
      <c r="T367">
        <f t="shared" si="148"/>
        <v>171</v>
      </c>
      <c r="U367">
        <v>123.4</v>
      </c>
      <c r="V367">
        <f t="shared" si="149"/>
        <v>123.4</v>
      </c>
      <c r="W367">
        <v>198.8</v>
      </c>
      <c r="X367">
        <f t="shared" si="150"/>
        <v>198.8</v>
      </c>
      <c r="Y367">
        <v>162.1</v>
      </c>
      <c r="Z367">
        <f t="shared" si="151"/>
        <v>162.1</v>
      </c>
      <c r="AA367">
        <v>192.4</v>
      </c>
      <c r="AB367">
        <f t="shared" si="152"/>
        <v>192.4</v>
      </c>
      <c r="AC367">
        <v>181.3</v>
      </c>
      <c r="AD367">
        <f t="shared" si="153"/>
        <v>181.3</v>
      </c>
      <c r="AE367">
        <v>200.6</v>
      </c>
      <c r="AF367">
        <f t="shared" si="154"/>
        <v>200.6</v>
      </c>
      <c r="AG367">
        <v>176.7</v>
      </c>
      <c r="AH367">
        <f t="shared" si="155"/>
        <v>176.7</v>
      </c>
      <c r="AI367">
        <v>163.5</v>
      </c>
      <c r="AJ367">
        <f t="shared" si="156"/>
        <v>163.5</v>
      </c>
      <c r="AK367">
        <v>174.7</v>
      </c>
      <c r="AL367">
        <f t="shared" si="157"/>
        <v>174.7</v>
      </c>
      <c r="AM367">
        <v>171.8</v>
      </c>
      <c r="AN367">
        <f t="shared" si="158"/>
        <v>171.8</v>
      </c>
      <c r="AO367">
        <v>180.3</v>
      </c>
      <c r="AP367">
        <f t="shared" si="159"/>
        <v>180.3</v>
      </c>
      <c r="AQ367">
        <v>166.9</v>
      </c>
      <c r="AR367">
        <f t="shared" si="160"/>
        <v>166.9</v>
      </c>
      <c r="AS367">
        <v>175.8</v>
      </c>
      <c r="AT367">
        <f t="shared" si="161"/>
        <v>175.8</v>
      </c>
      <c r="AU367">
        <v>158.9</v>
      </c>
      <c r="AV367">
        <f t="shared" si="162"/>
        <v>158.9</v>
      </c>
      <c r="AW367">
        <v>166.7</v>
      </c>
      <c r="AX367">
        <f t="shared" si="163"/>
        <v>166.7</v>
      </c>
      <c r="AY367">
        <v>171.5</v>
      </c>
      <c r="AZ367">
        <f t="shared" si="164"/>
        <v>171.5</v>
      </c>
      <c r="BA367">
        <v>173.8</v>
      </c>
      <c r="BB367">
        <f t="shared" si="165"/>
        <v>173.8</v>
      </c>
      <c r="BC367">
        <v>167.4</v>
      </c>
      <c r="BD367">
        <f t="shared" si="166"/>
        <v>167.4</v>
      </c>
      <c r="BE367">
        <v>174.1</v>
      </c>
      <c r="BF367">
        <f t="shared" si="167"/>
        <v>174.1</v>
      </c>
    </row>
    <row r="368" spans="1:58" x14ac:dyDescent="0.3">
      <c r="A368" t="s">
        <v>33</v>
      </c>
      <c r="B368">
        <v>2022</v>
      </c>
      <c r="C368" t="s">
        <v>46</v>
      </c>
      <c r="D368" t="str">
        <f t="shared" si="140"/>
        <v>December-2022</v>
      </c>
      <c r="E368">
        <v>170.2</v>
      </c>
      <c r="F368">
        <f t="shared" si="141"/>
        <v>170.2</v>
      </c>
      <c r="G368">
        <v>212.9</v>
      </c>
      <c r="H368">
        <f t="shared" si="142"/>
        <v>212.9</v>
      </c>
      <c r="I368">
        <v>191.9</v>
      </c>
      <c r="J368">
        <f t="shared" si="143"/>
        <v>191.9</v>
      </c>
      <c r="K368">
        <v>173.9</v>
      </c>
      <c r="L368">
        <f t="shared" si="144"/>
        <v>173.9</v>
      </c>
      <c r="M368">
        <v>179.1</v>
      </c>
      <c r="N368">
        <f t="shared" si="145"/>
        <v>179.1</v>
      </c>
      <c r="O368">
        <v>159.5</v>
      </c>
      <c r="P368">
        <f t="shared" si="146"/>
        <v>159.5</v>
      </c>
      <c r="Q368">
        <v>178.7</v>
      </c>
      <c r="R368">
        <f t="shared" si="147"/>
        <v>178.7</v>
      </c>
      <c r="S368">
        <v>171.3</v>
      </c>
      <c r="T368">
        <f t="shared" si="148"/>
        <v>171.3</v>
      </c>
      <c r="U368">
        <v>123.1</v>
      </c>
      <c r="V368">
        <f t="shared" si="149"/>
        <v>123.1</v>
      </c>
      <c r="W368">
        <v>200.5</v>
      </c>
      <c r="X368">
        <f t="shared" si="150"/>
        <v>200.5</v>
      </c>
      <c r="Y368">
        <v>162.80000000000001</v>
      </c>
      <c r="Z368">
        <f t="shared" si="151"/>
        <v>162.80000000000001</v>
      </c>
      <c r="AA368">
        <v>193.3</v>
      </c>
      <c r="AB368">
        <f t="shared" si="152"/>
        <v>193.3</v>
      </c>
      <c r="AC368">
        <v>178.6</v>
      </c>
      <c r="AD368">
        <f t="shared" si="153"/>
        <v>178.6</v>
      </c>
      <c r="AE368">
        <v>201.1</v>
      </c>
      <c r="AF368">
        <f t="shared" si="154"/>
        <v>201.1</v>
      </c>
      <c r="AG368">
        <v>177.7</v>
      </c>
      <c r="AH368">
        <f t="shared" si="155"/>
        <v>177.7</v>
      </c>
      <c r="AI368">
        <v>164.5</v>
      </c>
      <c r="AJ368">
        <f t="shared" si="156"/>
        <v>164.5</v>
      </c>
      <c r="AK368">
        <v>175.7</v>
      </c>
      <c r="AL368">
        <f t="shared" si="157"/>
        <v>175.7</v>
      </c>
      <c r="AM368">
        <v>170.7</v>
      </c>
      <c r="AN368">
        <f t="shared" si="158"/>
        <v>170.7</v>
      </c>
      <c r="AO368">
        <v>180.6</v>
      </c>
      <c r="AP368">
        <f t="shared" si="159"/>
        <v>180.6</v>
      </c>
      <c r="AQ368">
        <v>167.3</v>
      </c>
      <c r="AR368">
        <f t="shared" si="160"/>
        <v>167.3</v>
      </c>
      <c r="AS368">
        <v>177.2</v>
      </c>
      <c r="AT368">
        <f t="shared" si="161"/>
        <v>177.2</v>
      </c>
      <c r="AU368">
        <v>159.4</v>
      </c>
      <c r="AV368">
        <f t="shared" si="162"/>
        <v>159.4</v>
      </c>
      <c r="AW368">
        <v>167.1</v>
      </c>
      <c r="AX368">
        <f t="shared" si="163"/>
        <v>167.1</v>
      </c>
      <c r="AY368">
        <v>171.8</v>
      </c>
      <c r="AZ368">
        <f t="shared" si="164"/>
        <v>171.8</v>
      </c>
      <c r="BA368">
        <v>176</v>
      </c>
      <c r="BB368">
        <f t="shared" si="165"/>
        <v>176</v>
      </c>
      <c r="BC368">
        <v>168.2</v>
      </c>
      <c r="BD368">
        <f t="shared" si="166"/>
        <v>168.2</v>
      </c>
      <c r="BE368">
        <v>174.1</v>
      </c>
      <c r="BF368">
        <f t="shared" si="167"/>
        <v>174.1</v>
      </c>
    </row>
    <row r="369" spans="1:58" x14ac:dyDescent="0.3">
      <c r="A369" t="s">
        <v>33</v>
      </c>
      <c r="B369">
        <v>2023</v>
      </c>
      <c r="C369" t="s">
        <v>31</v>
      </c>
      <c r="D369" t="str">
        <f t="shared" si="140"/>
        <v>January-2023</v>
      </c>
      <c r="E369">
        <v>173.3</v>
      </c>
      <c r="F369">
        <f t="shared" si="141"/>
        <v>173.3</v>
      </c>
      <c r="G369">
        <v>215.2</v>
      </c>
      <c r="H369">
        <f t="shared" si="142"/>
        <v>215.2</v>
      </c>
      <c r="I369">
        <v>197</v>
      </c>
      <c r="J369">
        <f t="shared" si="143"/>
        <v>197</v>
      </c>
      <c r="K369">
        <v>175.2</v>
      </c>
      <c r="L369">
        <f t="shared" si="144"/>
        <v>175.2</v>
      </c>
      <c r="M369">
        <v>178</v>
      </c>
      <c r="N369">
        <f t="shared" si="145"/>
        <v>178</v>
      </c>
      <c r="O369">
        <v>160.5</v>
      </c>
      <c r="P369">
        <f t="shared" si="146"/>
        <v>160.5</v>
      </c>
      <c r="Q369">
        <v>175.3</v>
      </c>
      <c r="R369">
        <f t="shared" si="147"/>
        <v>175.3</v>
      </c>
      <c r="S369">
        <v>171.2</v>
      </c>
      <c r="T369">
        <f t="shared" si="148"/>
        <v>171.2</v>
      </c>
      <c r="U369">
        <v>122.7</v>
      </c>
      <c r="V369">
        <f t="shared" si="149"/>
        <v>122.7</v>
      </c>
      <c r="W369">
        <v>204.3</v>
      </c>
      <c r="X369">
        <f t="shared" si="150"/>
        <v>204.3</v>
      </c>
      <c r="Y369">
        <v>163.69999999999999</v>
      </c>
      <c r="Z369">
        <f t="shared" si="151"/>
        <v>163.69999999999999</v>
      </c>
      <c r="AA369">
        <v>194.3</v>
      </c>
      <c r="AB369">
        <f t="shared" si="152"/>
        <v>194.3</v>
      </c>
      <c r="AC369">
        <v>179.5</v>
      </c>
      <c r="AD369">
        <f t="shared" si="153"/>
        <v>179.5</v>
      </c>
      <c r="AE369">
        <v>201.6</v>
      </c>
      <c r="AF369">
        <f t="shared" si="154"/>
        <v>201.6</v>
      </c>
      <c r="AG369">
        <v>178.7</v>
      </c>
      <c r="AH369">
        <f t="shared" si="155"/>
        <v>178.7</v>
      </c>
      <c r="AI369">
        <v>165.3</v>
      </c>
      <c r="AJ369">
        <f t="shared" si="156"/>
        <v>165.3</v>
      </c>
      <c r="AK369">
        <v>176.6</v>
      </c>
      <c r="AL369">
        <f t="shared" si="157"/>
        <v>176.6</v>
      </c>
      <c r="AM369">
        <v>172.1</v>
      </c>
      <c r="AN369">
        <f t="shared" si="158"/>
        <v>172.1</v>
      </c>
      <c r="AO369">
        <v>180.1</v>
      </c>
      <c r="AP369">
        <f t="shared" si="159"/>
        <v>180.1</v>
      </c>
      <c r="AQ369">
        <v>168</v>
      </c>
      <c r="AR369">
        <f t="shared" si="160"/>
        <v>168</v>
      </c>
      <c r="AS369">
        <v>178.5</v>
      </c>
      <c r="AT369">
        <f t="shared" si="161"/>
        <v>178.5</v>
      </c>
      <c r="AU369">
        <v>159.5</v>
      </c>
      <c r="AV369">
        <f t="shared" si="162"/>
        <v>159.5</v>
      </c>
      <c r="AW369">
        <v>167.8</v>
      </c>
      <c r="AX369">
        <f t="shared" si="163"/>
        <v>167.8</v>
      </c>
      <c r="AY369">
        <v>171.8</v>
      </c>
      <c r="AZ369">
        <f t="shared" si="164"/>
        <v>171.8</v>
      </c>
      <c r="BA369">
        <v>178.8</v>
      </c>
      <c r="BB369">
        <f t="shared" si="165"/>
        <v>178.8</v>
      </c>
      <c r="BC369">
        <v>168.9</v>
      </c>
      <c r="BD369">
        <f t="shared" si="166"/>
        <v>168.9</v>
      </c>
      <c r="BE369">
        <v>174.9</v>
      </c>
      <c r="BF369">
        <f t="shared" si="167"/>
        <v>174.9</v>
      </c>
    </row>
    <row r="370" spans="1:58" x14ac:dyDescent="0.3">
      <c r="A370" t="s">
        <v>33</v>
      </c>
      <c r="B370">
        <v>2023</v>
      </c>
      <c r="C370" t="s">
        <v>35</v>
      </c>
      <c r="D370" t="str">
        <f t="shared" si="140"/>
        <v>February-2023</v>
      </c>
      <c r="E370">
        <v>174.7</v>
      </c>
      <c r="F370">
        <f t="shared" si="141"/>
        <v>174.7</v>
      </c>
      <c r="G370">
        <v>212.2</v>
      </c>
      <c r="H370">
        <f t="shared" si="142"/>
        <v>212.2</v>
      </c>
      <c r="I370">
        <v>177.2</v>
      </c>
      <c r="J370">
        <f t="shared" si="143"/>
        <v>177.2</v>
      </c>
      <c r="K370">
        <v>177.9</v>
      </c>
      <c r="L370">
        <f t="shared" si="144"/>
        <v>177.9</v>
      </c>
      <c r="M370">
        <v>172.2</v>
      </c>
      <c r="N370">
        <f t="shared" si="145"/>
        <v>172.2</v>
      </c>
      <c r="O370">
        <v>172.1</v>
      </c>
      <c r="P370">
        <f t="shared" si="146"/>
        <v>172.1</v>
      </c>
      <c r="Q370">
        <v>175.8</v>
      </c>
      <c r="R370">
        <f t="shared" si="147"/>
        <v>175.8</v>
      </c>
      <c r="S370">
        <v>172.2</v>
      </c>
      <c r="T370">
        <f t="shared" si="148"/>
        <v>172.2</v>
      </c>
      <c r="U370">
        <v>121.9</v>
      </c>
      <c r="V370">
        <f t="shared" si="149"/>
        <v>121.9</v>
      </c>
      <c r="W370">
        <v>204.8</v>
      </c>
      <c r="X370">
        <f t="shared" si="150"/>
        <v>204.8</v>
      </c>
      <c r="Y370">
        <v>164.9</v>
      </c>
      <c r="Z370">
        <f t="shared" si="151"/>
        <v>164.9</v>
      </c>
      <c r="AA370">
        <v>196.6</v>
      </c>
      <c r="AB370">
        <f t="shared" si="152"/>
        <v>196.6</v>
      </c>
      <c r="AC370">
        <v>180.7</v>
      </c>
      <c r="AD370">
        <f t="shared" si="153"/>
        <v>180.7</v>
      </c>
      <c r="AE370">
        <v>202.7</v>
      </c>
      <c r="AF370">
        <f t="shared" si="154"/>
        <v>202.7</v>
      </c>
      <c r="AG370">
        <v>180.3</v>
      </c>
      <c r="AH370">
        <f t="shared" si="155"/>
        <v>180.3</v>
      </c>
      <c r="AI370">
        <v>167</v>
      </c>
      <c r="AJ370">
        <f t="shared" si="156"/>
        <v>167</v>
      </c>
      <c r="AK370">
        <v>178.2</v>
      </c>
      <c r="AL370">
        <f t="shared" si="157"/>
        <v>178.2</v>
      </c>
      <c r="AM370">
        <v>173.5</v>
      </c>
      <c r="AN370">
        <f t="shared" si="158"/>
        <v>173.5</v>
      </c>
      <c r="AO370">
        <v>182.8</v>
      </c>
      <c r="AP370">
        <f t="shared" si="159"/>
        <v>182.8</v>
      </c>
      <c r="AQ370">
        <v>169.2</v>
      </c>
      <c r="AR370">
        <f t="shared" si="160"/>
        <v>169.2</v>
      </c>
      <c r="AS370">
        <v>180.8</v>
      </c>
      <c r="AT370">
        <f t="shared" si="161"/>
        <v>180.8</v>
      </c>
      <c r="AU370">
        <v>159.80000000000001</v>
      </c>
      <c r="AV370">
        <f t="shared" si="162"/>
        <v>159.80000000000001</v>
      </c>
      <c r="AW370">
        <v>168.4</v>
      </c>
      <c r="AX370">
        <f t="shared" si="163"/>
        <v>168.4</v>
      </c>
      <c r="AY370">
        <v>172.5</v>
      </c>
      <c r="AZ370">
        <f t="shared" si="164"/>
        <v>172.5</v>
      </c>
      <c r="BA370">
        <v>181.4</v>
      </c>
      <c r="BB370">
        <f t="shared" si="165"/>
        <v>181.4</v>
      </c>
      <c r="BC370">
        <v>170</v>
      </c>
      <c r="BD370">
        <f t="shared" si="166"/>
        <v>170</v>
      </c>
      <c r="BE370">
        <v>176.3</v>
      </c>
      <c r="BF370">
        <f t="shared" si="167"/>
        <v>176.3</v>
      </c>
    </row>
    <row r="371" spans="1:58" x14ac:dyDescent="0.3">
      <c r="A371" t="s">
        <v>33</v>
      </c>
      <c r="B371">
        <v>2023</v>
      </c>
      <c r="C371" t="s">
        <v>36</v>
      </c>
      <c r="D371" t="str">
        <f t="shared" si="140"/>
        <v>March-2023</v>
      </c>
      <c r="E371">
        <v>174.7</v>
      </c>
      <c r="F371">
        <f t="shared" si="141"/>
        <v>174.7</v>
      </c>
      <c r="G371">
        <v>212.2</v>
      </c>
      <c r="H371">
        <f t="shared" si="142"/>
        <v>212.2</v>
      </c>
      <c r="I371">
        <v>177.2</v>
      </c>
      <c r="J371">
        <f t="shared" si="143"/>
        <v>177.2</v>
      </c>
      <c r="K371">
        <v>177.9</v>
      </c>
      <c r="L371">
        <f t="shared" si="144"/>
        <v>177.9</v>
      </c>
      <c r="M371">
        <v>172.2</v>
      </c>
      <c r="N371">
        <f t="shared" si="145"/>
        <v>172.2</v>
      </c>
      <c r="O371">
        <v>172.1</v>
      </c>
      <c r="P371">
        <f t="shared" si="146"/>
        <v>172.1</v>
      </c>
      <c r="Q371">
        <v>175.9</v>
      </c>
      <c r="R371">
        <f t="shared" si="147"/>
        <v>175.9</v>
      </c>
      <c r="S371">
        <v>172.2</v>
      </c>
      <c r="T371">
        <f t="shared" si="148"/>
        <v>172.2</v>
      </c>
      <c r="U371">
        <v>121.9</v>
      </c>
      <c r="V371">
        <f t="shared" si="149"/>
        <v>121.9</v>
      </c>
      <c r="W371">
        <v>204.8</v>
      </c>
      <c r="X371">
        <f t="shared" si="150"/>
        <v>204.8</v>
      </c>
      <c r="Y371">
        <v>164.9</v>
      </c>
      <c r="Z371">
        <f t="shared" si="151"/>
        <v>164.9</v>
      </c>
      <c r="AA371">
        <v>196.6</v>
      </c>
      <c r="AB371">
        <f t="shared" si="152"/>
        <v>196.6</v>
      </c>
      <c r="AC371">
        <v>180.8</v>
      </c>
      <c r="AD371">
        <f t="shared" si="153"/>
        <v>180.8</v>
      </c>
      <c r="AE371">
        <v>202.7</v>
      </c>
      <c r="AF371">
        <f t="shared" si="154"/>
        <v>202.7</v>
      </c>
      <c r="AG371">
        <v>180.2</v>
      </c>
      <c r="AH371">
        <f t="shared" si="155"/>
        <v>180.2</v>
      </c>
      <c r="AI371">
        <v>167</v>
      </c>
      <c r="AJ371">
        <f t="shared" si="156"/>
        <v>167</v>
      </c>
      <c r="AK371">
        <v>178.2</v>
      </c>
      <c r="AL371">
        <f t="shared" si="157"/>
        <v>178.2</v>
      </c>
      <c r="AM371">
        <v>173.5</v>
      </c>
      <c r="AN371">
        <f t="shared" si="158"/>
        <v>173.5</v>
      </c>
      <c r="AO371">
        <v>182.6</v>
      </c>
      <c r="AP371">
        <f t="shared" si="159"/>
        <v>182.6</v>
      </c>
      <c r="AQ371">
        <v>169.2</v>
      </c>
      <c r="AR371">
        <f t="shared" si="160"/>
        <v>169.2</v>
      </c>
      <c r="AS371">
        <v>180.8</v>
      </c>
      <c r="AT371">
        <f t="shared" si="161"/>
        <v>180.8</v>
      </c>
      <c r="AU371">
        <v>159.80000000000001</v>
      </c>
      <c r="AV371">
        <f t="shared" si="162"/>
        <v>159.80000000000001</v>
      </c>
      <c r="AW371">
        <v>168.4</v>
      </c>
      <c r="AX371">
        <f t="shared" si="163"/>
        <v>168.4</v>
      </c>
      <c r="AY371">
        <v>172.5</v>
      </c>
      <c r="AZ371">
        <f t="shared" si="164"/>
        <v>172.5</v>
      </c>
      <c r="BA371">
        <v>181.5</v>
      </c>
      <c r="BB371">
        <f t="shared" si="165"/>
        <v>181.5</v>
      </c>
      <c r="BC371">
        <v>170</v>
      </c>
      <c r="BD371">
        <f t="shared" si="166"/>
        <v>170</v>
      </c>
      <c r="BE371">
        <v>176.3</v>
      </c>
      <c r="BF371">
        <f t="shared" si="167"/>
        <v>176.3</v>
      </c>
    </row>
    <row r="372" spans="1:58" x14ac:dyDescent="0.3">
      <c r="A372" t="s">
        <v>33</v>
      </c>
      <c r="B372">
        <v>2023</v>
      </c>
      <c r="C372" t="s">
        <v>37</v>
      </c>
      <c r="D372" t="str">
        <f t="shared" si="140"/>
        <v>April-2023</v>
      </c>
      <c r="E372">
        <v>174.8</v>
      </c>
      <c r="F372">
        <f t="shared" si="141"/>
        <v>174.8</v>
      </c>
      <c r="G372">
        <v>213.7</v>
      </c>
      <c r="H372">
        <f t="shared" si="142"/>
        <v>213.7</v>
      </c>
      <c r="I372">
        <v>172.4</v>
      </c>
      <c r="J372">
        <f t="shared" si="143"/>
        <v>172.4</v>
      </c>
      <c r="K372">
        <v>178.8</v>
      </c>
      <c r="L372">
        <f t="shared" si="144"/>
        <v>178.8</v>
      </c>
      <c r="M372">
        <v>168.7</v>
      </c>
      <c r="N372">
        <f t="shared" si="145"/>
        <v>168.7</v>
      </c>
      <c r="O372">
        <v>179.2</v>
      </c>
      <c r="P372">
        <f t="shared" si="146"/>
        <v>179.2</v>
      </c>
      <c r="Q372">
        <v>179.9</v>
      </c>
      <c r="R372">
        <f t="shared" si="147"/>
        <v>179.9</v>
      </c>
      <c r="S372">
        <v>174.7</v>
      </c>
      <c r="T372">
        <f t="shared" si="148"/>
        <v>174.7</v>
      </c>
      <c r="U372">
        <v>123.1</v>
      </c>
      <c r="V372">
        <f t="shared" si="149"/>
        <v>123.1</v>
      </c>
      <c r="W372">
        <v>207.8</v>
      </c>
      <c r="X372">
        <f t="shared" si="150"/>
        <v>207.8</v>
      </c>
      <c r="Y372">
        <v>165.5</v>
      </c>
      <c r="Z372">
        <f t="shared" si="151"/>
        <v>165.5</v>
      </c>
      <c r="AA372">
        <v>197</v>
      </c>
      <c r="AB372">
        <f t="shared" si="152"/>
        <v>197</v>
      </c>
      <c r="AC372">
        <v>182.1</v>
      </c>
      <c r="AD372">
        <f t="shared" si="153"/>
        <v>182.1</v>
      </c>
      <c r="AE372">
        <v>203.5</v>
      </c>
      <c r="AF372">
        <f t="shared" si="154"/>
        <v>203.5</v>
      </c>
      <c r="AG372">
        <v>181</v>
      </c>
      <c r="AH372">
        <f t="shared" si="155"/>
        <v>181</v>
      </c>
      <c r="AI372">
        <v>167.7</v>
      </c>
      <c r="AJ372">
        <f t="shared" si="156"/>
        <v>167.7</v>
      </c>
      <c r="AK372">
        <v>178.9</v>
      </c>
      <c r="AL372">
        <f t="shared" si="157"/>
        <v>178.9</v>
      </c>
      <c r="AM372">
        <v>175.2</v>
      </c>
      <c r="AN372">
        <f t="shared" si="158"/>
        <v>175.2</v>
      </c>
      <c r="AO372">
        <v>182.1</v>
      </c>
      <c r="AP372">
        <f t="shared" si="159"/>
        <v>182.1</v>
      </c>
      <c r="AQ372">
        <v>169.6</v>
      </c>
      <c r="AR372">
        <f t="shared" si="160"/>
        <v>169.6</v>
      </c>
      <c r="AS372">
        <v>181.5</v>
      </c>
      <c r="AT372">
        <f t="shared" si="161"/>
        <v>181.5</v>
      </c>
      <c r="AU372">
        <v>160.1</v>
      </c>
      <c r="AV372">
        <f t="shared" si="162"/>
        <v>160.1</v>
      </c>
      <c r="AW372">
        <v>168.8</v>
      </c>
      <c r="AX372">
        <f t="shared" si="163"/>
        <v>168.8</v>
      </c>
      <c r="AY372">
        <v>174.2</v>
      </c>
      <c r="AZ372">
        <f t="shared" si="164"/>
        <v>174.2</v>
      </c>
      <c r="BA372">
        <v>184.4</v>
      </c>
      <c r="BB372">
        <f t="shared" si="165"/>
        <v>184.4</v>
      </c>
      <c r="BC372">
        <v>170.9</v>
      </c>
      <c r="BD372">
        <f t="shared" si="166"/>
        <v>170.9</v>
      </c>
      <c r="BE372">
        <v>177.4</v>
      </c>
      <c r="BF372">
        <f t="shared" si="167"/>
        <v>177.4</v>
      </c>
    </row>
    <row r="373" spans="1:58" x14ac:dyDescent="0.3">
      <c r="A373" t="s">
        <v>33</v>
      </c>
      <c r="B373">
        <v>2023</v>
      </c>
      <c r="C373" t="s">
        <v>38</v>
      </c>
      <c r="D373" t="str">
        <f t="shared" si="140"/>
        <v>May-2023</v>
      </c>
      <c r="E373">
        <v>174.7</v>
      </c>
      <c r="F373">
        <f t="shared" si="141"/>
        <v>174.7</v>
      </c>
      <c r="G373">
        <v>219.4</v>
      </c>
      <c r="H373">
        <f t="shared" si="142"/>
        <v>219.4</v>
      </c>
      <c r="I373">
        <v>176.7</v>
      </c>
      <c r="J373">
        <f t="shared" si="143"/>
        <v>176.7</v>
      </c>
      <c r="K373">
        <v>179.4</v>
      </c>
      <c r="L373">
        <f t="shared" si="144"/>
        <v>179.4</v>
      </c>
      <c r="M373">
        <v>164.4</v>
      </c>
      <c r="N373">
        <f t="shared" si="145"/>
        <v>164.4</v>
      </c>
      <c r="O373">
        <v>175.8</v>
      </c>
      <c r="P373">
        <f t="shared" si="146"/>
        <v>175.8</v>
      </c>
      <c r="Q373">
        <v>185</v>
      </c>
      <c r="R373">
        <f t="shared" si="147"/>
        <v>185</v>
      </c>
      <c r="S373">
        <v>176.9</v>
      </c>
      <c r="T373">
        <f t="shared" si="148"/>
        <v>176.9</v>
      </c>
      <c r="U373">
        <v>124.2</v>
      </c>
      <c r="V373">
        <f t="shared" si="149"/>
        <v>124.2</v>
      </c>
      <c r="W373">
        <v>211.9</v>
      </c>
      <c r="X373">
        <f t="shared" si="150"/>
        <v>211.9</v>
      </c>
      <c r="Y373">
        <v>165.9</v>
      </c>
      <c r="Z373">
        <f t="shared" si="151"/>
        <v>165.9</v>
      </c>
      <c r="AA373">
        <v>197.7</v>
      </c>
      <c r="AB373">
        <f t="shared" si="152"/>
        <v>197.7</v>
      </c>
      <c r="AC373">
        <v>183.1</v>
      </c>
      <c r="AD373">
        <f t="shared" si="153"/>
        <v>183.1</v>
      </c>
      <c r="AE373">
        <v>204.2</v>
      </c>
      <c r="AF373">
        <f t="shared" si="154"/>
        <v>204.2</v>
      </c>
      <c r="AG373">
        <v>181.3</v>
      </c>
      <c r="AH373">
        <f t="shared" si="155"/>
        <v>181.3</v>
      </c>
      <c r="AI373">
        <v>168.1</v>
      </c>
      <c r="AJ373">
        <f t="shared" si="156"/>
        <v>168.1</v>
      </c>
      <c r="AK373">
        <v>179.3</v>
      </c>
      <c r="AL373">
        <f t="shared" si="157"/>
        <v>179.3</v>
      </c>
      <c r="AM373">
        <v>175.6</v>
      </c>
      <c r="AN373">
        <f t="shared" si="158"/>
        <v>175.6</v>
      </c>
      <c r="AO373">
        <v>183.4</v>
      </c>
      <c r="AP373">
        <f t="shared" si="159"/>
        <v>183.4</v>
      </c>
      <c r="AQ373">
        <v>170.1</v>
      </c>
      <c r="AR373">
        <f t="shared" si="160"/>
        <v>170.1</v>
      </c>
      <c r="AS373">
        <v>182.2</v>
      </c>
      <c r="AT373">
        <f t="shared" si="161"/>
        <v>182.2</v>
      </c>
      <c r="AU373">
        <v>160.4</v>
      </c>
      <c r="AV373">
        <f t="shared" si="162"/>
        <v>160.4</v>
      </c>
      <c r="AW373">
        <v>169.2</v>
      </c>
      <c r="AX373">
        <f t="shared" si="163"/>
        <v>169.2</v>
      </c>
      <c r="AY373">
        <v>174.8</v>
      </c>
      <c r="AZ373">
        <f t="shared" si="164"/>
        <v>174.8</v>
      </c>
      <c r="BA373">
        <v>185.6</v>
      </c>
      <c r="BB373">
        <f t="shared" si="165"/>
        <v>185.6</v>
      </c>
      <c r="BC373">
        <v>171.6</v>
      </c>
      <c r="BD373">
        <f t="shared" si="166"/>
        <v>171.6</v>
      </c>
      <c r="BE373">
        <v>178.2</v>
      </c>
      <c r="BF373">
        <f t="shared" si="167"/>
        <v>178.2</v>
      </c>
    </row>
  </sheetData>
  <sortState xmlns:xlrd2="http://schemas.microsoft.com/office/spreadsheetml/2017/richdata2" ref="A2:BE373">
    <sortCondition ref="A2:A373" customList="January,February,March,April,May,June,July,August,September,October,November,December"/>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B58A0-81A7-4707-84EF-71F232A21FC4}">
  <dimension ref="A1:BA428"/>
  <sheetViews>
    <sheetView topLeftCell="T1" zoomScale="81" zoomScaleNormal="81" workbookViewId="0">
      <selection activeCell="X1" sqref="X1"/>
    </sheetView>
  </sheetViews>
  <sheetFormatPr defaultRowHeight="13.8" x14ac:dyDescent="0.3"/>
  <cols>
    <col min="1" max="1" width="31.88671875" style="10" bestFit="1" customWidth="1"/>
    <col min="2" max="2" width="30.109375" style="10" bestFit="1" customWidth="1"/>
    <col min="3" max="3" width="14.5546875" style="10" bestFit="1" customWidth="1"/>
    <col min="4" max="4" width="13.109375" style="10" bestFit="1" customWidth="1"/>
    <col min="5" max="5" width="30.109375" style="10" bestFit="1" customWidth="1"/>
    <col min="6" max="6" width="29.88671875" style="10" bestFit="1" customWidth="1"/>
    <col min="7" max="7" width="19.109375" style="10" bestFit="1" customWidth="1"/>
    <col min="8" max="8" width="14.109375" style="10" bestFit="1" customWidth="1"/>
    <col min="9" max="9" width="36" style="10" bestFit="1" customWidth="1"/>
    <col min="10" max="10" width="29.88671875" style="10" bestFit="1" customWidth="1"/>
    <col min="11" max="11" width="21.33203125" style="10" bestFit="1" customWidth="1"/>
    <col min="12" max="12" width="33.6640625" style="10" bestFit="1" customWidth="1"/>
    <col min="13" max="13" width="28.6640625" style="10" bestFit="1" customWidth="1"/>
    <col min="14" max="14" width="23" style="10" bestFit="1" customWidth="1"/>
    <col min="15" max="15" width="27.5546875" style="10" bestFit="1" customWidth="1"/>
    <col min="16" max="16" width="35.33203125" style="10" bestFit="1" customWidth="1"/>
    <col min="17" max="17" width="39.109375" style="10" bestFit="1" customWidth="1"/>
    <col min="18" max="18" width="38.88671875" style="10" bestFit="1" customWidth="1"/>
    <col min="19" max="19" width="23.5546875" style="10" bestFit="1" customWidth="1"/>
    <col min="20" max="20" width="48.44140625" style="10" bestFit="1" customWidth="1"/>
    <col min="21" max="21" width="35.33203125" style="10" bestFit="1" customWidth="1"/>
    <col min="22" max="22" width="14.109375" style="10" bestFit="1" customWidth="1"/>
    <col min="23" max="23" width="27.77734375" style="10" bestFit="1" customWidth="1"/>
    <col min="24" max="24" width="16.6640625" style="10" bestFit="1" customWidth="1"/>
    <col min="25" max="25" width="16.6640625" style="25" bestFit="1" customWidth="1"/>
    <col min="26" max="26" width="11.109375" style="10" bestFit="1" customWidth="1"/>
    <col min="27" max="27" width="37.6640625" style="10" bestFit="1" customWidth="1"/>
    <col min="28" max="28" width="31.33203125" style="10" bestFit="1" customWidth="1"/>
    <col min="29" max="29" width="25.33203125" style="10" bestFit="1" customWidth="1"/>
    <col min="30" max="30" width="43.88671875" style="10" bestFit="1" customWidth="1"/>
    <col min="31" max="31" width="30.109375" style="10" bestFit="1" customWidth="1"/>
    <col min="32" max="32" width="24.21875" style="10" bestFit="1" customWidth="1"/>
    <col min="33" max="33" width="29.33203125" style="10" bestFit="1" customWidth="1"/>
    <col min="34" max="34" width="36.88671875" style="10" bestFit="1" customWidth="1"/>
    <col min="35" max="35" width="40.88671875" style="10" bestFit="1" customWidth="1"/>
    <col min="36" max="36" width="24.88671875" style="10" bestFit="1" customWidth="1"/>
    <col min="37" max="37" width="41.109375" style="10" bestFit="1" customWidth="1"/>
    <col min="38" max="38" width="50.77734375" style="10" bestFit="1" customWidth="1"/>
    <col min="39" max="39" width="37" style="10" bestFit="1" customWidth="1"/>
    <col min="40" max="40" width="44.109375" style="10" bestFit="1" customWidth="1"/>
    <col min="41" max="41" width="26.77734375" style="10" bestFit="1" customWidth="1"/>
    <col min="42" max="42" width="27.6640625" style="10" bestFit="1" customWidth="1"/>
    <col min="43" max="43" width="38.88671875" style="10" bestFit="1" customWidth="1"/>
    <col min="44" max="44" width="26.44140625" style="10" bestFit="1" customWidth="1"/>
    <col min="45" max="45" width="31.21875" style="10" bestFit="1" customWidth="1"/>
    <col min="46" max="46" width="45.77734375" style="10" bestFit="1" customWidth="1"/>
    <col min="47" max="47" width="25.21875" style="10" bestFit="1" customWidth="1"/>
    <col min="48" max="48" width="45.5546875" style="10" bestFit="1" customWidth="1"/>
    <col min="49" max="49" width="43.44140625" style="10" bestFit="1" customWidth="1"/>
    <col min="50" max="50" width="28" style="10" bestFit="1" customWidth="1"/>
    <col min="51" max="51" width="39.21875" style="10" bestFit="1" customWidth="1"/>
    <col min="52" max="52" width="41.44140625" style="10" bestFit="1" customWidth="1"/>
    <col min="53" max="53" width="20.109375" style="10" bestFit="1" customWidth="1"/>
    <col min="54" max="55" width="6" style="10" bestFit="1" customWidth="1"/>
    <col min="56" max="56" width="13.109375" style="10" bestFit="1" customWidth="1"/>
    <col min="57" max="57" width="37.6640625" style="10" bestFit="1" customWidth="1"/>
    <col min="58" max="58" width="31.33203125" style="10" bestFit="1" customWidth="1"/>
    <col min="59" max="59" width="22.33203125" style="10" bestFit="1" customWidth="1"/>
    <col min="60" max="60" width="35.109375" style="10" bestFit="1" customWidth="1"/>
    <col min="61" max="61" width="30.109375" style="10" bestFit="1" customWidth="1"/>
    <col min="62" max="62" width="24.21875" style="10" bestFit="1" customWidth="1"/>
    <col min="63" max="63" width="29.33203125" style="10" bestFit="1" customWidth="1"/>
    <col min="64" max="64" width="36.88671875" style="10" bestFit="1" customWidth="1"/>
    <col min="65" max="65" width="40.88671875" style="10" bestFit="1" customWidth="1"/>
    <col min="66" max="66" width="24.88671875" style="10" bestFit="1" customWidth="1"/>
    <col min="67" max="67" width="41.109375" style="10" bestFit="1" customWidth="1"/>
    <col min="68" max="68" width="50.77734375" style="10" bestFit="1" customWidth="1"/>
    <col min="69" max="69" width="37" style="10" bestFit="1" customWidth="1"/>
    <col min="70" max="70" width="44.109375" style="10" bestFit="1" customWidth="1"/>
    <col min="71" max="71" width="26.77734375" style="10" bestFit="1" customWidth="1"/>
    <col min="72" max="72" width="27.6640625" style="10" bestFit="1" customWidth="1"/>
    <col min="73" max="73" width="38.88671875" style="10" bestFit="1" customWidth="1"/>
    <col min="74" max="74" width="26.44140625" style="10" bestFit="1" customWidth="1"/>
    <col min="75" max="75" width="31.21875" style="10" bestFit="1" customWidth="1"/>
    <col min="76" max="76" width="45.77734375" style="10" bestFit="1" customWidth="1"/>
    <col min="77" max="77" width="25.21875" style="10" bestFit="1" customWidth="1"/>
    <col min="78" max="78" width="45.5546875" style="10" bestFit="1" customWidth="1"/>
    <col min="79" max="79" width="43.44140625" style="10" bestFit="1" customWidth="1"/>
    <col min="80" max="80" width="28" style="10" bestFit="1" customWidth="1"/>
    <col min="81" max="81" width="32.109375" style="10" bestFit="1" customWidth="1"/>
    <col min="82" max="82" width="41.44140625" style="10" bestFit="1" customWidth="1"/>
    <col min="83" max="88" width="6" style="10" bestFit="1" customWidth="1"/>
    <col min="89" max="89" width="4" style="10" bestFit="1" customWidth="1"/>
    <col min="90" max="97" width="6" style="10" bestFit="1" customWidth="1"/>
    <col min="98" max="98" width="4" style="10" bestFit="1" customWidth="1"/>
    <col min="99" max="127" width="6" style="10" bestFit="1" customWidth="1"/>
    <col min="128" max="128" width="4" style="10" bestFit="1" customWidth="1"/>
    <col min="129" max="134" width="6" style="10" bestFit="1" customWidth="1"/>
    <col min="135" max="135" width="4" style="10" bestFit="1" customWidth="1"/>
    <col min="136" max="141" width="6" style="10" bestFit="1" customWidth="1"/>
    <col min="142" max="142" width="4" style="10" bestFit="1" customWidth="1"/>
    <col min="143" max="147" width="6" style="10" bestFit="1" customWidth="1"/>
    <col min="148" max="148" width="4" style="10" bestFit="1" customWidth="1"/>
    <col min="149" max="154" width="6" style="10" bestFit="1" customWidth="1"/>
    <col min="155" max="155" width="4" style="10" bestFit="1" customWidth="1"/>
    <col min="156" max="162" width="6" style="10" bestFit="1" customWidth="1"/>
    <col min="163" max="163" width="4" style="10" bestFit="1" customWidth="1"/>
    <col min="164" max="182" width="6" style="10" bestFit="1" customWidth="1"/>
    <col min="183" max="183" width="4" style="10" bestFit="1" customWidth="1"/>
    <col min="184" max="202" width="6" style="10" bestFit="1" customWidth="1"/>
    <col min="203" max="203" width="4" style="10" bestFit="1" customWidth="1"/>
    <col min="204" max="217" width="6" style="10" bestFit="1" customWidth="1"/>
    <col min="218" max="218" width="4" style="10" bestFit="1" customWidth="1"/>
    <col min="219" max="224" width="6" style="10" bestFit="1" customWidth="1"/>
    <col min="225" max="225" width="4" style="10" bestFit="1" customWidth="1"/>
    <col min="226" max="226" width="6" style="10" bestFit="1" customWidth="1"/>
    <col min="227" max="227" width="7" style="10" bestFit="1" customWidth="1"/>
    <col min="228" max="232" width="6" style="10" bestFit="1" customWidth="1"/>
    <col min="233" max="233" width="4" style="10" bestFit="1" customWidth="1"/>
    <col min="234" max="236" width="6" style="10" bestFit="1" customWidth="1"/>
    <col min="237" max="237" width="4" style="10" bestFit="1" customWidth="1"/>
    <col min="238" max="242" width="6" style="10" bestFit="1" customWidth="1"/>
    <col min="243" max="243" width="7" style="10" bestFit="1" customWidth="1"/>
    <col min="244" max="249" width="6" style="10" bestFit="1" customWidth="1"/>
    <col min="250" max="250" width="4" style="10" bestFit="1" customWidth="1"/>
    <col min="251" max="275" width="6" style="10" bestFit="1" customWidth="1"/>
    <col min="276" max="276" width="4" style="10" bestFit="1" customWidth="1"/>
    <col min="277" max="281" width="6" style="10" bestFit="1" customWidth="1"/>
    <col min="282" max="282" width="10.77734375" style="10" bestFit="1" customWidth="1"/>
    <col min="283" max="16384" width="8.88671875" style="10"/>
  </cols>
  <sheetData>
    <row r="1" spans="1:53" ht="14.4" x14ac:dyDescent="0.3">
      <c r="A1" s="9" t="s">
        <v>159</v>
      </c>
      <c r="E1" s="10" t="s">
        <v>76</v>
      </c>
      <c r="G1" s="9">
        <v>3</v>
      </c>
      <c r="H1" s="11" t="s">
        <v>0</v>
      </c>
      <c r="I1" s="10" t="s">
        <v>137</v>
      </c>
      <c r="J1" s="9"/>
      <c r="K1" s="9"/>
      <c r="L1" s="9"/>
      <c r="M1" s="9"/>
      <c r="N1" s="9"/>
      <c r="O1" s="9"/>
      <c r="P1" s="9"/>
      <c r="Q1" s="9"/>
      <c r="R1" s="9"/>
      <c r="S1" s="9"/>
      <c r="T1" s="9"/>
      <c r="U1" s="9"/>
      <c r="Y1" s="9">
        <v>2</v>
      </c>
      <c r="Z1" s="32" t="s">
        <v>0</v>
      </c>
      <c r="AA1" t="s">
        <v>34</v>
      </c>
      <c r="AU1" s="25"/>
    </row>
    <row r="2" spans="1:53" ht="14.4" x14ac:dyDescent="0.3">
      <c r="H2" s="10" t="s">
        <v>119</v>
      </c>
      <c r="I2" s="10" t="s">
        <v>3</v>
      </c>
      <c r="J2" s="10" t="s">
        <v>4</v>
      </c>
      <c r="K2" s="10" t="s">
        <v>5</v>
      </c>
      <c r="L2" s="10" t="s">
        <v>6</v>
      </c>
      <c r="M2" s="10" t="s">
        <v>7</v>
      </c>
      <c r="N2" s="10" t="s">
        <v>8</v>
      </c>
      <c r="O2" s="10" t="s">
        <v>9</v>
      </c>
      <c r="P2" s="10" t="s">
        <v>10</v>
      </c>
      <c r="Q2" s="10" t="s">
        <v>11</v>
      </c>
      <c r="R2" s="10" t="s">
        <v>13</v>
      </c>
      <c r="S2" s="10" t="s">
        <v>12</v>
      </c>
      <c r="T2" s="10" t="s">
        <v>14</v>
      </c>
      <c r="U2" s="10" t="s">
        <v>15</v>
      </c>
      <c r="Z2" s="32" t="s">
        <v>1</v>
      </c>
      <c r="AA2" s="33">
        <v>2021</v>
      </c>
      <c r="AU2" s="25"/>
    </row>
    <row r="3" spans="1:53" x14ac:dyDescent="0.3">
      <c r="A3" s="10" t="s">
        <v>52</v>
      </c>
      <c r="B3" s="10" t="s">
        <v>51</v>
      </c>
      <c r="C3" s="10" t="s">
        <v>160</v>
      </c>
      <c r="E3" s="9">
        <v>1</v>
      </c>
      <c r="H3" s="11" t="s">
        <v>49</v>
      </c>
      <c r="I3" s="10" t="s">
        <v>85</v>
      </c>
      <c r="J3" s="10" t="s">
        <v>86</v>
      </c>
      <c r="K3" s="10" t="s">
        <v>87</v>
      </c>
      <c r="L3" s="10" t="s">
        <v>88</v>
      </c>
      <c r="M3" s="10" t="s">
        <v>89</v>
      </c>
      <c r="N3" s="10" t="s">
        <v>97</v>
      </c>
      <c r="O3" s="10" t="s">
        <v>96</v>
      </c>
      <c r="P3" s="10" t="s">
        <v>95</v>
      </c>
      <c r="Q3" s="10" t="s">
        <v>94</v>
      </c>
      <c r="R3" s="10" t="s">
        <v>93</v>
      </c>
      <c r="S3" s="10" t="s">
        <v>92</v>
      </c>
      <c r="T3" s="10" t="s">
        <v>91</v>
      </c>
      <c r="U3" s="10" t="s">
        <v>90</v>
      </c>
      <c r="V3" s="12" t="s">
        <v>114</v>
      </c>
      <c r="AU3" s="25"/>
    </row>
    <row r="4" spans="1:53" ht="14.4" x14ac:dyDescent="0.3">
      <c r="A4" s="1" t="s">
        <v>21</v>
      </c>
      <c r="B4" s="13" t="s">
        <v>54</v>
      </c>
      <c r="C4" s="13" t="s">
        <v>163</v>
      </c>
      <c r="E4" s="14" t="s">
        <v>51</v>
      </c>
      <c r="F4" s="13" t="s">
        <v>56</v>
      </c>
      <c r="H4" s="10" t="s">
        <v>98</v>
      </c>
      <c r="I4" s="15">
        <v>154.56666666666663</v>
      </c>
      <c r="J4" s="15">
        <v>217.63333333333333</v>
      </c>
      <c r="K4" s="15">
        <v>162.63333333333333</v>
      </c>
      <c r="L4" s="15">
        <v>164.96666666666667</v>
      </c>
      <c r="M4" s="15">
        <v>200.6</v>
      </c>
      <c r="N4" s="15">
        <v>171.16666666666666</v>
      </c>
      <c r="O4" s="15">
        <v>179.5</v>
      </c>
      <c r="P4" s="15">
        <v>164.6</v>
      </c>
      <c r="Q4" s="15">
        <v>119.93333333333334</v>
      </c>
      <c r="R4" s="15">
        <v>166.26666666666668</v>
      </c>
      <c r="S4" s="15">
        <v>184.29999999999998</v>
      </c>
      <c r="T4" s="15">
        <v>182.6</v>
      </c>
      <c r="U4" s="15">
        <v>173.86666666666667</v>
      </c>
      <c r="V4" s="15">
        <f>AVERAGE(I4:U4)</f>
        <v>172.5102564102564</v>
      </c>
      <c r="Z4" s="32" t="s">
        <v>49</v>
      </c>
      <c r="AA4" t="s">
        <v>85</v>
      </c>
      <c r="AB4" t="s">
        <v>86</v>
      </c>
      <c r="AC4" t="s">
        <v>87</v>
      </c>
      <c r="AD4" t="s">
        <v>88</v>
      </c>
      <c r="AE4" t="s">
        <v>89</v>
      </c>
      <c r="AF4" t="s">
        <v>97</v>
      </c>
      <c r="AG4" t="s">
        <v>96</v>
      </c>
      <c r="AH4" t="s">
        <v>95</v>
      </c>
      <c r="AI4" t="s">
        <v>94</v>
      </c>
      <c r="AJ4" t="s">
        <v>92</v>
      </c>
      <c r="AK4" t="s">
        <v>93</v>
      </c>
      <c r="AL4" t="s">
        <v>91</v>
      </c>
      <c r="AM4" t="s">
        <v>90</v>
      </c>
      <c r="AN4" t="s">
        <v>124</v>
      </c>
      <c r="AO4" t="s">
        <v>125</v>
      </c>
      <c r="AP4" t="s">
        <v>126</v>
      </c>
      <c r="AQ4" t="s">
        <v>127</v>
      </c>
      <c r="AR4" t="s">
        <v>128</v>
      </c>
      <c r="AS4" t="s">
        <v>129</v>
      </c>
      <c r="AT4" t="s">
        <v>130</v>
      </c>
      <c r="AU4" t="s">
        <v>131</v>
      </c>
      <c r="AV4" t="s">
        <v>132</v>
      </c>
      <c r="AW4" t="s">
        <v>133</v>
      </c>
      <c r="AX4" t="s">
        <v>134</v>
      </c>
      <c r="AY4" t="s">
        <v>123</v>
      </c>
      <c r="AZ4" t="s">
        <v>135</v>
      </c>
      <c r="BA4" t="s">
        <v>372</v>
      </c>
    </row>
    <row r="5" spans="1:53" ht="14.4" x14ac:dyDescent="0.3">
      <c r="A5" s="1" t="s">
        <v>22</v>
      </c>
      <c r="B5" s="13" t="s">
        <v>54</v>
      </c>
      <c r="C5" s="13" t="s">
        <v>163</v>
      </c>
      <c r="E5" s="13" t="s">
        <v>53</v>
      </c>
      <c r="F5" s="16">
        <v>0.5</v>
      </c>
      <c r="H5" s="10" t="s">
        <v>99</v>
      </c>
      <c r="I5" s="15">
        <v>155.43333333333334</v>
      </c>
      <c r="J5" s="15">
        <v>220</v>
      </c>
      <c r="K5" s="15">
        <v>171.06666666666669</v>
      </c>
      <c r="L5" s="15">
        <v>165.86666666666667</v>
      </c>
      <c r="M5" s="15">
        <v>199.20000000000002</v>
      </c>
      <c r="N5" s="15">
        <v>169.86666666666665</v>
      </c>
      <c r="O5" s="15">
        <v>187.03333333333333</v>
      </c>
      <c r="P5" s="15">
        <v>164.16666666666666</v>
      </c>
      <c r="Q5" s="15">
        <v>120.13333333333333</v>
      </c>
      <c r="R5" s="15">
        <v>167.06666666666666</v>
      </c>
      <c r="S5" s="15">
        <v>186.5</v>
      </c>
      <c r="T5" s="15">
        <v>184.03333333333333</v>
      </c>
      <c r="U5" s="15">
        <v>175.53333333333333</v>
      </c>
      <c r="V5" s="15">
        <f t="shared" ref="V5:V17" si="0">AVERAGE(I5:U5)</f>
        <v>174.3</v>
      </c>
      <c r="Z5" s="33" t="s">
        <v>31</v>
      </c>
      <c r="AA5">
        <v>144.9</v>
      </c>
      <c r="AB5">
        <v>190.1</v>
      </c>
      <c r="AC5">
        <v>175.3</v>
      </c>
      <c r="AD5">
        <v>154.1</v>
      </c>
      <c r="AE5">
        <v>150.9</v>
      </c>
      <c r="AF5">
        <v>149.6</v>
      </c>
      <c r="AG5">
        <v>194.2</v>
      </c>
      <c r="AH5">
        <v>160.4</v>
      </c>
      <c r="AI5">
        <v>114.6</v>
      </c>
      <c r="AJ5">
        <v>164</v>
      </c>
      <c r="AK5">
        <v>151.80000000000001</v>
      </c>
      <c r="AL5">
        <v>165.6</v>
      </c>
      <c r="AM5">
        <v>161</v>
      </c>
      <c r="AN5">
        <v>186.5</v>
      </c>
      <c r="AO5">
        <v>155.5</v>
      </c>
      <c r="AP5">
        <v>146.1</v>
      </c>
      <c r="AQ5">
        <v>154.19999999999999</v>
      </c>
      <c r="AR5">
        <v>157.69999999999999</v>
      </c>
      <c r="AS5">
        <v>147.9</v>
      </c>
      <c r="AT5">
        <v>150</v>
      </c>
      <c r="AU5">
        <v>159.30000000000001</v>
      </c>
      <c r="AV5">
        <v>141.9</v>
      </c>
      <c r="AW5">
        <v>149.6</v>
      </c>
      <c r="AX5">
        <v>159.19999999999999</v>
      </c>
      <c r="AY5">
        <v>151.9</v>
      </c>
      <c r="AZ5">
        <v>156.80000000000001</v>
      </c>
      <c r="BA5">
        <f>AVERAGE(AA5:AZ5)</f>
        <v>157.42692307692306</v>
      </c>
    </row>
    <row r="6" spans="1:53" ht="14.4" x14ac:dyDescent="0.3">
      <c r="A6" s="1" t="s">
        <v>20</v>
      </c>
      <c r="B6" s="13" t="s">
        <v>54</v>
      </c>
      <c r="C6" s="13" t="s">
        <v>163</v>
      </c>
      <c r="E6" s="13" t="s">
        <v>54</v>
      </c>
      <c r="F6" s="16">
        <v>0.11538461538461539</v>
      </c>
      <c r="H6" s="10" t="s">
        <v>100</v>
      </c>
      <c r="I6" s="15">
        <v>157</v>
      </c>
      <c r="J6" s="15">
        <v>213.63333333333335</v>
      </c>
      <c r="K6" s="15">
        <v>175.36666666666665</v>
      </c>
      <c r="L6" s="15">
        <v>166.66666666666666</v>
      </c>
      <c r="M6" s="15">
        <v>194.26666666666665</v>
      </c>
      <c r="N6" s="15">
        <v>174.43333333333331</v>
      </c>
      <c r="O6" s="15">
        <v>186.4</v>
      </c>
      <c r="P6" s="15">
        <v>164.23333333333335</v>
      </c>
      <c r="Q6" s="15">
        <v>120.23333333333333</v>
      </c>
      <c r="R6" s="15">
        <v>167.56666666666669</v>
      </c>
      <c r="S6" s="15">
        <v>189.36666666666667</v>
      </c>
      <c r="T6" s="15">
        <v>185.33333333333334</v>
      </c>
      <c r="U6" s="15">
        <v>175.63333333333333</v>
      </c>
      <c r="V6" s="15">
        <f t="shared" si="0"/>
        <v>174.62564102564102</v>
      </c>
      <c r="Z6" s="33" t="s">
        <v>35</v>
      </c>
      <c r="AA6">
        <v>144.30000000000001</v>
      </c>
      <c r="AB6">
        <v>186.5</v>
      </c>
      <c r="AC6">
        <v>168.7</v>
      </c>
      <c r="AD6">
        <v>154.69999999999999</v>
      </c>
      <c r="AE6">
        <v>158.69999999999999</v>
      </c>
      <c r="AF6">
        <v>150.69999999999999</v>
      </c>
      <c r="AG6">
        <v>160</v>
      </c>
      <c r="AH6">
        <v>158.80000000000001</v>
      </c>
      <c r="AI6">
        <v>112.8</v>
      </c>
      <c r="AJ6">
        <v>164.2</v>
      </c>
      <c r="AK6">
        <v>155.5</v>
      </c>
      <c r="AL6">
        <v>167.5</v>
      </c>
      <c r="AM6">
        <v>156.9</v>
      </c>
      <c r="AN6">
        <v>188.3</v>
      </c>
      <c r="AO6">
        <v>157.19999999999999</v>
      </c>
      <c r="AP6">
        <v>147.4</v>
      </c>
      <c r="AQ6">
        <v>155.80000000000001</v>
      </c>
      <c r="AR6">
        <v>159.80000000000001</v>
      </c>
      <c r="AS6">
        <v>152.4</v>
      </c>
      <c r="AT6">
        <v>150.9</v>
      </c>
      <c r="AU6">
        <v>161.30000000000001</v>
      </c>
      <c r="AV6">
        <v>145.1</v>
      </c>
      <c r="AW6">
        <v>151.5</v>
      </c>
      <c r="AX6">
        <v>159.5</v>
      </c>
      <c r="AY6">
        <v>153.4</v>
      </c>
      <c r="AZ6">
        <v>155.80000000000001</v>
      </c>
      <c r="BA6">
        <f t="shared" ref="BA6:BA17" si="1">AVERAGE(AA6:AZ6)</f>
        <v>156.83461538461543</v>
      </c>
    </row>
    <row r="7" spans="1:53" ht="14.4" x14ac:dyDescent="0.3">
      <c r="A7" s="1" t="s">
        <v>24</v>
      </c>
      <c r="B7" s="13" t="s">
        <v>24</v>
      </c>
      <c r="C7" s="13" t="s">
        <v>163</v>
      </c>
      <c r="E7" s="13" t="s">
        <v>55</v>
      </c>
      <c r="F7" s="16">
        <v>3.8461538461538464E-2</v>
      </c>
      <c r="H7" s="10" t="s">
        <v>101</v>
      </c>
      <c r="I7" s="15">
        <v>160.63333333333333</v>
      </c>
      <c r="J7" s="15">
        <v>207.16666666666666</v>
      </c>
      <c r="K7" s="15">
        <v>169.36666666666665</v>
      </c>
      <c r="L7" s="15">
        <v>168.13333333333333</v>
      </c>
      <c r="M7" s="15">
        <v>191</v>
      </c>
      <c r="N7" s="15">
        <v>173.06666666666669</v>
      </c>
      <c r="O7" s="15">
        <v>190.96666666666667</v>
      </c>
      <c r="P7" s="15">
        <v>167.20000000000002</v>
      </c>
      <c r="Q7" s="15">
        <v>121.10000000000001</v>
      </c>
      <c r="R7" s="15">
        <v>168.03333333333333</v>
      </c>
      <c r="S7" s="15">
        <v>192.96666666666667</v>
      </c>
      <c r="T7" s="15">
        <v>186.4</v>
      </c>
      <c r="U7" s="15">
        <v>176.86666666666667</v>
      </c>
      <c r="V7" s="15">
        <f t="shared" si="0"/>
        <v>174.83846153846156</v>
      </c>
      <c r="Z7" s="33" t="s">
        <v>36</v>
      </c>
      <c r="AA7">
        <v>144.1</v>
      </c>
      <c r="AB7">
        <v>192.2</v>
      </c>
      <c r="AC7">
        <v>163.80000000000001</v>
      </c>
      <c r="AD7">
        <v>154.9</v>
      </c>
      <c r="AE7">
        <v>163.9</v>
      </c>
      <c r="AF7">
        <v>153.69999999999999</v>
      </c>
      <c r="AG7">
        <v>149.5</v>
      </c>
      <c r="AH7">
        <v>159.80000000000001</v>
      </c>
      <c r="AI7">
        <v>112.6</v>
      </c>
      <c r="AJ7">
        <v>163.5</v>
      </c>
      <c r="AK7">
        <v>156.5</v>
      </c>
      <c r="AL7">
        <v>168.2</v>
      </c>
      <c r="AM7">
        <v>156.69999999999999</v>
      </c>
      <c r="AN7">
        <v>188.1</v>
      </c>
      <c r="AO7">
        <v>157.80000000000001</v>
      </c>
      <c r="AP7">
        <v>147.9</v>
      </c>
      <c r="AQ7">
        <v>156.4</v>
      </c>
      <c r="AR7">
        <v>159.9</v>
      </c>
      <c r="AS7">
        <v>155.5</v>
      </c>
      <c r="AT7">
        <v>151.19999999999999</v>
      </c>
      <c r="AU7">
        <v>161.69999999999999</v>
      </c>
      <c r="AV7">
        <v>146.19999999999999</v>
      </c>
      <c r="AW7">
        <v>152.6</v>
      </c>
      <c r="AX7">
        <v>160.19999999999999</v>
      </c>
      <c r="AY7">
        <v>153.80000000000001</v>
      </c>
      <c r="AZ7">
        <v>153.80000000000001</v>
      </c>
      <c r="BA7">
        <f t="shared" si="1"/>
        <v>157.09615384615384</v>
      </c>
    </row>
    <row r="8" spans="1:53" ht="14.4" x14ac:dyDescent="0.3">
      <c r="A8" s="1" t="s">
        <v>3</v>
      </c>
      <c r="B8" s="13" t="s">
        <v>53</v>
      </c>
      <c r="C8" s="13" t="s">
        <v>161</v>
      </c>
      <c r="E8" s="13" t="s">
        <v>28</v>
      </c>
      <c r="F8" s="16">
        <v>0.11538461538461539</v>
      </c>
      <c r="H8" s="10" t="s">
        <v>102</v>
      </c>
      <c r="I8" s="15">
        <v>163.76666666666665</v>
      </c>
      <c r="J8" s="15">
        <v>209.86666666666665</v>
      </c>
      <c r="K8" s="15">
        <v>169.86666666666667</v>
      </c>
      <c r="L8" s="15">
        <v>169.76666666666665</v>
      </c>
      <c r="M8" s="15">
        <v>187.36666666666667</v>
      </c>
      <c r="N8" s="15">
        <v>165.76666666666665</v>
      </c>
      <c r="O8" s="15">
        <v>196.5</v>
      </c>
      <c r="P8" s="15">
        <v>169.1</v>
      </c>
      <c r="Q8" s="15">
        <v>121.83333333333333</v>
      </c>
      <c r="R8" s="15">
        <v>168.63333333333333</v>
      </c>
      <c r="S8" s="15">
        <v>196.66666666666666</v>
      </c>
      <c r="T8" s="15">
        <v>187.53333333333333</v>
      </c>
      <c r="U8" s="15">
        <v>178.36666666666667</v>
      </c>
      <c r="V8" s="15">
        <f t="shared" si="0"/>
        <v>175.7717948717949</v>
      </c>
      <c r="Z8" s="33" t="s">
        <v>37</v>
      </c>
      <c r="AA8">
        <v>144.30000000000001</v>
      </c>
      <c r="AB8">
        <v>198</v>
      </c>
      <c r="AC8">
        <v>164.6</v>
      </c>
      <c r="AD8">
        <v>155.4</v>
      </c>
      <c r="AE8">
        <v>170.1</v>
      </c>
      <c r="AF8">
        <v>164.4</v>
      </c>
      <c r="AG8">
        <v>144.1</v>
      </c>
      <c r="AH8">
        <v>161.69999999999999</v>
      </c>
      <c r="AI8">
        <v>113.1</v>
      </c>
      <c r="AJ8">
        <v>163.9</v>
      </c>
      <c r="AK8">
        <v>157.6</v>
      </c>
      <c r="AL8">
        <v>168.9</v>
      </c>
      <c r="AM8">
        <v>158</v>
      </c>
      <c r="AN8">
        <v>188.8</v>
      </c>
      <c r="AO8">
        <v>158.80000000000001</v>
      </c>
      <c r="AP8">
        <v>148.5</v>
      </c>
      <c r="AQ8">
        <v>157.30000000000001</v>
      </c>
      <c r="AR8">
        <v>161.4</v>
      </c>
      <c r="AS8">
        <v>155.6</v>
      </c>
      <c r="AT8">
        <v>151.80000000000001</v>
      </c>
      <c r="AU8">
        <v>162.30000000000001</v>
      </c>
      <c r="AV8">
        <v>146.6</v>
      </c>
      <c r="AW8">
        <v>153.19999999999999</v>
      </c>
      <c r="AX8">
        <v>160.30000000000001</v>
      </c>
      <c r="AY8">
        <v>154.4</v>
      </c>
      <c r="AZ8">
        <v>155.4</v>
      </c>
      <c r="BA8">
        <f t="shared" si="1"/>
        <v>158.40384615384619</v>
      </c>
    </row>
    <row r="9" spans="1:53" ht="14.4" x14ac:dyDescent="0.3">
      <c r="A9" s="1" t="s">
        <v>5</v>
      </c>
      <c r="B9" s="13" t="s">
        <v>53</v>
      </c>
      <c r="C9" s="13" t="s">
        <v>161</v>
      </c>
      <c r="E9" s="13" t="s">
        <v>173</v>
      </c>
      <c r="F9" s="16">
        <v>0.15384615384615385</v>
      </c>
      <c r="H9" s="10" t="s">
        <v>103</v>
      </c>
      <c r="I9" s="15">
        <v>165.43333333333334</v>
      </c>
      <c r="J9" s="15">
        <v>211.53333333333333</v>
      </c>
      <c r="K9" s="15">
        <v>171.03333333333333</v>
      </c>
      <c r="L9" s="15">
        <v>170.93333333333331</v>
      </c>
      <c r="M9" s="15">
        <v>185.26666666666665</v>
      </c>
      <c r="N9" s="15">
        <v>163.9</v>
      </c>
      <c r="O9" s="15">
        <v>204.36666666666665</v>
      </c>
      <c r="P9" s="15">
        <v>169.8</v>
      </c>
      <c r="Q9" s="15">
        <v>122.13333333333333</v>
      </c>
      <c r="R9" s="15">
        <v>169.1</v>
      </c>
      <c r="S9" s="15">
        <v>199.29999999999998</v>
      </c>
      <c r="T9" s="15">
        <v>188.46666666666667</v>
      </c>
      <c r="U9" s="15">
        <v>180.1</v>
      </c>
      <c r="V9" s="15">
        <f t="shared" si="0"/>
        <v>177.02820512820506</v>
      </c>
      <c r="Z9" s="33" t="s">
        <v>38</v>
      </c>
      <c r="AA9">
        <v>146.30000000000001</v>
      </c>
      <c r="AB9">
        <v>200.5</v>
      </c>
      <c r="AC9">
        <v>170.3</v>
      </c>
      <c r="AD9">
        <v>156.1</v>
      </c>
      <c r="AE9">
        <v>178.7</v>
      </c>
      <c r="AF9">
        <v>167.1</v>
      </c>
      <c r="AG9">
        <v>147.9</v>
      </c>
      <c r="AH9">
        <v>165.4</v>
      </c>
      <c r="AI9">
        <v>114.8</v>
      </c>
      <c r="AJ9">
        <v>168.2</v>
      </c>
      <c r="AK9">
        <v>159.30000000000001</v>
      </c>
      <c r="AL9">
        <v>170.4</v>
      </c>
      <c r="AM9">
        <v>160.69999999999999</v>
      </c>
      <c r="AN9">
        <v>191.9</v>
      </c>
      <c r="AO9">
        <v>161.80000000000001</v>
      </c>
      <c r="AP9">
        <v>152.1</v>
      </c>
      <c r="AQ9">
        <v>160.4</v>
      </c>
      <c r="AR9">
        <v>161.6</v>
      </c>
      <c r="AS9">
        <v>159.4</v>
      </c>
      <c r="AT9">
        <v>154.69999999999999</v>
      </c>
      <c r="AU9">
        <v>165.8</v>
      </c>
      <c r="AV9">
        <v>148.9</v>
      </c>
      <c r="AW9">
        <v>155.80000000000001</v>
      </c>
      <c r="AX9">
        <v>161.19999999999999</v>
      </c>
      <c r="AY9">
        <v>156.80000000000001</v>
      </c>
      <c r="AZ9">
        <v>158.6</v>
      </c>
      <c r="BA9">
        <f t="shared" si="1"/>
        <v>161.3346153846154</v>
      </c>
    </row>
    <row r="10" spans="1:53" ht="14.4" x14ac:dyDescent="0.3">
      <c r="A10" s="1" t="s">
        <v>15</v>
      </c>
      <c r="B10" s="13" t="s">
        <v>53</v>
      </c>
      <c r="C10" s="13" t="s">
        <v>161</v>
      </c>
      <c r="E10" s="13" t="s">
        <v>174</v>
      </c>
      <c r="F10" s="16">
        <v>3.8461538461538464E-2</v>
      </c>
      <c r="H10" s="10" t="s">
        <v>104</v>
      </c>
      <c r="I10" s="15">
        <v>167.56666666666669</v>
      </c>
      <c r="J10" s="15">
        <v>210</v>
      </c>
      <c r="K10" s="15">
        <v>181.6</v>
      </c>
      <c r="L10" s="15">
        <v>172.30000000000004</v>
      </c>
      <c r="M10" s="15">
        <v>187.63333333333333</v>
      </c>
      <c r="N10" s="15">
        <v>160.79999999999998</v>
      </c>
      <c r="O10" s="15">
        <v>186.73333333333335</v>
      </c>
      <c r="P10" s="15">
        <v>170.56666666666666</v>
      </c>
      <c r="Q10" s="15">
        <v>122.33333333333333</v>
      </c>
      <c r="R10" s="15">
        <v>169.63333333333333</v>
      </c>
      <c r="S10" s="15">
        <v>202.13333333333335</v>
      </c>
      <c r="T10" s="15">
        <v>189.6</v>
      </c>
      <c r="U10" s="15">
        <v>178.73333333333335</v>
      </c>
      <c r="V10" s="15">
        <f t="shared" si="0"/>
        <v>176.89487179487179</v>
      </c>
      <c r="Z10" s="33" t="s">
        <v>39</v>
      </c>
      <c r="AA10">
        <v>146.69999999999999</v>
      </c>
      <c r="AB10">
        <v>202</v>
      </c>
      <c r="AC10">
        <v>180.7</v>
      </c>
      <c r="AD10">
        <v>156.19999999999999</v>
      </c>
      <c r="AE10">
        <v>183.7</v>
      </c>
      <c r="AF10">
        <v>164.6</v>
      </c>
      <c r="AG10">
        <v>155.4</v>
      </c>
      <c r="AH10">
        <v>166</v>
      </c>
      <c r="AI10">
        <v>115.1</v>
      </c>
      <c r="AJ10">
        <v>168.5</v>
      </c>
      <c r="AK10">
        <v>160</v>
      </c>
      <c r="AL10">
        <v>172.4</v>
      </c>
      <c r="AM10">
        <v>162.6</v>
      </c>
      <c r="AN10">
        <v>190.8</v>
      </c>
      <c r="AO10">
        <v>162.19999999999999</v>
      </c>
      <c r="AP10">
        <v>151.80000000000001</v>
      </c>
      <c r="AQ10">
        <v>160.69999999999999</v>
      </c>
      <c r="AR10">
        <v>160.5</v>
      </c>
      <c r="AS10">
        <v>159.80000000000001</v>
      </c>
      <c r="AT10">
        <v>154.80000000000001</v>
      </c>
      <c r="AU10">
        <v>166.3</v>
      </c>
      <c r="AV10">
        <v>150.69999999999999</v>
      </c>
      <c r="AW10">
        <v>154.9</v>
      </c>
      <c r="AX10">
        <v>161.69999999999999</v>
      </c>
      <c r="AY10">
        <v>157.6</v>
      </c>
      <c r="AZ10">
        <v>158.80000000000001</v>
      </c>
      <c r="BA10">
        <f t="shared" si="1"/>
        <v>162.48076923076923</v>
      </c>
    </row>
    <row r="11" spans="1:53" ht="14.4" x14ac:dyDescent="0.3">
      <c r="A11" s="1" t="s">
        <v>8</v>
      </c>
      <c r="B11" s="13" t="s">
        <v>53</v>
      </c>
      <c r="C11" s="13" t="s">
        <v>161</v>
      </c>
      <c r="E11" s="13" t="s">
        <v>24</v>
      </c>
      <c r="F11" s="16">
        <v>3.8461538461538464E-2</v>
      </c>
      <c r="H11" s="10" t="s">
        <v>105</v>
      </c>
      <c r="I11" s="15">
        <v>169.4</v>
      </c>
      <c r="J11" s="15">
        <v>209.6</v>
      </c>
      <c r="K11" s="15">
        <v>190.4</v>
      </c>
      <c r="L11" s="15">
        <v>173.63333333333333</v>
      </c>
      <c r="M11" s="15">
        <v>187.16666666666666</v>
      </c>
      <c r="N11" s="15">
        <v>158.06666666666666</v>
      </c>
      <c r="O11" s="15">
        <v>162.93333333333334</v>
      </c>
      <c r="P11" s="15">
        <v>170.86666666666667</v>
      </c>
      <c r="Q11" s="15">
        <v>122.03333333333332</v>
      </c>
      <c r="R11" s="15">
        <v>170.20000000000002</v>
      </c>
      <c r="S11" s="15">
        <v>204.4</v>
      </c>
      <c r="T11" s="15">
        <v>190.43333333333331</v>
      </c>
      <c r="U11" s="15">
        <v>176.29999999999998</v>
      </c>
      <c r="V11" s="15">
        <f t="shared" si="0"/>
        <v>175.80256410256411</v>
      </c>
      <c r="Z11" s="33" t="s">
        <v>40</v>
      </c>
      <c r="AA11">
        <v>146.4</v>
      </c>
      <c r="AB11">
        <v>206.8</v>
      </c>
      <c r="AC11">
        <v>182.2</v>
      </c>
      <c r="AD11">
        <v>157.5</v>
      </c>
      <c r="AE11">
        <v>182.1</v>
      </c>
      <c r="AF11">
        <v>163.9</v>
      </c>
      <c r="AG11">
        <v>164.2</v>
      </c>
      <c r="AH11">
        <v>164</v>
      </c>
      <c r="AI11">
        <v>114.5</v>
      </c>
      <c r="AJ11">
        <v>168.3</v>
      </c>
      <c r="AK11">
        <v>160.9</v>
      </c>
      <c r="AL11">
        <v>172.2</v>
      </c>
      <c r="AM11">
        <v>164</v>
      </c>
      <c r="AN11">
        <v>191.2</v>
      </c>
      <c r="AO11">
        <v>162.80000000000001</v>
      </c>
      <c r="AP11">
        <v>153.1</v>
      </c>
      <c r="AQ11">
        <v>161.4</v>
      </c>
      <c r="AR11">
        <v>161.5</v>
      </c>
      <c r="AS11">
        <v>160.69999999999999</v>
      </c>
      <c r="AT11">
        <v>155.80000000000001</v>
      </c>
      <c r="AU11">
        <v>167</v>
      </c>
      <c r="AV11">
        <v>153.1</v>
      </c>
      <c r="AW11">
        <v>155.30000000000001</v>
      </c>
      <c r="AX11">
        <v>163.19999999999999</v>
      </c>
      <c r="AY11">
        <v>159</v>
      </c>
      <c r="AZ11">
        <v>160.1</v>
      </c>
      <c r="BA11">
        <f t="shared" si="1"/>
        <v>163.50769230769231</v>
      </c>
    </row>
    <row r="12" spans="1:53" ht="14.4" x14ac:dyDescent="0.3">
      <c r="A12" s="1" t="s">
        <v>4</v>
      </c>
      <c r="B12" s="13" t="s">
        <v>53</v>
      </c>
      <c r="C12" s="13" t="s">
        <v>161</v>
      </c>
      <c r="E12" s="13" t="s">
        <v>50</v>
      </c>
      <c r="F12" s="16">
        <v>1</v>
      </c>
      <c r="H12" s="10" t="s">
        <v>106</v>
      </c>
      <c r="I12" s="15">
        <v>173.70000000000002</v>
      </c>
      <c r="J12" s="15">
        <v>211.4</v>
      </c>
      <c r="K12" s="15">
        <v>194.79999999999998</v>
      </c>
      <c r="L12" s="15">
        <v>174.69999999999996</v>
      </c>
      <c r="M12" s="15">
        <v>185.93333333333331</v>
      </c>
      <c r="N12" s="15">
        <v>158.36666666666667</v>
      </c>
      <c r="O12" s="15">
        <v>157.36666666666667</v>
      </c>
      <c r="P12" s="15">
        <v>170.93333333333331</v>
      </c>
      <c r="Q12" s="15">
        <v>121.36666666666667</v>
      </c>
      <c r="R12" s="15">
        <v>170.66666666666666</v>
      </c>
      <c r="S12" s="15">
        <v>207.73333333333335</v>
      </c>
      <c r="T12" s="15">
        <v>191.33333333333334</v>
      </c>
      <c r="U12" s="15">
        <v>177.06666666666669</v>
      </c>
      <c r="V12" s="15">
        <f t="shared" si="0"/>
        <v>176.56666666666666</v>
      </c>
      <c r="Z12" s="33" t="s">
        <v>41</v>
      </c>
      <c r="AA12">
        <v>146.6</v>
      </c>
      <c r="AB12">
        <v>204</v>
      </c>
      <c r="AC12">
        <v>172.8</v>
      </c>
      <c r="AD12">
        <v>158.4</v>
      </c>
      <c r="AE12">
        <v>188</v>
      </c>
      <c r="AF12">
        <v>156.80000000000001</v>
      </c>
      <c r="AG12">
        <v>162.19999999999999</v>
      </c>
      <c r="AH12">
        <v>164.1</v>
      </c>
      <c r="AI12">
        <v>119.7</v>
      </c>
      <c r="AJ12">
        <v>168.8</v>
      </c>
      <c r="AK12">
        <v>162.69999999999999</v>
      </c>
      <c r="AL12">
        <v>173.9</v>
      </c>
      <c r="AM12">
        <v>164</v>
      </c>
      <c r="AN12">
        <v>192.1</v>
      </c>
      <c r="AO12">
        <v>164.5</v>
      </c>
      <c r="AP12">
        <v>155.30000000000001</v>
      </c>
      <c r="AQ12">
        <v>163.19999999999999</v>
      </c>
      <c r="AR12">
        <v>162.1</v>
      </c>
      <c r="AS12">
        <v>162.6</v>
      </c>
      <c r="AT12">
        <v>157.5</v>
      </c>
      <c r="AU12">
        <v>168.4</v>
      </c>
      <c r="AV12">
        <v>154</v>
      </c>
      <c r="AW12">
        <v>157.6</v>
      </c>
      <c r="AX12">
        <v>163.80000000000001</v>
      </c>
      <c r="AY12">
        <v>160</v>
      </c>
      <c r="AZ12">
        <v>160</v>
      </c>
      <c r="BA12">
        <f t="shared" si="1"/>
        <v>163.96538461538464</v>
      </c>
    </row>
    <row r="13" spans="1:53" ht="14.4" x14ac:dyDescent="0.3">
      <c r="A13" s="1" t="s">
        <v>6</v>
      </c>
      <c r="B13" s="13" t="s">
        <v>53</v>
      </c>
      <c r="C13" s="13" t="s">
        <v>161</v>
      </c>
      <c r="H13" s="10" t="s">
        <v>107</v>
      </c>
      <c r="I13" s="15">
        <v>174.43333333333331</v>
      </c>
      <c r="J13" s="15">
        <v>208.36666666666665</v>
      </c>
      <c r="K13" s="15">
        <v>175.43333333333331</v>
      </c>
      <c r="L13" s="15">
        <v>177.4</v>
      </c>
      <c r="M13" s="15">
        <v>178.29999999999998</v>
      </c>
      <c r="N13" s="15">
        <v>169.6</v>
      </c>
      <c r="O13" s="15">
        <v>156.46666666666667</v>
      </c>
      <c r="P13" s="15">
        <v>171.20000000000002</v>
      </c>
      <c r="Q13" s="15">
        <v>120.33333333333333</v>
      </c>
      <c r="R13" s="15">
        <v>171.60000000000002</v>
      </c>
      <c r="S13" s="15">
        <v>208.86666666666667</v>
      </c>
      <c r="T13" s="15">
        <v>193.16666666666666</v>
      </c>
      <c r="U13" s="15">
        <v>177.5</v>
      </c>
      <c r="V13" s="15">
        <f t="shared" si="0"/>
        <v>175.58974358974359</v>
      </c>
      <c r="Z13" s="33" t="s">
        <v>42</v>
      </c>
      <c r="AA13">
        <v>146.6</v>
      </c>
      <c r="AB13">
        <v>204</v>
      </c>
      <c r="AC13">
        <v>172.8</v>
      </c>
      <c r="AD13">
        <v>158.4</v>
      </c>
      <c r="AE13">
        <v>188</v>
      </c>
      <c r="AF13">
        <v>156.69999999999999</v>
      </c>
      <c r="AG13">
        <v>162.30000000000001</v>
      </c>
      <c r="AH13">
        <v>164.1</v>
      </c>
      <c r="AI13">
        <v>119.7</v>
      </c>
      <c r="AJ13">
        <v>168.8</v>
      </c>
      <c r="AK13">
        <v>162.69999999999999</v>
      </c>
      <c r="AL13">
        <v>173.9</v>
      </c>
      <c r="AM13">
        <v>164</v>
      </c>
      <c r="AN13">
        <v>192.1</v>
      </c>
      <c r="AO13">
        <v>164.6</v>
      </c>
      <c r="AP13">
        <v>155.30000000000001</v>
      </c>
      <c r="AQ13">
        <v>163.30000000000001</v>
      </c>
      <c r="AR13">
        <v>162.1</v>
      </c>
      <c r="AS13">
        <v>162.6</v>
      </c>
      <c r="AT13">
        <v>157.5</v>
      </c>
      <c r="AU13">
        <v>168.4</v>
      </c>
      <c r="AV13">
        <v>154</v>
      </c>
      <c r="AW13">
        <v>157.69999999999999</v>
      </c>
      <c r="AX13">
        <v>163.69999999999999</v>
      </c>
      <c r="AY13">
        <v>160</v>
      </c>
      <c r="AZ13">
        <v>160</v>
      </c>
      <c r="BA13">
        <f t="shared" si="1"/>
        <v>163.97307692307689</v>
      </c>
    </row>
    <row r="14" spans="1:53" ht="14.4" x14ac:dyDescent="0.3">
      <c r="A14" s="1" t="s">
        <v>13</v>
      </c>
      <c r="B14" s="13" t="s">
        <v>53</v>
      </c>
      <c r="C14" s="13" t="s">
        <v>161</v>
      </c>
      <c r="H14" s="10" t="s">
        <v>108</v>
      </c>
      <c r="I14" s="15">
        <v>174.4666666666667</v>
      </c>
      <c r="J14" s="15">
        <v>208.36666666666665</v>
      </c>
      <c r="K14" s="15">
        <v>175.43333333333331</v>
      </c>
      <c r="L14" s="15">
        <v>177.4</v>
      </c>
      <c r="M14" s="15">
        <v>178.23333333333335</v>
      </c>
      <c r="N14" s="15">
        <v>169.6</v>
      </c>
      <c r="O14" s="15">
        <v>156.53333333333333</v>
      </c>
      <c r="P14" s="15">
        <v>171.26666666666665</v>
      </c>
      <c r="Q14" s="15">
        <v>120.33333333333333</v>
      </c>
      <c r="R14" s="15">
        <v>171.60000000000002</v>
      </c>
      <c r="S14" s="15">
        <v>208.86666666666667</v>
      </c>
      <c r="T14" s="15">
        <v>193.16666666666666</v>
      </c>
      <c r="U14" s="15">
        <v>177.53333333333333</v>
      </c>
      <c r="V14" s="15">
        <f t="shared" si="0"/>
        <v>175.59999999999997</v>
      </c>
      <c r="Z14" s="33" t="s">
        <v>43</v>
      </c>
      <c r="AA14">
        <v>147.4</v>
      </c>
      <c r="AB14">
        <v>204.6</v>
      </c>
      <c r="AC14">
        <v>171.2</v>
      </c>
      <c r="AD14">
        <v>158.69999999999999</v>
      </c>
      <c r="AE14">
        <v>190.6</v>
      </c>
      <c r="AF14">
        <v>155.69999999999999</v>
      </c>
      <c r="AG14">
        <v>185.3</v>
      </c>
      <c r="AH14">
        <v>165.2</v>
      </c>
      <c r="AI14">
        <v>121.9</v>
      </c>
      <c r="AJ14">
        <v>169.3</v>
      </c>
      <c r="AK14">
        <v>163.19999999999999</v>
      </c>
      <c r="AL14">
        <v>174.7</v>
      </c>
      <c r="AM14">
        <v>167.7</v>
      </c>
      <c r="AN14">
        <v>192.7</v>
      </c>
      <c r="AO14">
        <v>165.7</v>
      </c>
      <c r="AP14">
        <v>156.30000000000001</v>
      </c>
      <c r="AQ14">
        <v>164.3</v>
      </c>
      <c r="AR14">
        <v>163.6</v>
      </c>
      <c r="AS14">
        <v>164.2</v>
      </c>
      <c r="AT14">
        <v>158.4</v>
      </c>
      <c r="AU14">
        <v>169.1</v>
      </c>
      <c r="AV14">
        <v>155.69999999999999</v>
      </c>
      <c r="AW14">
        <v>158.6</v>
      </c>
      <c r="AX14">
        <v>163.9</v>
      </c>
      <c r="AY14">
        <v>161</v>
      </c>
      <c r="AZ14">
        <v>160.80000000000001</v>
      </c>
      <c r="BA14">
        <f t="shared" si="1"/>
        <v>165.76153846153846</v>
      </c>
    </row>
    <row r="15" spans="1:53" ht="14.4" x14ac:dyDescent="0.3">
      <c r="A15" s="1" t="s">
        <v>7</v>
      </c>
      <c r="B15" s="13" t="s">
        <v>53</v>
      </c>
      <c r="C15" s="13" t="s">
        <v>161</v>
      </c>
      <c r="E15" s="9">
        <v>2</v>
      </c>
      <c r="H15" s="10" t="s">
        <v>109</v>
      </c>
      <c r="I15" s="15">
        <v>173.9666666666667</v>
      </c>
      <c r="J15" s="15">
        <v>209.96666666666667</v>
      </c>
      <c r="K15" s="15">
        <v>169.96666666666667</v>
      </c>
      <c r="L15" s="15">
        <v>178.4666666666667</v>
      </c>
      <c r="M15" s="15">
        <v>174.03333333333333</v>
      </c>
      <c r="N15" s="15">
        <v>176.4</v>
      </c>
      <c r="O15" s="15">
        <v>159.36666666666667</v>
      </c>
      <c r="P15" s="15">
        <v>173.63333333333335</v>
      </c>
      <c r="Q15" s="15">
        <v>121.59999999999998</v>
      </c>
      <c r="R15" s="15">
        <v>172.19999999999996</v>
      </c>
      <c r="S15" s="15">
        <v>212.06666666666669</v>
      </c>
      <c r="T15" s="15">
        <v>193.66666666666666</v>
      </c>
      <c r="U15" s="15">
        <v>178.5</v>
      </c>
      <c r="V15" s="15">
        <f t="shared" si="0"/>
        <v>176.44871794871796</v>
      </c>
      <c r="Z15" s="33" t="s">
        <v>45</v>
      </c>
      <c r="AA15">
        <v>148.19999999999999</v>
      </c>
      <c r="AB15">
        <v>201.6</v>
      </c>
      <c r="AC15">
        <v>173</v>
      </c>
      <c r="AD15">
        <v>159.30000000000001</v>
      </c>
      <c r="AE15">
        <v>190.1</v>
      </c>
      <c r="AF15">
        <v>156.5</v>
      </c>
      <c r="AG15">
        <v>199.2</v>
      </c>
      <c r="AH15">
        <v>165.3</v>
      </c>
      <c r="AI15">
        <v>122.4</v>
      </c>
      <c r="AJ15">
        <v>169.6</v>
      </c>
      <c r="AK15">
        <v>163.69999999999999</v>
      </c>
      <c r="AL15">
        <v>175.5</v>
      </c>
      <c r="AM15">
        <v>169.7</v>
      </c>
      <c r="AN15">
        <v>192.9</v>
      </c>
      <c r="AO15">
        <v>167.2</v>
      </c>
      <c r="AP15">
        <v>157.4</v>
      </c>
      <c r="AQ15">
        <v>165.8</v>
      </c>
      <c r="AR15">
        <v>164.2</v>
      </c>
      <c r="AS15">
        <v>163.9</v>
      </c>
      <c r="AT15">
        <v>159.30000000000001</v>
      </c>
      <c r="AU15">
        <v>169.9</v>
      </c>
      <c r="AV15">
        <v>154.80000000000001</v>
      </c>
      <c r="AW15">
        <v>159.80000000000001</v>
      </c>
      <c r="AX15">
        <v>164.3</v>
      </c>
      <c r="AY15">
        <v>161.4</v>
      </c>
      <c r="AZ15">
        <v>162.19999999999999</v>
      </c>
      <c r="BA15">
        <f t="shared" si="1"/>
        <v>166.81538461538463</v>
      </c>
    </row>
    <row r="16" spans="1:53" ht="14.4" x14ac:dyDescent="0.3">
      <c r="A16" s="1" t="s">
        <v>14</v>
      </c>
      <c r="B16" s="13" t="s">
        <v>53</v>
      </c>
      <c r="C16" s="13" t="s">
        <v>161</v>
      </c>
      <c r="H16" s="10" t="s">
        <v>110</v>
      </c>
      <c r="I16" s="15">
        <v>173.86666666666665</v>
      </c>
      <c r="J16" s="15">
        <v>215.06666666666669</v>
      </c>
      <c r="K16" s="15">
        <v>173.63333333333333</v>
      </c>
      <c r="L16" s="15">
        <v>179.5</v>
      </c>
      <c r="M16" s="15">
        <v>169.23333333333332</v>
      </c>
      <c r="N16" s="15">
        <v>172.33333333333334</v>
      </c>
      <c r="O16" s="15">
        <v>164.9</v>
      </c>
      <c r="P16" s="15">
        <v>175.79999999999998</v>
      </c>
      <c r="Q16" s="15">
        <v>122.93333333333334</v>
      </c>
      <c r="R16" s="15">
        <v>172.66666666666666</v>
      </c>
      <c r="S16" s="15">
        <v>216.96666666666667</v>
      </c>
      <c r="T16" s="15">
        <v>194.33333333333334</v>
      </c>
      <c r="U16" s="15">
        <v>179.66666666666666</v>
      </c>
      <c r="V16" s="15">
        <f t="shared" si="0"/>
        <v>177.76153846153846</v>
      </c>
      <c r="Z16" s="33" t="s">
        <v>46</v>
      </c>
      <c r="AA16">
        <v>148.69999999999999</v>
      </c>
      <c r="AB16">
        <v>198.8</v>
      </c>
      <c r="AC16">
        <v>177.9</v>
      </c>
      <c r="AD16">
        <v>159.9</v>
      </c>
      <c r="AE16">
        <v>187.6</v>
      </c>
      <c r="AF16">
        <v>154.9</v>
      </c>
      <c r="AG16">
        <v>188.3</v>
      </c>
      <c r="AH16">
        <v>164.4</v>
      </c>
      <c r="AI16">
        <v>121</v>
      </c>
      <c r="AJ16">
        <v>170.5</v>
      </c>
      <c r="AK16">
        <v>164.2</v>
      </c>
      <c r="AL16">
        <v>176.5</v>
      </c>
      <c r="AM16">
        <v>168.2</v>
      </c>
      <c r="AN16">
        <v>192.4</v>
      </c>
      <c r="AO16">
        <v>168.5</v>
      </c>
      <c r="AP16">
        <v>158.69999999999999</v>
      </c>
      <c r="AQ16">
        <v>167</v>
      </c>
      <c r="AR16">
        <v>163.4</v>
      </c>
      <c r="AS16">
        <v>164.1</v>
      </c>
      <c r="AT16">
        <v>160.19999999999999</v>
      </c>
      <c r="AU16">
        <v>170.6</v>
      </c>
      <c r="AV16">
        <v>155.69999999999999</v>
      </c>
      <c r="AW16">
        <v>160.6</v>
      </c>
      <c r="AX16">
        <v>164.4</v>
      </c>
      <c r="AY16">
        <v>162</v>
      </c>
      <c r="AZ16">
        <v>162.6</v>
      </c>
      <c r="BA16">
        <f t="shared" si="1"/>
        <v>166.58076923076925</v>
      </c>
    </row>
    <row r="17" spans="1:53" ht="14.4" x14ac:dyDescent="0.3">
      <c r="A17" s="1" t="s">
        <v>10</v>
      </c>
      <c r="B17" s="13" t="s">
        <v>53</v>
      </c>
      <c r="C17" s="13" t="s">
        <v>161</v>
      </c>
      <c r="E17" s="11" t="s">
        <v>0</v>
      </c>
      <c r="F17" s="10" t="s">
        <v>34</v>
      </c>
      <c r="H17" s="10" t="s">
        <v>50</v>
      </c>
      <c r="I17" s="15">
        <v>166.47948717948717</v>
      </c>
      <c r="J17" s="15">
        <v>211.73846153846142</v>
      </c>
      <c r="K17" s="15">
        <v>175.43076923076916</v>
      </c>
      <c r="L17" s="15">
        <v>172.28717948717951</v>
      </c>
      <c r="M17" s="15">
        <v>186.01794871794866</v>
      </c>
      <c r="N17" s="15">
        <v>167.95128205128205</v>
      </c>
      <c r="O17" s="15">
        <v>176.0820512820512</v>
      </c>
      <c r="P17" s="15">
        <v>169.48974358974354</v>
      </c>
      <c r="Q17" s="15">
        <v>121.25384615384613</v>
      </c>
      <c r="R17" s="15">
        <v>169.6333333333333</v>
      </c>
      <c r="S17" s="15">
        <v>200.77948717948721</v>
      </c>
      <c r="T17" s="15">
        <v>189.23589743589744</v>
      </c>
      <c r="U17" s="15">
        <v>177.35897435897439</v>
      </c>
      <c r="V17" s="15">
        <f t="shared" si="0"/>
        <v>175.67218934911241</v>
      </c>
      <c r="Z17" s="33" t="s">
        <v>50</v>
      </c>
      <c r="AA17">
        <v>146.20833333333334</v>
      </c>
      <c r="AB17">
        <v>199.09166666666667</v>
      </c>
      <c r="AC17">
        <v>172.77500000000001</v>
      </c>
      <c r="AD17">
        <v>156.96666666666667</v>
      </c>
      <c r="AE17">
        <v>177.69999999999996</v>
      </c>
      <c r="AF17">
        <v>157.88333333333335</v>
      </c>
      <c r="AG17">
        <v>167.71666666666667</v>
      </c>
      <c r="AH17">
        <v>163.26666666666665</v>
      </c>
      <c r="AI17">
        <v>116.85000000000002</v>
      </c>
      <c r="AJ17">
        <v>167.29999999999998</v>
      </c>
      <c r="AK17">
        <v>159.8416666666667</v>
      </c>
      <c r="AL17">
        <v>171.64166666666668</v>
      </c>
      <c r="AM17">
        <v>162.79166666666669</v>
      </c>
      <c r="AN17">
        <v>190.65</v>
      </c>
      <c r="AO17">
        <v>162.21666666666667</v>
      </c>
      <c r="AP17">
        <v>152.49166666666665</v>
      </c>
      <c r="AQ17">
        <v>160.81666666666666</v>
      </c>
      <c r="AR17">
        <v>161.48333333333332</v>
      </c>
      <c r="AS17">
        <v>159.05833333333331</v>
      </c>
      <c r="AT17">
        <v>155.17499999999998</v>
      </c>
      <c r="AU17">
        <v>165.84166666666667</v>
      </c>
      <c r="AV17">
        <v>150.55833333333331</v>
      </c>
      <c r="AW17">
        <v>155.6</v>
      </c>
      <c r="AX17">
        <v>162.1166666666667</v>
      </c>
      <c r="AY17">
        <v>157.60833333333335</v>
      </c>
      <c r="AZ17">
        <v>158.74166666666665</v>
      </c>
      <c r="BA17">
        <f t="shared" si="1"/>
        <v>162.01506410256414</v>
      </c>
    </row>
    <row r="18" spans="1:53" ht="14.4" x14ac:dyDescent="0.3">
      <c r="A18" s="1" t="s">
        <v>12</v>
      </c>
      <c r="B18" s="13" t="s">
        <v>53</v>
      </c>
      <c r="C18" s="13" t="s">
        <v>161</v>
      </c>
      <c r="H18" s="10" t="s">
        <v>118</v>
      </c>
      <c r="I18" s="18">
        <f>(I16-I5)/I5</f>
        <v>0.11859318035599384</v>
      </c>
      <c r="J18" s="18">
        <f t="shared" ref="J18:U18" si="2">(J16-J5)/J5</f>
        <v>-2.2424242424242312E-2</v>
      </c>
      <c r="K18" s="18">
        <f t="shared" si="2"/>
        <v>1.500389711613387E-2</v>
      </c>
      <c r="L18" s="18">
        <f t="shared" si="2"/>
        <v>8.2194533762057834E-2</v>
      </c>
      <c r="M18" s="18">
        <f t="shared" si="2"/>
        <v>-0.15043507362784486</v>
      </c>
      <c r="N18" s="18">
        <f t="shared" si="2"/>
        <v>1.4521193092621844E-2</v>
      </c>
      <c r="O18" s="18">
        <f t="shared" si="2"/>
        <v>-0.11833897700944569</v>
      </c>
      <c r="P18" s="18">
        <f t="shared" si="2"/>
        <v>7.0862944162436506E-2</v>
      </c>
      <c r="Q18" s="18">
        <f t="shared" si="2"/>
        <v>2.3307436182020073E-2</v>
      </c>
      <c r="R18" s="18">
        <f t="shared" si="2"/>
        <v>3.3519553072625663E-2</v>
      </c>
      <c r="S18" s="18">
        <f t="shared" si="2"/>
        <v>0.16336014298480789</v>
      </c>
      <c r="T18" s="18">
        <f t="shared" si="2"/>
        <v>5.5968121717080301E-2</v>
      </c>
      <c r="U18" s="18">
        <f t="shared" si="2"/>
        <v>2.3547284466388107E-2</v>
      </c>
      <c r="V18" s="18">
        <f>(V16-V5)/V5</f>
        <v>1.9859658413875231E-2</v>
      </c>
    </row>
    <row r="19" spans="1:53" ht="14.4" x14ac:dyDescent="0.3">
      <c r="A19" s="1" t="s">
        <v>11</v>
      </c>
      <c r="B19" s="13" t="s">
        <v>53</v>
      </c>
      <c r="C19" s="13" t="s">
        <v>161</v>
      </c>
      <c r="E19" s="11" t="s">
        <v>1</v>
      </c>
      <c r="F19" s="10" t="s">
        <v>84</v>
      </c>
    </row>
    <row r="20" spans="1:53" ht="14.4" x14ac:dyDescent="0.3">
      <c r="A20" s="1" t="s">
        <v>9</v>
      </c>
      <c r="B20" s="13" t="s">
        <v>53</v>
      </c>
      <c r="C20" s="13" t="s">
        <v>161</v>
      </c>
      <c r="E20" s="10">
        <v>2013</v>
      </c>
      <c r="F20" s="15">
        <v>110.03333333333332</v>
      </c>
      <c r="Z20" s="32" t="s">
        <v>0</v>
      </c>
      <c r="AA20" t="s">
        <v>34</v>
      </c>
      <c r="AU20" s="25"/>
    </row>
    <row r="21" spans="1:53" ht="14.4" x14ac:dyDescent="0.3">
      <c r="A21" s="1" t="s">
        <v>23</v>
      </c>
      <c r="B21" s="13" t="s">
        <v>174</v>
      </c>
      <c r="C21" s="13" t="s">
        <v>162</v>
      </c>
      <c r="E21" s="10">
        <v>2014</v>
      </c>
      <c r="F21" s="15">
        <v>117.34999999999998</v>
      </c>
      <c r="Y21" s="10"/>
      <c r="Z21" s="32" t="s">
        <v>1</v>
      </c>
      <c r="AA21" s="33">
        <v>2022</v>
      </c>
      <c r="AU21" s="25"/>
    </row>
    <row r="22" spans="1:53" ht="14.4" x14ac:dyDescent="0.3">
      <c r="A22" s="1" t="s">
        <v>17</v>
      </c>
      <c r="B22" s="13" t="s">
        <v>173</v>
      </c>
      <c r="C22" s="13" t="s">
        <v>164</v>
      </c>
      <c r="E22" s="10">
        <v>2015</v>
      </c>
      <c r="F22" s="15">
        <v>123.10833333333333</v>
      </c>
      <c r="AU22" s="25"/>
    </row>
    <row r="23" spans="1:53" ht="14.4" x14ac:dyDescent="0.3">
      <c r="A23" s="1" t="s">
        <v>19</v>
      </c>
      <c r="B23" s="13" t="s">
        <v>173</v>
      </c>
      <c r="C23" s="13" t="s">
        <v>164</v>
      </c>
      <c r="E23" s="10">
        <v>2016</v>
      </c>
      <c r="F23" s="15">
        <v>129.19999999999999</v>
      </c>
      <c r="Z23" s="32" t="s">
        <v>49</v>
      </c>
      <c r="AA23" t="s">
        <v>85</v>
      </c>
      <c r="AB23" t="s">
        <v>86</v>
      </c>
      <c r="AC23" t="s">
        <v>87</v>
      </c>
      <c r="AD23" t="s">
        <v>88</v>
      </c>
      <c r="AE23" t="s">
        <v>89</v>
      </c>
      <c r="AF23" t="s">
        <v>97</v>
      </c>
      <c r="AG23" t="s">
        <v>96</v>
      </c>
      <c r="AH23" t="s">
        <v>95</v>
      </c>
      <c r="AI23" t="s">
        <v>94</v>
      </c>
      <c r="AJ23" t="s">
        <v>92</v>
      </c>
      <c r="AK23" t="s">
        <v>93</v>
      </c>
      <c r="AL23" t="s">
        <v>91</v>
      </c>
      <c r="AM23" t="s">
        <v>90</v>
      </c>
      <c r="AN23" t="s">
        <v>124</v>
      </c>
      <c r="AO23" t="s">
        <v>125</v>
      </c>
      <c r="AP23" t="s">
        <v>126</v>
      </c>
      <c r="AQ23" t="s">
        <v>127</v>
      </c>
      <c r="AR23" t="s">
        <v>128</v>
      </c>
      <c r="AS23" t="s">
        <v>129</v>
      </c>
      <c r="AT23" t="s">
        <v>130</v>
      </c>
      <c r="AU23" t="s">
        <v>131</v>
      </c>
      <c r="AV23" t="s">
        <v>132</v>
      </c>
      <c r="AW23" t="s">
        <v>133</v>
      </c>
      <c r="AX23" t="s">
        <v>134</v>
      </c>
      <c r="AY23" t="s">
        <v>123</v>
      </c>
      <c r="AZ23" t="s">
        <v>135</v>
      </c>
      <c r="BA23" t="s">
        <v>372</v>
      </c>
    </row>
    <row r="24" spans="1:53" ht="14.4" x14ac:dyDescent="0.3">
      <c r="A24" s="1" t="s">
        <v>18</v>
      </c>
      <c r="B24" s="13" t="s">
        <v>173</v>
      </c>
      <c r="C24" s="13" t="s">
        <v>164</v>
      </c>
      <c r="E24" s="10">
        <v>2017</v>
      </c>
      <c r="F24" s="15">
        <v>133.49999999999997</v>
      </c>
      <c r="Z24" s="33" t="s">
        <v>31</v>
      </c>
      <c r="AA24">
        <v>149.5</v>
      </c>
      <c r="AB24">
        <v>198.7</v>
      </c>
      <c r="AC24">
        <v>178.8</v>
      </c>
      <c r="AD24">
        <v>160.5</v>
      </c>
      <c r="AE24">
        <v>184.7</v>
      </c>
      <c r="AF24">
        <v>153.69999999999999</v>
      </c>
      <c r="AG24">
        <v>174.3</v>
      </c>
      <c r="AH24">
        <v>163.9</v>
      </c>
      <c r="AI24">
        <v>120</v>
      </c>
      <c r="AJ24">
        <v>172.1</v>
      </c>
      <c r="AK24">
        <v>164.3</v>
      </c>
      <c r="AL24">
        <v>177.3</v>
      </c>
      <c r="AM24">
        <v>166.4</v>
      </c>
      <c r="AN24">
        <v>192.2</v>
      </c>
      <c r="AO24">
        <v>169.9</v>
      </c>
      <c r="AP24">
        <v>160.69999999999999</v>
      </c>
      <c r="AQ24">
        <v>168.5</v>
      </c>
      <c r="AR24">
        <v>164.5</v>
      </c>
      <c r="AS24">
        <v>164.2</v>
      </c>
      <c r="AT24">
        <v>161.1</v>
      </c>
      <c r="AU24">
        <v>171.4</v>
      </c>
      <c r="AV24">
        <v>156.5</v>
      </c>
      <c r="AW24">
        <v>161.19999999999999</v>
      </c>
      <c r="AX24">
        <v>164.7</v>
      </c>
      <c r="AY24">
        <v>162.69999999999999</v>
      </c>
      <c r="AZ24">
        <v>163</v>
      </c>
      <c r="BA24">
        <f>AVERAGE(AA24:AZ24)</f>
        <v>166.3384615384615</v>
      </c>
    </row>
    <row r="25" spans="1:53" ht="14.4" x14ac:dyDescent="0.3">
      <c r="A25" s="1" t="s">
        <v>27</v>
      </c>
      <c r="B25" s="13" t="s">
        <v>173</v>
      </c>
      <c r="C25" s="13" t="s">
        <v>164</v>
      </c>
      <c r="E25" s="10">
        <v>2018</v>
      </c>
      <c r="F25" s="15">
        <v>138.77500000000001</v>
      </c>
      <c r="Z25" s="33" t="s">
        <v>35</v>
      </c>
      <c r="AA25">
        <v>150</v>
      </c>
      <c r="AB25">
        <v>200.6</v>
      </c>
      <c r="AC25">
        <v>175.8</v>
      </c>
      <c r="AD25">
        <v>160.69999999999999</v>
      </c>
      <c r="AE25">
        <v>184.9</v>
      </c>
      <c r="AF25">
        <v>153.69999999999999</v>
      </c>
      <c r="AG25">
        <v>169.7</v>
      </c>
      <c r="AH25">
        <v>163.69999999999999</v>
      </c>
      <c r="AI25">
        <v>118.9</v>
      </c>
      <c r="AJ25">
        <v>174.3</v>
      </c>
      <c r="AK25">
        <v>164.7</v>
      </c>
      <c r="AL25">
        <v>178</v>
      </c>
      <c r="AM25">
        <v>166.2</v>
      </c>
      <c r="AN25">
        <v>192.8</v>
      </c>
      <c r="AO25">
        <v>170.8</v>
      </c>
      <c r="AP25">
        <v>162.4</v>
      </c>
      <c r="AQ25">
        <v>169.6</v>
      </c>
      <c r="AR25">
        <v>165.5</v>
      </c>
      <c r="AS25">
        <v>165.7</v>
      </c>
      <c r="AT25">
        <v>161.80000000000001</v>
      </c>
      <c r="AU25">
        <v>172.2</v>
      </c>
      <c r="AV25">
        <v>156.9</v>
      </c>
      <c r="AW25">
        <v>162.1</v>
      </c>
      <c r="AX25">
        <v>165.4</v>
      </c>
      <c r="AY25">
        <v>163.5</v>
      </c>
      <c r="AZ25">
        <v>164.4</v>
      </c>
      <c r="BA25">
        <f t="shared" ref="BA25:BA36" si="3">AVERAGE(AA25:AZ25)</f>
        <v>166.70384615384617</v>
      </c>
    </row>
    <row r="26" spans="1:53" ht="14.4" x14ac:dyDescent="0.3">
      <c r="A26" s="1" t="s">
        <v>26</v>
      </c>
      <c r="B26" s="13" t="s">
        <v>28</v>
      </c>
      <c r="C26" s="13" t="s">
        <v>164</v>
      </c>
      <c r="E26" s="10">
        <v>2019</v>
      </c>
      <c r="F26" s="15">
        <v>144.18181818181822</v>
      </c>
      <c r="Z26" s="33" t="s">
        <v>36</v>
      </c>
      <c r="AA26">
        <v>151.30000000000001</v>
      </c>
      <c r="AB26">
        <v>210.7</v>
      </c>
      <c r="AC26">
        <v>167.8</v>
      </c>
      <c r="AD26">
        <v>162.19999999999999</v>
      </c>
      <c r="AE26">
        <v>194.6</v>
      </c>
      <c r="AF26">
        <v>157.6</v>
      </c>
      <c r="AG26">
        <v>166.9</v>
      </c>
      <c r="AH26">
        <v>163.9</v>
      </c>
      <c r="AI26">
        <v>118.8</v>
      </c>
      <c r="AJ26">
        <v>177.4</v>
      </c>
      <c r="AK26">
        <v>165.3</v>
      </c>
      <c r="AL26">
        <v>179.3</v>
      </c>
      <c r="AM26">
        <v>168.4</v>
      </c>
      <c r="AN26">
        <v>193.7</v>
      </c>
      <c r="AO26">
        <v>172.1</v>
      </c>
      <c r="AP26">
        <v>164.6</v>
      </c>
      <c r="AQ26">
        <v>171.1</v>
      </c>
      <c r="AR26">
        <v>165.3</v>
      </c>
      <c r="AS26">
        <v>167.2</v>
      </c>
      <c r="AT26">
        <v>162.80000000000001</v>
      </c>
      <c r="AU26">
        <v>173</v>
      </c>
      <c r="AV26">
        <v>157.9</v>
      </c>
      <c r="AW26">
        <v>163.30000000000001</v>
      </c>
      <c r="AX26">
        <v>166</v>
      </c>
      <c r="AY26">
        <v>164.6</v>
      </c>
      <c r="AZ26">
        <v>167.2</v>
      </c>
      <c r="BA26">
        <f t="shared" si="3"/>
        <v>168.19230769230768</v>
      </c>
    </row>
    <row r="27" spans="1:53" ht="14.4" x14ac:dyDescent="0.3">
      <c r="A27" s="1" t="s">
        <v>28</v>
      </c>
      <c r="B27" s="13" t="s">
        <v>28</v>
      </c>
      <c r="C27" s="13" t="s">
        <v>164</v>
      </c>
      <c r="E27" s="10">
        <v>2020</v>
      </c>
      <c r="F27" s="15">
        <v>152.85</v>
      </c>
      <c r="Z27" s="33" t="s">
        <v>37</v>
      </c>
      <c r="AA27">
        <v>152.9</v>
      </c>
      <c r="AB27">
        <v>211.8</v>
      </c>
      <c r="AC27">
        <v>164.5</v>
      </c>
      <c r="AD27">
        <v>163.9</v>
      </c>
      <c r="AE27">
        <v>199.5</v>
      </c>
      <c r="AF27">
        <v>172.6</v>
      </c>
      <c r="AG27">
        <v>166.2</v>
      </c>
      <c r="AH27">
        <v>164.7</v>
      </c>
      <c r="AI27">
        <v>119</v>
      </c>
      <c r="AJ27">
        <v>181.3</v>
      </c>
      <c r="AK27">
        <v>166.2</v>
      </c>
      <c r="AL27">
        <v>180.9</v>
      </c>
      <c r="AM27">
        <v>170.8</v>
      </c>
      <c r="AN27">
        <v>193.9</v>
      </c>
      <c r="AO27">
        <v>173.9</v>
      </c>
      <c r="AP27">
        <v>166.5</v>
      </c>
      <c r="AQ27">
        <v>172.8</v>
      </c>
      <c r="AR27">
        <v>167</v>
      </c>
      <c r="AS27">
        <v>172.2</v>
      </c>
      <c r="AT27">
        <v>164</v>
      </c>
      <c r="AU27">
        <v>174</v>
      </c>
      <c r="AV27">
        <v>162.6</v>
      </c>
      <c r="AW27">
        <v>164.4</v>
      </c>
      <c r="AX27">
        <v>166.9</v>
      </c>
      <c r="AY27">
        <v>166.8</v>
      </c>
      <c r="AZ27">
        <v>168.8</v>
      </c>
      <c r="BA27">
        <f t="shared" si="3"/>
        <v>170.31153846153848</v>
      </c>
    </row>
    <row r="28" spans="1:53" ht="14.4" x14ac:dyDescent="0.3">
      <c r="A28" s="1" t="s">
        <v>25</v>
      </c>
      <c r="B28" s="13" t="s">
        <v>28</v>
      </c>
      <c r="C28" s="13" t="s">
        <v>164</v>
      </c>
      <c r="E28" s="10">
        <v>2021</v>
      </c>
      <c r="F28" s="15">
        <v>161.45833333333331</v>
      </c>
      <c r="Z28" s="33" t="s">
        <v>38</v>
      </c>
      <c r="AA28">
        <v>154.1</v>
      </c>
      <c r="AB28">
        <v>217</v>
      </c>
      <c r="AC28">
        <v>162.4</v>
      </c>
      <c r="AD28">
        <v>164.9</v>
      </c>
      <c r="AE28">
        <v>202.4</v>
      </c>
      <c r="AF28">
        <v>171</v>
      </c>
      <c r="AG28">
        <v>174.9</v>
      </c>
      <c r="AH28">
        <v>164.7</v>
      </c>
      <c r="AI28">
        <v>119.7</v>
      </c>
      <c r="AJ28">
        <v>184.9</v>
      </c>
      <c r="AK28">
        <v>167.1</v>
      </c>
      <c r="AL28">
        <v>182.5</v>
      </c>
      <c r="AM28">
        <v>173.3</v>
      </c>
      <c r="AN28">
        <v>194.1</v>
      </c>
      <c r="AO28">
        <v>175.6</v>
      </c>
      <c r="AP28">
        <v>168.4</v>
      </c>
      <c r="AQ28">
        <v>174.6</v>
      </c>
      <c r="AR28">
        <v>167.5</v>
      </c>
      <c r="AS28">
        <v>174.6</v>
      </c>
      <c r="AT28">
        <v>165.2</v>
      </c>
      <c r="AU28">
        <v>174.8</v>
      </c>
      <c r="AV28">
        <v>163</v>
      </c>
      <c r="AW28">
        <v>165.1</v>
      </c>
      <c r="AX28">
        <v>167.9</v>
      </c>
      <c r="AY28">
        <v>167.5</v>
      </c>
      <c r="AZ28">
        <v>168.4</v>
      </c>
      <c r="BA28">
        <f t="shared" si="3"/>
        <v>171.75384615384613</v>
      </c>
    </row>
    <row r="29" spans="1:53" ht="14.4" x14ac:dyDescent="0.3">
      <c r="A29" s="1" t="s">
        <v>16</v>
      </c>
      <c r="B29" s="13" t="s">
        <v>55</v>
      </c>
      <c r="C29" s="13" t="s">
        <v>164</v>
      </c>
      <c r="E29" s="10">
        <v>2022</v>
      </c>
      <c r="F29" s="15">
        <v>172.14999999999998</v>
      </c>
      <c r="Z29" s="33" t="s">
        <v>39</v>
      </c>
      <c r="AA29">
        <v>155</v>
      </c>
      <c r="AB29">
        <v>219.4</v>
      </c>
      <c r="AC29">
        <v>170.8</v>
      </c>
      <c r="AD29">
        <v>165.8</v>
      </c>
      <c r="AE29">
        <v>200.9</v>
      </c>
      <c r="AF29">
        <v>169.7</v>
      </c>
      <c r="AG29">
        <v>182.3</v>
      </c>
      <c r="AH29">
        <v>164.3</v>
      </c>
      <c r="AI29">
        <v>119.9</v>
      </c>
      <c r="AJ29">
        <v>187.1</v>
      </c>
      <c r="AK29">
        <v>167.9</v>
      </c>
      <c r="AL29">
        <v>183.9</v>
      </c>
      <c r="AM29">
        <v>174.9</v>
      </c>
      <c r="AN29">
        <v>194.3</v>
      </c>
      <c r="AO29">
        <v>177.1</v>
      </c>
      <c r="AP29">
        <v>169.9</v>
      </c>
      <c r="AQ29">
        <v>176</v>
      </c>
      <c r="AR29">
        <v>166.8</v>
      </c>
      <c r="AS29">
        <v>176</v>
      </c>
      <c r="AT29">
        <v>166.4</v>
      </c>
      <c r="AU29">
        <v>175.4</v>
      </c>
      <c r="AV29">
        <v>161.1</v>
      </c>
      <c r="AW29">
        <v>165.8</v>
      </c>
      <c r="AX29">
        <v>169</v>
      </c>
      <c r="AY29">
        <v>167.5</v>
      </c>
      <c r="AZ29">
        <v>169.4</v>
      </c>
      <c r="BA29">
        <f t="shared" si="3"/>
        <v>172.94615384615386</v>
      </c>
    </row>
    <row r="30" spans="1:53" ht="14.4" x14ac:dyDescent="0.3">
      <c r="E30" s="10">
        <v>2023</v>
      </c>
      <c r="F30" s="15">
        <v>177.61999999999998</v>
      </c>
      <c r="Z30" s="33" t="s">
        <v>40</v>
      </c>
      <c r="AA30">
        <v>156.5</v>
      </c>
      <c r="AB30">
        <v>213</v>
      </c>
      <c r="AC30">
        <v>175.2</v>
      </c>
      <c r="AD30">
        <v>166.6</v>
      </c>
      <c r="AE30">
        <v>195.8</v>
      </c>
      <c r="AF30">
        <v>174.2</v>
      </c>
      <c r="AG30">
        <v>182.1</v>
      </c>
      <c r="AH30">
        <v>164.3</v>
      </c>
      <c r="AI30">
        <v>120</v>
      </c>
      <c r="AJ30">
        <v>190</v>
      </c>
      <c r="AK30">
        <v>168.4</v>
      </c>
      <c r="AL30">
        <v>185.2</v>
      </c>
      <c r="AM30">
        <v>175</v>
      </c>
      <c r="AN30">
        <v>194.6</v>
      </c>
      <c r="AO30">
        <v>178.3</v>
      </c>
      <c r="AP30">
        <v>171.3</v>
      </c>
      <c r="AQ30">
        <v>177.3</v>
      </c>
      <c r="AR30">
        <v>167.8</v>
      </c>
      <c r="AS30">
        <v>179.6</v>
      </c>
      <c r="AT30">
        <v>167.4</v>
      </c>
      <c r="AU30">
        <v>176.1</v>
      </c>
      <c r="AV30">
        <v>161.6</v>
      </c>
      <c r="AW30">
        <v>166.3</v>
      </c>
      <c r="AX30">
        <v>171.4</v>
      </c>
      <c r="AY30">
        <v>168.4</v>
      </c>
      <c r="AZ30">
        <v>169.7</v>
      </c>
      <c r="BA30">
        <f t="shared" si="3"/>
        <v>173.69615384615386</v>
      </c>
    </row>
    <row r="31" spans="1:53" ht="14.4" x14ac:dyDescent="0.3">
      <c r="E31" s="10" t="s">
        <v>50</v>
      </c>
      <c r="F31" s="15">
        <v>139.79999999999998</v>
      </c>
      <c r="Z31" s="33" t="s">
        <v>41</v>
      </c>
      <c r="AA31">
        <v>160.30000000000001</v>
      </c>
      <c r="AB31">
        <v>206.5</v>
      </c>
      <c r="AC31">
        <v>169.2</v>
      </c>
      <c r="AD31">
        <v>168.1</v>
      </c>
      <c r="AE31">
        <v>192.4</v>
      </c>
      <c r="AF31">
        <v>172.9</v>
      </c>
      <c r="AG31">
        <v>186.7</v>
      </c>
      <c r="AH31">
        <v>167.2</v>
      </c>
      <c r="AI31">
        <v>120.9</v>
      </c>
      <c r="AJ31">
        <v>193.6</v>
      </c>
      <c r="AK31">
        <v>168.8</v>
      </c>
      <c r="AL31">
        <v>186.3</v>
      </c>
      <c r="AM31">
        <v>176.3</v>
      </c>
      <c r="AN31">
        <v>195</v>
      </c>
      <c r="AO31">
        <v>179.5</v>
      </c>
      <c r="AP31">
        <v>172.7</v>
      </c>
      <c r="AQ31">
        <v>178.5</v>
      </c>
      <c r="AR31">
        <v>169</v>
      </c>
      <c r="AS31">
        <v>178.8</v>
      </c>
      <c r="AT31">
        <v>168.5</v>
      </c>
      <c r="AU31">
        <v>176.8</v>
      </c>
      <c r="AV31">
        <v>161.9</v>
      </c>
      <c r="AW31">
        <v>166.9</v>
      </c>
      <c r="AX31">
        <v>172.3</v>
      </c>
      <c r="AY31">
        <v>169.1</v>
      </c>
      <c r="AZ31">
        <v>171.2</v>
      </c>
      <c r="BA31">
        <f t="shared" si="3"/>
        <v>174.20769230769233</v>
      </c>
    </row>
    <row r="32" spans="1:53" ht="14.4" x14ac:dyDescent="0.3">
      <c r="Z32" s="33" t="s">
        <v>42</v>
      </c>
      <c r="AA32">
        <v>163.5</v>
      </c>
      <c r="AB32">
        <v>209.2</v>
      </c>
      <c r="AC32">
        <v>169.7</v>
      </c>
      <c r="AD32">
        <v>169.7</v>
      </c>
      <c r="AE32">
        <v>188.7</v>
      </c>
      <c r="AF32">
        <v>165.7</v>
      </c>
      <c r="AG32">
        <v>191.8</v>
      </c>
      <c r="AH32">
        <v>169.1</v>
      </c>
      <c r="AI32">
        <v>121.6</v>
      </c>
      <c r="AJ32">
        <v>197.3</v>
      </c>
      <c r="AK32">
        <v>169.4</v>
      </c>
      <c r="AL32">
        <v>187.4</v>
      </c>
      <c r="AM32">
        <v>177.8</v>
      </c>
      <c r="AN32">
        <v>195.9</v>
      </c>
      <c r="AO32">
        <v>180.9</v>
      </c>
      <c r="AP32">
        <v>174.3</v>
      </c>
      <c r="AQ32">
        <v>179.9</v>
      </c>
      <c r="AR32">
        <v>169.5</v>
      </c>
      <c r="AS32">
        <v>179.5</v>
      </c>
      <c r="AT32">
        <v>169.5</v>
      </c>
      <c r="AU32">
        <v>177.8</v>
      </c>
      <c r="AV32">
        <v>162.30000000000001</v>
      </c>
      <c r="AW32">
        <v>167.6</v>
      </c>
      <c r="AX32">
        <v>173.1</v>
      </c>
      <c r="AY32">
        <v>169.7</v>
      </c>
      <c r="AZ32">
        <v>170.9</v>
      </c>
      <c r="BA32">
        <f t="shared" si="3"/>
        <v>175.06923076923078</v>
      </c>
    </row>
    <row r="33" spans="26:53" ht="14.4" x14ac:dyDescent="0.3">
      <c r="Z33" s="33" t="s">
        <v>43</v>
      </c>
      <c r="AA33">
        <v>165.2</v>
      </c>
      <c r="AB33">
        <v>210.9</v>
      </c>
      <c r="AC33">
        <v>170.9</v>
      </c>
      <c r="AD33">
        <v>170.9</v>
      </c>
      <c r="AE33">
        <v>186.5</v>
      </c>
      <c r="AF33">
        <v>163.80000000000001</v>
      </c>
      <c r="AG33">
        <v>199.7</v>
      </c>
      <c r="AH33">
        <v>169.8</v>
      </c>
      <c r="AI33">
        <v>121.9</v>
      </c>
      <c r="AJ33">
        <v>199.9</v>
      </c>
      <c r="AK33">
        <v>169.9</v>
      </c>
      <c r="AL33">
        <v>188.3</v>
      </c>
      <c r="AM33">
        <v>179.6</v>
      </c>
      <c r="AN33">
        <v>196.3</v>
      </c>
      <c r="AO33">
        <v>181.9</v>
      </c>
      <c r="AP33">
        <v>175.3</v>
      </c>
      <c r="AQ33">
        <v>181</v>
      </c>
      <c r="AR33">
        <v>171.2</v>
      </c>
      <c r="AS33">
        <v>180.5</v>
      </c>
      <c r="AT33">
        <v>170.4</v>
      </c>
      <c r="AU33">
        <v>178.7</v>
      </c>
      <c r="AV33">
        <v>162.9</v>
      </c>
      <c r="AW33">
        <v>168.2</v>
      </c>
      <c r="AX33">
        <v>173.4</v>
      </c>
      <c r="AY33">
        <v>170.5</v>
      </c>
      <c r="AZ33">
        <v>172.1</v>
      </c>
      <c r="BA33">
        <f t="shared" si="3"/>
        <v>176.14230769230772</v>
      </c>
    </row>
    <row r="34" spans="26:53" ht="14.4" x14ac:dyDescent="0.3">
      <c r="Z34" s="33" t="s">
        <v>45</v>
      </c>
      <c r="AA34">
        <v>167.4</v>
      </c>
      <c r="AB34">
        <v>209.4</v>
      </c>
      <c r="AC34">
        <v>181.4</v>
      </c>
      <c r="AD34">
        <v>172.3</v>
      </c>
      <c r="AE34">
        <v>188.9</v>
      </c>
      <c r="AF34">
        <v>160.69999999999999</v>
      </c>
      <c r="AG34">
        <v>183.1</v>
      </c>
      <c r="AH34">
        <v>170.5</v>
      </c>
      <c r="AI34">
        <v>122.1</v>
      </c>
      <c r="AJ34">
        <v>202.8</v>
      </c>
      <c r="AK34">
        <v>170.4</v>
      </c>
      <c r="AL34">
        <v>189.5</v>
      </c>
      <c r="AM34">
        <v>178.3</v>
      </c>
      <c r="AN34">
        <v>196.9</v>
      </c>
      <c r="AO34">
        <v>183.1</v>
      </c>
      <c r="AP34">
        <v>176.2</v>
      </c>
      <c r="AQ34">
        <v>182.1</v>
      </c>
      <c r="AR34">
        <v>171.8</v>
      </c>
      <c r="AS34">
        <v>181.3</v>
      </c>
      <c r="AT34">
        <v>171.4</v>
      </c>
      <c r="AU34">
        <v>179.8</v>
      </c>
      <c r="AV34">
        <v>163</v>
      </c>
      <c r="AW34">
        <v>168.5</v>
      </c>
      <c r="AX34">
        <v>173.7</v>
      </c>
      <c r="AY34">
        <v>171.1</v>
      </c>
      <c r="AZ34">
        <v>173.6</v>
      </c>
      <c r="BA34">
        <f t="shared" si="3"/>
        <v>176.51153846153849</v>
      </c>
    </row>
    <row r="35" spans="26:53" ht="14.4" x14ac:dyDescent="0.3">
      <c r="Z35" s="33" t="s">
        <v>46</v>
      </c>
      <c r="AA35">
        <v>169.2</v>
      </c>
      <c r="AB35">
        <v>209</v>
      </c>
      <c r="AC35">
        <v>190.2</v>
      </c>
      <c r="AD35">
        <v>173.6</v>
      </c>
      <c r="AE35">
        <v>188.5</v>
      </c>
      <c r="AF35">
        <v>158</v>
      </c>
      <c r="AG35">
        <v>159.9</v>
      </c>
      <c r="AH35">
        <v>170.8</v>
      </c>
      <c r="AI35">
        <v>121.8</v>
      </c>
      <c r="AJ35">
        <v>205.2</v>
      </c>
      <c r="AK35">
        <v>171</v>
      </c>
      <c r="AL35">
        <v>190.3</v>
      </c>
      <c r="AM35">
        <v>175.9</v>
      </c>
      <c r="AN35">
        <v>197.3</v>
      </c>
      <c r="AO35">
        <v>184</v>
      </c>
      <c r="AP35">
        <v>177</v>
      </c>
      <c r="AQ35">
        <v>183</v>
      </c>
      <c r="AR35">
        <v>170.7</v>
      </c>
      <c r="AS35">
        <v>182</v>
      </c>
      <c r="AT35">
        <v>172.1</v>
      </c>
      <c r="AU35">
        <v>181.1</v>
      </c>
      <c r="AV35">
        <v>163.4</v>
      </c>
      <c r="AW35">
        <v>168.9</v>
      </c>
      <c r="AX35">
        <v>174.1</v>
      </c>
      <c r="AY35">
        <v>172</v>
      </c>
      <c r="AZ35">
        <v>175.8</v>
      </c>
      <c r="BA35">
        <f t="shared" si="3"/>
        <v>176.33846153846156</v>
      </c>
    </row>
    <row r="36" spans="26:53" ht="14.4" x14ac:dyDescent="0.3">
      <c r="Z36" s="33" t="s">
        <v>50</v>
      </c>
      <c r="AA36">
        <v>157.90833333333336</v>
      </c>
      <c r="AB36">
        <v>209.68333333333337</v>
      </c>
      <c r="AC36">
        <v>173.05833333333337</v>
      </c>
      <c r="AD36">
        <v>166.6</v>
      </c>
      <c r="AE36">
        <v>192.31666666666669</v>
      </c>
      <c r="AF36">
        <v>164.46666666666667</v>
      </c>
      <c r="AG36">
        <v>178.13333333333333</v>
      </c>
      <c r="AH36">
        <v>166.40833333333333</v>
      </c>
      <c r="AI36">
        <v>120.38333333333333</v>
      </c>
      <c r="AJ36">
        <v>188.82499999999996</v>
      </c>
      <c r="AK36">
        <v>167.78333333333336</v>
      </c>
      <c r="AL36">
        <v>184.07500000000002</v>
      </c>
      <c r="AM36">
        <v>173.57499999999996</v>
      </c>
      <c r="AN36">
        <v>194.75</v>
      </c>
      <c r="AO36">
        <v>177.25833333333335</v>
      </c>
      <c r="AP36">
        <v>169.94166666666666</v>
      </c>
      <c r="AQ36">
        <v>176.19999999999996</v>
      </c>
      <c r="AR36">
        <v>168.04999999999998</v>
      </c>
      <c r="AS36">
        <v>175.13333333333333</v>
      </c>
      <c r="AT36">
        <v>166.71666666666667</v>
      </c>
      <c r="AU36">
        <v>175.92499999999998</v>
      </c>
      <c r="AV36">
        <v>161.09166666666667</v>
      </c>
      <c r="AW36">
        <v>165.69166666666669</v>
      </c>
      <c r="AX36">
        <v>169.82499999999999</v>
      </c>
      <c r="AY36">
        <v>167.78333333333333</v>
      </c>
      <c r="AZ36">
        <v>169.54166666666666</v>
      </c>
      <c r="BA36">
        <f t="shared" si="3"/>
        <v>172.35096153846158</v>
      </c>
    </row>
    <row r="40" spans="26:53" x14ac:dyDescent="0.3">
      <c r="Z40" s="17" t="s">
        <v>2</v>
      </c>
      <c r="AA40" s="17" t="s">
        <v>3</v>
      </c>
      <c r="AB40" s="17" t="s">
        <v>4</v>
      </c>
      <c r="AC40" s="17" t="s">
        <v>5</v>
      </c>
      <c r="AD40" s="17" t="s">
        <v>6</v>
      </c>
      <c r="AE40" s="17" t="s">
        <v>7</v>
      </c>
      <c r="AF40" s="17" t="s">
        <v>8</v>
      </c>
      <c r="AG40" s="17" t="s">
        <v>9</v>
      </c>
      <c r="AH40" s="17" t="s">
        <v>10</v>
      </c>
      <c r="AI40" s="17" t="s">
        <v>11</v>
      </c>
      <c r="AJ40" s="17" t="s">
        <v>12</v>
      </c>
      <c r="AK40" s="17" t="s">
        <v>13</v>
      </c>
      <c r="AL40" s="17" t="s">
        <v>14</v>
      </c>
      <c r="AM40" s="17" t="s">
        <v>15</v>
      </c>
      <c r="AN40" s="17" t="s">
        <v>16</v>
      </c>
      <c r="AO40" s="17" t="s">
        <v>17</v>
      </c>
      <c r="AP40" s="17" t="s">
        <v>18</v>
      </c>
      <c r="AQ40" s="17" t="s">
        <v>19</v>
      </c>
      <c r="AR40" s="17" t="s">
        <v>20</v>
      </c>
      <c r="AS40" s="17" t="s">
        <v>21</v>
      </c>
      <c r="AT40" s="17" t="s">
        <v>22</v>
      </c>
      <c r="AU40" s="17" t="s">
        <v>23</v>
      </c>
      <c r="AV40" s="17" t="s">
        <v>24</v>
      </c>
      <c r="AW40" s="17" t="s">
        <v>25</v>
      </c>
      <c r="AX40" s="17" t="s">
        <v>26</v>
      </c>
      <c r="AY40" s="17" t="s">
        <v>28</v>
      </c>
      <c r="AZ40" s="17" t="s">
        <v>27</v>
      </c>
      <c r="BA40" s="10" t="s">
        <v>373</v>
      </c>
    </row>
    <row r="41" spans="26:53" x14ac:dyDescent="0.3">
      <c r="Z41" s="10" t="s">
        <v>31</v>
      </c>
      <c r="AA41" s="19">
        <f>(AA16-AA24)/AA24</f>
        <v>-5.351170568561949E-3</v>
      </c>
      <c r="AB41" s="19">
        <f t="shared" ref="AB41:BA41" si="4">(AB16-AB24)/AB24</f>
        <v>5.0327126321098514E-4</v>
      </c>
      <c r="AC41" s="19">
        <f t="shared" si="4"/>
        <v>-5.0335570469798975E-3</v>
      </c>
      <c r="AD41" s="19">
        <f t="shared" si="4"/>
        <v>-3.7383177570093104E-3</v>
      </c>
      <c r="AE41" s="19">
        <f t="shared" si="4"/>
        <v>1.570113697888471E-2</v>
      </c>
      <c r="AF41" s="19">
        <f t="shared" si="4"/>
        <v>7.8074170461939953E-3</v>
      </c>
      <c r="AG41" s="19">
        <f t="shared" si="4"/>
        <v>8.0321285140562249E-2</v>
      </c>
      <c r="AH41" s="19">
        <f t="shared" si="4"/>
        <v>3.0506406345332518E-3</v>
      </c>
      <c r="AI41" s="19">
        <f t="shared" si="4"/>
        <v>8.3333333333333332E-3</v>
      </c>
      <c r="AJ41" s="19">
        <f t="shared" si="4"/>
        <v>-9.2969203951190835E-3</v>
      </c>
      <c r="AK41" s="19">
        <f t="shared" si="4"/>
        <v>-6.0864272671955406E-4</v>
      </c>
      <c r="AL41" s="19">
        <f t="shared" si="4"/>
        <v>-4.5121263395375708E-3</v>
      </c>
      <c r="AM41" s="19">
        <f t="shared" si="4"/>
        <v>1.081730769230759E-2</v>
      </c>
      <c r="AN41" s="19">
        <f t="shared" si="4"/>
        <v>1.0405827263268318E-3</v>
      </c>
      <c r="AO41" s="19">
        <f t="shared" si="4"/>
        <v>-8.2401412595644822E-3</v>
      </c>
      <c r="AP41" s="19">
        <f t="shared" si="4"/>
        <v>-1.2445550715619168E-2</v>
      </c>
      <c r="AQ41" s="19">
        <f t="shared" si="4"/>
        <v>-8.9020771513353119E-3</v>
      </c>
      <c r="AR41" s="19">
        <f t="shared" si="4"/>
        <v>-6.6869300911853759E-3</v>
      </c>
      <c r="AS41" s="19">
        <f t="shared" si="4"/>
        <v>-6.0901339829472787E-4</v>
      </c>
      <c r="AT41" s="19">
        <f t="shared" si="4"/>
        <v>-5.5865921787709855E-3</v>
      </c>
      <c r="AU41" s="19">
        <f t="shared" si="4"/>
        <v>-4.667444574095749E-3</v>
      </c>
      <c r="AV41" s="19">
        <f t="shared" si="4"/>
        <v>-5.1118210862620538E-3</v>
      </c>
      <c r="AW41" s="19">
        <f t="shared" si="4"/>
        <v>-3.7220843672456224E-3</v>
      </c>
      <c r="AX41" s="19">
        <f t="shared" si="4"/>
        <v>-1.8214936247722099E-3</v>
      </c>
      <c r="AY41" s="19">
        <f t="shared" si="4"/>
        <v>-4.3023970497848103E-3</v>
      </c>
      <c r="AZ41" s="19">
        <f t="shared" si="4"/>
        <v>-2.4539877300613845E-3</v>
      </c>
      <c r="BA41" s="19">
        <f t="shared" si="4"/>
        <v>1.4567147613765801E-3</v>
      </c>
    </row>
    <row r="42" spans="26:53" x14ac:dyDescent="0.3">
      <c r="Z42" s="10" t="s">
        <v>35</v>
      </c>
      <c r="AA42" s="19">
        <f>(AA25-AA24)/AA24</f>
        <v>3.3444816053511705E-3</v>
      </c>
      <c r="AB42" s="19">
        <f t="shared" ref="AB42:AZ52" si="5">(AB25-AB24)/AB24</f>
        <v>9.5621540010065714E-3</v>
      </c>
      <c r="AC42" s="19">
        <f t="shared" si="5"/>
        <v>-1.6778523489932886E-2</v>
      </c>
      <c r="AD42" s="19">
        <f t="shared" si="5"/>
        <v>1.2461059190030444E-3</v>
      </c>
      <c r="AE42" s="19">
        <f t="shared" si="5"/>
        <v>1.0828370330266219E-3</v>
      </c>
      <c r="AF42" s="19">
        <f t="shared" si="5"/>
        <v>0</v>
      </c>
      <c r="AG42" s="19">
        <f t="shared" si="5"/>
        <v>-2.6391279403327726E-2</v>
      </c>
      <c r="AH42" s="19">
        <f t="shared" si="5"/>
        <v>-1.2202562538134048E-3</v>
      </c>
      <c r="AI42" s="19">
        <f t="shared" si="5"/>
        <v>-9.1666666666666199E-3</v>
      </c>
      <c r="AJ42" s="19">
        <f t="shared" si="5"/>
        <v>1.2783265543288885E-2</v>
      </c>
      <c r="AK42" s="19">
        <f t="shared" si="5"/>
        <v>2.4345709068775241E-3</v>
      </c>
      <c r="AL42" s="19">
        <f t="shared" si="5"/>
        <v>3.948110547095254E-3</v>
      </c>
      <c r="AM42" s="19">
        <f t="shared" si="5"/>
        <v>-1.2019230769231793E-3</v>
      </c>
      <c r="AN42" s="19">
        <f t="shared" si="5"/>
        <v>3.1217481789803476E-3</v>
      </c>
      <c r="AO42" s="19">
        <f t="shared" si="5"/>
        <v>5.297233666862894E-3</v>
      </c>
      <c r="AP42" s="19">
        <f t="shared" si="5"/>
        <v>1.0578718108276397E-2</v>
      </c>
      <c r="AQ42" s="19">
        <f t="shared" si="5"/>
        <v>6.5281899109791951E-3</v>
      </c>
      <c r="AR42" s="19">
        <f t="shared" si="5"/>
        <v>6.0790273556231003E-3</v>
      </c>
      <c r="AS42" s="19">
        <f t="shared" si="5"/>
        <v>9.1352009744214372E-3</v>
      </c>
      <c r="AT42" s="19">
        <f t="shared" si="5"/>
        <v>4.3451272501552896E-3</v>
      </c>
      <c r="AU42" s="19">
        <f t="shared" si="5"/>
        <v>4.6674445740955833E-3</v>
      </c>
      <c r="AV42" s="19">
        <f t="shared" si="5"/>
        <v>2.5559105431310269E-3</v>
      </c>
      <c r="AW42" s="19">
        <f t="shared" si="5"/>
        <v>5.5831265508685217E-3</v>
      </c>
      <c r="AX42" s="19">
        <f t="shared" si="5"/>
        <v>4.2501517911355015E-3</v>
      </c>
      <c r="AY42" s="19">
        <f t="shared" si="5"/>
        <v>4.9170251997542186E-3</v>
      </c>
      <c r="AZ42" s="19">
        <f t="shared" si="5"/>
        <v>8.5889570552147593E-3</v>
      </c>
      <c r="BA42" s="19">
        <f t="shared" ref="BA42:BA51" si="6">(BA25-BA24)/BA24</f>
        <v>2.1966333703295929E-3</v>
      </c>
    </row>
    <row r="43" spans="26:53" x14ac:dyDescent="0.3">
      <c r="Z43" s="10" t="s">
        <v>36</v>
      </c>
      <c r="AA43" s="19">
        <f t="shared" ref="AA43:AP52" si="7">(AA26-AA25)/AA25</f>
        <v>8.6666666666667426E-3</v>
      </c>
      <c r="AB43" s="19">
        <f t="shared" si="7"/>
        <v>5.0348953140578238E-2</v>
      </c>
      <c r="AC43" s="19">
        <f t="shared" si="7"/>
        <v>-4.5506257110352673E-2</v>
      </c>
      <c r="AD43" s="19">
        <f t="shared" si="7"/>
        <v>9.3341630367143758E-3</v>
      </c>
      <c r="AE43" s="19">
        <f t="shared" si="7"/>
        <v>5.2460789616008592E-2</v>
      </c>
      <c r="AF43" s="19">
        <f t="shared" si="7"/>
        <v>2.5374105400130163E-2</v>
      </c>
      <c r="AG43" s="19">
        <f t="shared" si="7"/>
        <v>-1.6499705362404145E-2</v>
      </c>
      <c r="AH43" s="19">
        <f t="shared" si="7"/>
        <v>1.2217470983507458E-3</v>
      </c>
      <c r="AI43" s="19">
        <f t="shared" si="7"/>
        <v>-8.4104289318762419E-4</v>
      </c>
      <c r="AJ43" s="19">
        <f t="shared" si="7"/>
        <v>1.7785427423981606E-2</v>
      </c>
      <c r="AK43" s="19">
        <f t="shared" si="7"/>
        <v>3.6429872495447649E-3</v>
      </c>
      <c r="AL43" s="19">
        <f t="shared" si="7"/>
        <v>7.3033707865169176E-3</v>
      </c>
      <c r="AM43" s="19">
        <f t="shared" si="7"/>
        <v>1.3237063778580128E-2</v>
      </c>
      <c r="AN43" s="19">
        <f t="shared" si="7"/>
        <v>4.6680497925310023E-3</v>
      </c>
      <c r="AO43" s="19">
        <f t="shared" si="7"/>
        <v>7.6112412177984949E-3</v>
      </c>
      <c r="AP43" s="19">
        <f t="shared" si="7"/>
        <v>1.354679802955658E-2</v>
      </c>
      <c r="AQ43" s="19">
        <f t="shared" si="5"/>
        <v>8.8443396226415092E-3</v>
      </c>
      <c r="AR43" s="19">
        <f t="shared" si="5"/>
        <v>-1.2084592145014418E-3</v>
      </c>
      <c r="AS43" s="19">
        <f t="shared" si="5"/>
        <v>9.0525045262522634E-3</v>
      </c>
      <c r="AT43" s="19">
        <f t="shared" si="5"/>
        <v>6.180469715698393E-3</v>
      </c>
      <c r="AU43" s="19">
        <f t="shared" si="5"/>
        <v>4.6457607433217848E-3</v>
      </c>
      <c r="AV43" s="19">
        <f t="shared" si="5"/>
        <v>6.3734862970044612E-3</v>
      </c>
      <c r="AW43" s="19">
        <f t="shared" si="5"/>
        <v>7.4028377544726534E-3</v>
      </c>
      <c r="AX43" s="19">
        <f t="shared" si="5"/>
        <v>3.6275695284159267E-3</v>
      </c>
      <c r="AY43" s="19">
        <f t="shared" si="5"/>
        <v>6.7278287461773351E-3</v>
      </c>
      <c r="AZ43" s="19">
        <f t="shared" si="5"/>
        <v>1.7031630170316198E-2</v>
      </c>
      <c r="BA43" s="19">
        <f t="shared" si="6"/>
        <v>8.9287774265738844E-3</v>
      </c>
    </row>
    <row r="44" spans="26:53" x14ac:dyDescent="0.3">
      <c r="Z44" s="10" t="s">
        <v>37</v>
      </c>
      <c r="AA44" s="19">
        <f t="shared" si="7"/>
        <v>1.0575016523463279E-2</v>
      </c>
      <c r="AB44" s="19">
        <f t="shared" si="5"/>
        <v>5.2206929283342323E-3</v>
      </c>
      <c r="AC44" s="19">
        <f t="shared" si="5"/>
        <v>-1.9666269368295658E-2</v>
      </c>
      <c r="AD44" s="19">
        <f t="shared" si="5"/>
        <v>1.0480887792848441E-2</v>
      </c>
      <c r="AE44" s="19">
        <f t="shared" si="5"/>
        <v>2.5179856115107944E-2</v>
      </c>
      <c r="AF44" s="19">
        <f t="shared" si="5"/>
        <v>9.5177664974619297E-2</v>
      </c>
      <c r="AG44" s="19">
        <f t="shared" si="5"/>
        <v>-4.1941282204914143E-3</v>
      </c>
      <c r="AH44" s="19">
        <f t="shared" si="5"/>
        <v>4.8810250152530989E-3</v>
      </c>
      <c r="AI44" s="19">
        <f t="shared" si="5"/>
        <v>1.6835016835017075E-3</v>
      </c>
      <c r="AJ44" s="19">
        <f t="shared" si="5"/>
        <v>2.1984216459977484E-2</v>
      </c>
      <c r="AK44" s="19">
        <f t="shared" si="5"/>
        <v>5.4446460980034916E-3</v>
      </c>
      <c r="AL44" s="19">
        <f t="shared" si="5"/>
        <v>8.9235917456776028E-3</v>
      </c>
      <c r="AM44" s="19">
        <f t="shared" si="5"/>
        <v>1.4251781472684119E-2</v>
      </c>
      <c r="AN44" s="19">
        <f t="shared" si="5"/>
        <v>1.0325245224574965E-3</v>
      </c>
      <c r="AO44" s="19">
        <f t="shared" si="5"/>
        <v>1.0459035444509072E-2</v>
      </c>
      <c r="AP44" s="19">
        <f t="shared" si="5"/>
        <v>1.1543134872418018E-2</v>
      </c>
      <c r="AQ44" s="19">
        <f t="shared" si="5"/>
        <v>9.9357101110462715E-3</v>
      </c>
      <c r="AR44" s="19">
        <f t="shared" si="5"/>
        <v>1.0284331518451231E-2</v>
      </c>
      <c r="AS44" s="19">
        <f t="shared" si="5"/>
        <v>2.9904306220095697E-2</v>
      </c>
      <c r="AT44" s="19">
        <f t="shared" si="5"/>
        <v>7.371007371007301E-3</v>
      </c>
      <c r="AU44" s="19">
        <f t="shared" si="5"/>
        <v>5.7803468208092483E-3</v>
      </c>
      <c r="AV44" s="19">
        <f t="shared" si="5"/>
        <v>2.9765674477517344E-2</v>
      </c>
      <c r="AW44" s="19">
        <f t="shared" si="5"/>
        <v>6.7360685854255618E-3</v>
      </c>
      <c r="AX44" s="19">
        <f t="shared" si="5"/>
        <v>5.4216867469879864E-3</v>
      </c>
      <c r="AY44" s="19">
        <f t="shared" si="5"/>
        <v>1.3365735115431453E-2</v>
      </c>
      <c r="AZ44" s="19">
        <f t="shared" si="5"/>
        <v>9.5693779904307587E-3</v>
      </c>
      <c r="BA44" s="19">
        <f t="shared" si="6"/>
        <v>1.2600045735193393E-2</v>
      </c>
    </row>
    <row r="45" spans="26:53" x14ac:dyDescent="0.3">
      <c r="Z45" s="10" t="s">
        <v>38</v>
      </c>
      <c r="AA45" s="19">
        <f t="shared" si="7"/>
        <v>7.848266841072522E-3</v>
      </c>
      <c r="AB45" s="19">
        <f t="shared" si="5"/>
        <v>2.4551463644948011E-2</v>
      </c>
      <c r="AC45" s="19">
        <f t="shared" si="5"/>
        <v>-1.2765957446808475E-2</v>
      </c>
      <c r="AD45" s="19">
        <f t="shared" si="5"/>
        <v>6.1012812690665035E-3</v>
      </c>
      <c r="AE45" s="19">
        <f t="shared" si="5"/>
        <v>1.4536340852130354E-2</v>
      </c>
      <c r="AF45" s="19">
        <f t="shared" si="5"/>
        <v>-9.2699884125144513E-3</v>
      </c>
      <c r="AG45" s="19">
        <f t="shared" si="5"/>
        <v>5.2346570397112019E-2</v>
      </c>
      <c r="AH45" s="19">
        <f t="shared" si="5"/>
        <v>0</v>
      </c>
      <c r="AI45" s="19">
        <f t="shared" si="5"/>
        <v>5.8823529411764948E-3</v>
      </c>
      <c r="AJ45" s="19">
        <f t="shared" si="5"/>
        <v>1.9856591285162681E-2</v>
      </c>
      <c r="AK45" s="19">
        <f t="shared" si="5"/>
        <v>5.4151624548736807E-3</v>
      </c>
      <c r="AL45" s="19">
        <f t="shared" si="5"/>
        <v>8.8446655610834399E-3</v>
      </c>
      <c r="AM45" s="19">
        <f t="shared" si="5"/>
        <v>1.4637002341920374E-2</v>
      </c>
      <c r="AN45" s="19">
        <f t="shared" si="5"/>
        <v>1.0314595152139691E-3</v>
      </c>
      <c r="AO45" s="19">
        <f t="shared" si="5"/>
        <v>9.7757331799884339E-3</v>
      </c>
      <c r="AP45" s="19">
        <f t="shared" si="5"/>
        <v>1.1411411411411446E-2</v>
      </c>
      <c r="AQ45" s="19">
        <f t="shared" si="5"/>
        <v>1.0416666666666567E-2</v>
      </c>
      <c r="AR45" s="19">
        <f t="shared" si="5"/>
        <v>2.9940119760479044E-3</v>
      </c>
      <c r="AS45" s="19">
        <f t="shared" si="5"/>
        <v>1.3937282229965191E-2</v>
      </c>
      <c r="AT45" s="19">
        <f t="shared" si="5"/>
        <v>7.3170731707316384E-3</v>
      </c>
      <c r="AU45" s="19">
        <f t="shared" si="5"/>
        <v>4.5977011494253523E-3</v>
      </c>
      <c r="AV45" s="19">
        <f t="shared" si="5"/>
        <v>2.4600246002460377E-3</v>
      </c>
      <c r="AW45" s="19">
        <f t="shared" si="5"/>
        <v>4.257907542579006E-3</v>
      </c>
      <c r="AX45" s="19">
        <f t="shared" si="5"/>
        <v>5.9916117435590173E-3</v>
      </c>
      <c r="AY45" s="19">
        <f t="shared" si="5"/>
        <v>4.1966426858512504E-3</v>
      </c>
      <c r="AZ45" s="19">
        <f t="shared" si="5"/>
        <v>-2.3696682464455312E-3</v>
      </c>
      <c r="BA45" s="19">
        <f t="shared" si="6"/>
        <v>8.4686434362365153E-3</v>
      </c>
    </row>
    <row r="46" spans="26:53" x14ac:dyDescent="0.3">
      <c r="Z46" s="10" t="s">
        <v>39</v>
      </c>
      <c r="AA46" s="19">
        <f t="shared" si="7"/>
        <v>5.8403634003893947E-3</v>
      </c>
      <c r="AB46" s="19">
        <f t="shared" si="5"/>
        <v>1.1059907834101408E-2</v>
      </c>
      <c r="AC46" s="19">
        <f t="shared" si="5"/>
        <v>5.1724137931034517E-2</v>
      </c>
      <c r="AD46" s="19">
        <f t="shared" si="5"/>
        <v>5.4578532443905741E-3</v>
      </c>
      <c r="AE46" s="19">
        <f t="shared" si="5"/>
        <v>-7.411067193675889E-3</v>
      </c>
      <c r="AF46" s="19">
        <f t="shared" si="5"/>
        <v>-7.6023391812866164E-3</v>
      </c>
      <c r="AG46" s="19">
        <f t="shared" si="5"/>
        <v>4.230989136649517E-2</v>
      </c>
      <c r="AH46" s="19">
        <f t="shared" si="5"/>
        <v>-2.4286581663629466E-3</v>
      </c>
      <c r="AI46" s="19">
        <f t="shared" si="5"/>
        <v>1.6708437761069578E-3</v>
      </c>
      <c r="AJ46" s="19">
        <f t="shared" si="5"/>
        <v>1.1898323418063756E-2</v>
      </c>
      <c r="AK46" s="19">
        <f t="shared" si="5"/>
        <v>4.7875523638540481E-3</v>
      </c>
      <c r="AL46" s="19">
        <f t="shared" si="5"/>
        <v>7.6712328767123599E-3</v>
      </c>
      <c r="AM46" s="19">
        <f t="shared" si="5"/>
        <v>9.2325447201384546E-3</v>
      </c>
      <c r="AN46" s="19">
        <f t="shared" si="5"/>
        <v>1.0303967027306391E-3</v>
      </c>
      <c r="AO46" s="19">
        <f t="shared" si="5"/>
        <v>8.5421412300683373E-3</v>
      </c>
      <c r="AP46" s="19">
        <f t="shared" si="5"/>
        <v>8.9073634204275536E-3</v>
      </c>
      <c r="AQ46" s="19">
        <f t="shared" si="5"/>
        <v>8.0183276059565042E-3</v>
      </c>
      <c r="AR46" s="19">
        <f t="shared" si="5"/>
        <v>-4.1791044776118723E-3</v>
      </c>
      <c r="AS46" s="19">
        <f t="shared" si="5"/>
        <v>8.0183276059565042E-3</v>
      </c>
      <c r="AT46" s="19">
        <f t="shared" si="5"/>
        <v>7.2639225181599099E-3</v>
      </c>
      <c r="AU46" s="19">
        <f t="shared" si="5"/>
        <v>3.4324942791761686E-3</v>
      </c>
      <c r="AV46" s="19">
        <f t="shared" si="5"/>
        <v>-1.1656441717791446E-2</v>
      </c>
      <c r="AW46" s="19">
        <f t="shared" si="5"/>
        <v>4.2398546335555244E-3</v>
      </c>
      <c r="AX46" s="19">
        <f t="shared" si="5"/>
        <v>6.5515187611673272E-3</v>
      </c>
      <c r="AY46" s="19">
        <f t="shared" si="5"/>
        <v>0</v>
      </c>
      <c r="AZ46" s="19">
        <f t="shared" si="5"/>
        <v>5.9382422802850355E-3</v>
      </c>
      <c r="BA46" s="19">
        <f t="shared" si="6"/>
        <v>6.9419562880690486E-3</v>
      </c>
    </row>
    <row r="47" spans="26:53" x14ac:dyDescent="0.3">
      <c r="Z47" s="10" t="s">
        <v>40</v>
      </c>
      <c r="AA47" s="19">
        <f t="shared" si="7"/>
        <v>9.6774193548387101E-3</v>
      </c>
      <c r="AB47" s="19">
        <f t="shared" si="5"/>
        <v>-2.9170464904284436E-2</v>
      </c>
      <c r="AC47" s="19">
        <f t="shared" si="5"/>
        <v>2.5761124121779725E-2</v>
      </c>
      <c r="AD47" s="19">
        <f t="shared" si="5"/>
        <v>4.8250904704462173E-3</v>
      </c>
      <c r="AE47" s="19">
        <f t="shared" si="5"/>
        <v>-2.5385764061722219E-2</v>
      </c>
      <c r="AF47" s="19">
        <f t="shared" si="5"/>
        <v>2.6517383618149679E-2</v>
      </c>
      <c r="AG47" s="19">
        <f t="shared" si="5"/>
        <v>-1.0970927043336097E-3</v>
      </c>
      <c r="AH47" s="19">
        <f t="shared" si="5"/>
        <v>0</v>
      </c>
      <c r="AI47" s="19">
        <f t="shared" si="5"/>
        <v>8.3402835696408937E-4</v>
      </c>
      <c r="AJ47" s="19">
        <f t="shared" si="5"/>
        <v>1.5499732763228252E-2</v>
      </c>
      <c r="AK47" s="19">
        <f t="shared" si="5"/>
        <v>2.9779630732578916E-3</v>
      </c>
      <c r="AL47" s="19">
        <f t="shared" si="5"/>
        <v>7.0690592713430287E-3</v>
      </c>
      <c r="AM47" s="19">
        <f t="shared" si="5"/>
        <v>5.7175528873638828E-4</v>
      </c>
      <c r="AN47" s="19">
        <f t="shared" si="5"/>
        <v>1.5440041173442251E-3</v>
      </c>
      <c r="AO47" s="19">
        <f t="shared" si="5"/>
        <v>6.7758328627894812E-3</v>
      </c>
      <c r="AP47" s="19">
        <f t="shared" si="5"/>
        <v>8.2401412595644822E-3</v>
      </c>
      <c r="AQ47" s="19">
        <f t="shared" si="5"/>
        <v>7.3863636363637013E-3</v>
      </c>
      <c r="AR47" s="19">
        <f t="shared" si="5"/>
        <v>5.9952038369304557E-3</v>
      </c>
      <c r="AS47" s="19">
        <f t="shared" si="5"/>
        <v>2.0454545454545423E-2</v>
      </c>
      <c r="AT47" s="19">
        <f t="shared" si="5"/>
        <v>6.0096153846153841E-3</v>
      </c>
      <c r="AU47" s="19">
        <f t="shared" si="5"/>
        <v>3.9908779931584299E-3</v>
      </c>
      <c r="AV47" s="19">
        <f t="shared" si="5"/>
        <v>3.1036623215394167E-3</v>
      </c>
      <c r="AW47" s="19">
        <f t="shared" si="5"/>
        <v>3.0156815440289505E-3</v>
      </c>
      <c r="AX47" s="19">
        <f t="shared" si="5"/>
        <v>1.4201183431952697E-2</v>
      </c>
      <c r="AY47" s="19">
        <f t="shared" si="5"/>
        <v>5.3731343283582433E-3</v>
      </c>
      <c r="AZ47" s="19">
        <f t="shared" si="5"/>
        <v>1.7709563164107611E-3</v>
      </c>
      <c r="BA47" s="19">
        <f t="shared" si="6"/>
        <v>4.3366098830227278E-3</v>
      </c>
    </row>
    <row r="48" spans="26:53" x14ac:dyDescent="0.3">
      <c r="Z48" s="10" t="s">
        <v>41</v>
      </c>
      <c r="AA48" s="19">
        <f t="shared" si="7"/>
        <v>2.4281150159744483E-2</v>
      </c>
      <c r="AB48" s="19">
        <f t="shared" si="5"/>
        <v>-3.0516431924882629E-2</v>
      </c>
      <c r="AC48" s="19">
        <f t="shared" si="5"/>
        <v>-3.4246575342465758E-2</v>
      </c>
      <c r="AD48" s="19">
        <f t="shared" si="5"/>
        <v>9.00360144057623E-3</v>
      </c>
      <c r="AE48" s="19">
        <f t="shared" si="5"/>
        <v>-1.7364657814096043E-2</v>
      </c>
      <c r="AF48" s="19">
        <f t="shared" si="5"/>
        <v>-7.4626865671640818E-3</v>
      </c>
      <c r="AG48" s="19">
        <f t="shared" si="5"/>
        <v>2.5260845689181737E-2</v>
      </c>
      <c r="AH48" s="19">
        <f t="shared" si="5"/>
        <v>1.7650639074862917E-2</v>
      </c>
      <c r="AI48" s="19">
        <f t="shared" si="5"/>
        <v>7.5000000000000474E-3</v>
      </c>
      <c r="AJ48" s="19">
        <f t="shared" si="5"/>
        <v>1.8947368421052602E-2</v>
      </c>
      <c r="AK48" s="19">
        <f t="shared" si="5"/>
        <v>2.3752969121140478E-3</v>
      </c>
      <c r="AL48" s="19">
        <f t="shared" si="5"/>
        <v>5.9395248380130824E-3</v>
      </c>
      <c r="AM48" s="19">
        <f t="shared" si="5"/>
        <v>7.4285714285714935E-3</v>
      </c>
      <c r="AN48" s="19">
        <f t="shared" si="5"/>
        <v>2.0554984583761853E-3</v>
      </c>
      <c r="AO48" s="19">
        <f t="shared" si="5"/>
        <v>6.7302299495232108E-3</v>
      </c>
      <c r="AP48" s="19">
        <f t="shared" si="5"/>
        <v>8.1727962638644316E-3</v>
      </c>
      <c r="AQ48" s="19">
        <f t="shared" si="5"/>
        <v>6.7681895093061962E-3</v>
      </c>
      <c r="AR48" s="19">
        <f t="shared" si="5"/>
        <v>7.1513706793801465E-3</v>
      </c>
      <c r="AS48" s="19">
        <f t="shared" si="5"/>
        <v>-4.4543429844097048E-3</v>
      </c>
      <c r="AT48" s="19">
        <f t="shared" si="5"/>
        <v>6.571087216248472E-3</v>
      </c>
      <c r="AU48" s="19">
        <f t="shared" si="5"/>
        <v>3.9750141964793699E-3</v>
      </c>
      <c r="AV48" s="19">
        <f t="shared" si="5"/>
        <v>1.8564356435644268E-3</v>
      </c>
      <c r="AW48" s="19">
        <f t="shared" si="5"/>
        <v>3.6079374624172836E-3</v>
      </c>
      <c r="AX48" s="19">
        <f t="shared" si="5"/>
        <v>5.2508751458576761E-3</v>
      </c>
      <c r="AY48" s="19">
        <f t="shared" si="5"/>
        <v>4.1567695961994573E-3</v>
      </c>
      <c r="AZ48" s="19">
        <f t="shared" si="5"/>
        <v>8.8391278727165592E-3</v>
      </c>
      <c r="BA48" s="19">
        <f t="shared" si="6"/>
        <v>2.9450189322645795E-3</v>
      </c>
    </row>
    <row r="49" spans="4:53" x14ac:dyDescent="0.3">
      <c r="Z49" s="10" t="s">
        <v>42</v>
      </c>
      <c r="AA49" s="19">
        <f t="shared" si="7"/>
        <v>1.9962570180910719E-2</v>
      </c>
      <c r="AB49" s="19">
        <f t="shared" si="5"/>
        <v>1.3075060532687597E-2</v>
      </c>
      <c r="AC49" s="19">
        <f t="shared" si="5"/>
        <v>2.9550827423167852E-3</v>
      </c>
      <c r="AD49" s="19">
        <f t="shared" si="5"/>
        <v>9.5181439619273899E-3</v>
      </c>
      <c r="AE49" s="19">
        <f t="shared" si="5"/>
        <v>-1.9230769230769319E-2</v>
      </c>
      <c r="AF49" s="19">
        <f t="shared" si="5"/>
        <v>-4.1642567958357531E-2</v>
      </c>
      <c r="AG49" s="19">
        <f t="shared" si="5"/>
        <v>2.7316550615961558E-2</v>
      </c>
      <c r="AH49" s="19">
        <f t="shared" si="5"/>
        <v>1.1363636363636399E-2</v>
      </c>
      <c r="AI49" s="19">
        <f t="shared" si="5"/>
        <v>5.7899090157153728E-3</v>
      </c>
      <c r="AJ49" s="19">
        <f t="shared" si="5"/>
        <v>1.9111570247933973E-2</v>
      </c>
      <c r="AK49" s="19">
        <f t="shared" si="5"/>
        <v>3.5545023696682125E-3</v>
      </c>
      <c r="AL49" s="19">
        <f t="shared" si="5"/>
        <v>5.9044551798174676E-3</v>
      </c>
      <c r="AM49" s="19">
        <f t="shared" si="5"/>
        <v>8.5082246171298923E-3</v>
      </c>
      <c r="AN49" s="19">
        <f t="shared" si="5"/>
        <v>4.6153846153846444E-3</v>
      </c>
      <c r="AO49" s="19">
        <f t="shared" si="5"/>
        <v>7.7994428969359649E-3</v>
      </c>
      <c r="AP49" s="19">
        <f t="shared" si="5"/>
        <v>9.2646207295890154E-3</v>
      </c>
      <c r="AQ49" s="19">
        <f t="shared" si="5"/>
        <v>7.8431372549019919E-3</v>
      </c>
      <c r="AR49" s="19">
        <f t="shared" si="5"/>
        <v>2.9585798816568047E-3</v>
      </c>
      <c r="AS49" s="19">
        <f t="shared" si="5"/>
        <v>3.9149888143176093E-3</v>
      </c>
      <c r="AT49" s="19">
        <f t="shared" si="5"/>
        <v>5.9347181008902079E-3</v>
      </c>
      <c r="AU49" s="19">
        <f t="shared" si="5"/>
        <v>5.6561085972850677E-3</v>
      </c>
      <c r="AV49" s="19">
        <f t="shared" si="5"/>
        <v>2.470660901791264E-3</v>
      </c>
      <c r="AW49" s="19">
        <f t="shared" si="5"/>
        <v>4.1941282204912443E-3</v>
      </c>
      <c r="AX49" s="19">
        <f t="shared" si="5"/>
        <v>4.6430644225187636E-3</v>
      </c>
      <c r="AY49" s="19">
        <f t="shared" si="5"/>
        <v>3.548196333530422E-3</v>
      </c>
      <c r="AZ49" s="19">
        <f t="shared" si="5"/>
        <v>-1.7523364485980313E-3</v>
      </c>
      <c r="BA49" s="19">
        <f t="shared" si="6"/>
        <v>4.945467390824374E-3</v>
      </c>
    </row>
    <row r="50" spans="4:53" x14ac:dyDescent="0.3">
      <c r="Z50" s="10" t="s">
        <v>43</v>
      </c>
      <c r="AA50" s="19">
        <f t="shared" si="7"/>
        <v>1.0397553516819502E-2</v>
      </c>
      <c r="AB50" s="19">
        <f t="shared" si="5"/>
        <v>8.1261950286807706E-3</v>
      </c>
      <c r="AC50" s="19">
        <f t="shared" si="5"/>
        <v>7.0713022981733478E-3</v>
      </c>
      <c r="AD50" s="19">
        <f t="shared" si="5"/>
        <v>7.0713022981733478E-3</v>
      </c>
      <c r="AE50" s="19">
        <f t="shared" si="5"/>
        <v>-1.1658717541070422E-2</v>
      </c>
      <c r="AF50" s="19">
        <f t="shared" si="5"/>
        <v>-1.1466505733252729E-2</v>
      </c>
      <c r="AG50" s="19">
        <f t="shared" si="5"/>
        <v>4.118873826903012E-2</v>
      </c>
      <c r="AH50" s="19">
        <f t="shared" si="5"/>
        <v>4.1395623891189656E-3</v>
      </c>
      <c r="AI50" s="19">
        <f t="shared" si="5"/>
        <v>2.4671052631579883E-3</v>
      </c>
      <c r="AJ50" s="19">
        <f t="shared" si="5"/>
        <v>1.3177901672579798E-2</v>
      </c>
      <c r="AK50" s="19">
        <f t="shared" si="5"/>
        <v>2.9515938606847697E-3</v>
      </c>
      <c r="AL50" s="19">
        <f t="shared" si="5"/>
        <v>4.8025613660619302E-3</v>
      </c>
      <c r="AM50" s="19">
        <f t="shared" si="5"/>
        <v>1.0123734533183255E-2</v>
      </c>
      <c r="AN50" s="19">
        <f t="shared" si="5"/>
        <v>2.0418580908627142E-3</v>
      </c>
      <c r="AO50" s="19">
        <f t="shared" si="5"/>
        <v>5.5279159756771697E-3</v>
      </c>
      <c r="AP50" s="19">
        <f t="shared" si="5"/>
        <v>5.737234652897303E-3</v>
      </c>
      <c r="AQ50" s="19">
        <f t="shared" si="5"/>
        <v>6.1145080600333197E-3</v>
      </c>
      <c r="AR50" s="19">
        <f t="shared" si="5"/>
        <v>1.0029498525073679E-2</v>
      </c>
      <c r="AS50" s="19">
        <f t="shared" si="5"/>
        <v>5.5710306406685237E-3</v>
      </c>
      <c r="AT50" s="19">
        <f t="shared" si="5"/>
        <v>5.30973451327437E-3</v>
      </c>
      <c r="AU50" s="19">
        <f t="shared" si="5"/>
        <v>5.0618672665915477E-3</v>
      </c>
      <c r="AV50" s="19">
        <f t="shared" si="5"/>
        <v>3.6968576709796321E-3</v>
      </c>
      <c r="AW50" s="19">
        <f t="shared" si="5"/>
        <v>3.579952267303069E-3</v>
      </c>
      <c r="AX50" s="19">
        <f t="shared" si="5"/>
        <v>1.7331022530329948E-3</v>
      </c>
      <c r="AY50" s="19">
        <f t="shared" si="5"/>
        <v>4.7142015321155655E-3</v>
      </c>
      <c r="AZ50" s="19">
        <f t="shared" si="5"/>
        <v>7.021650087770559E-3</v>
      </c>
      <c r="BA50" s="19">
        <f t="shared" si="6"/>
        <v>6.1294432971572632E-3</v>
      </c>
    </row>
    <row r="51" spans="4:53" x14ac:dyDescent="0.3">
      <c r="Z51" s="10" t="s">
        <v>45</v>
      </c>
      <c r="AA51" s="19">
        <f t="shared" si="7"/>
        <v>1.3317191283293082E-2</v>
      </c>
      <c r="AB51" s="19">
        <f t="shared" si="5"/>
        <v>-7.1123755334281651E-3</v>
      </c>
      <c r="AC51" s="19">
        <f t="shared" si="5"/>
        <v>6.1439438267992974E-2</v>
      </c>
      <c r="AD51" s="19">
        <f t="shared" si="5"/>
        <v>8.1919251023990971E-3</v>
      </c>
      <c r="AE51" s="19">
        <f t="shared" si="5"/>
        <v>1.286863270777483E-2</v>
      </c>
      <c r="AF51" s="19">
        <f t="shared" si="5"/>
        <v>-1.8925518925519063E-2</v>
      </c>
      <c r="AG51" s="19">
        <f t="shared" si="5"/>
        <v>-8.3124687030545791E-2</v>
      </c>
      <c r="AH51" s="19">
        <f t="shared" si="5"/>
        <v>4.1224970553591792E-3</v>
      </c>
      <c r="AI51" s="19">
        <f t="shared" si="5"/>
        <v>1.640689089417462E-3</v>
      </c>
      <c r="AJ51" s="19">
        <f t="shared" si="5"/>
        <v>1.4507253626813434E-2</v>
      </c>
      <c r="AK51" s="19">
        <f t="shared" si="5"/>
        <v>2.942907592701589E-3</v>
      </c>
      <c r="AL51" s="19">
        <f t="shared" si="5"/>
        <v>6.3728093467869812E-3</v>
      </c>
      <c r="AM51" s="19">
        <f t="shared" si="5"/>
        <v>-7.2383073496658295E-3</v>
      </c>
      <c r="AN51" s="19">
        <f t="shared" si="5"/>
        <v>3.0565461029036897E-3</v>
      </c>
      <c r="AO51" s="19">
        <f t="shared" si="5"/>
        <v>6.5970313358987825E-3</v>
      </c>
      <c r="AP51" s="19">
        <f t="shared" si="5"/>
        <v>5.1340559041641596E-3</v>
      </c>
      <c r="AQ51" s="19">
        <f t="shared" si="5"/>
        <v>6.0773480662983112E-3</v>
      </c>
      <c r="AR51" s="19">
        <f t="shared" si="5"/>
        <v>3.5046728971963948E-3</v>
      </c>
      <c r="AS51" s="19">
        <f t="shared" si="5"/>
        <v>4.4321329639889825E-3</v>
      </c>
      <c r="AT51" s="19">
        <f t="shared" si="5"/>
        <v>5.8685446009389668E-3</v>
      </c>
      <c r="AU51" s="19">
        <f t="shared" si="5"/>
        <v>6.1555679910465745E-3</v>
      </c>
      <c r="AV51" s="19">
        <f t="shared" si="5"/>
        <v>6.1387354205030267E-4</v>
      </c>
      <c r="AW51" s="19">
        <f t="shared" si="5"/>
        <v>1.7835909631391878E-3</v>
      </c>
      <c r="AX51" s="19">
        <f t="shared" si="5"/>
        <v>1.7301038062282753E-3</v>
      </c>
      <c r="AY51" s="19">
        <f t="shared" si="5"/>
        <v>3.5190615835776792E-3</v>
      </c>
      <c r="AZ51" s="19">
        <f t="shared" si="5"/>
        <v>8.7158628704241715E-3</v>
      </c>
      <c r="BA51" s="19">
        <f t="shared" si="6"/>
        <v>2.0962071751424688E-3</v>
      </c>
    </row>
    <row r="52" spans="4:53" x14ac:dyDescent="0.3">
      <c r="Z52" s="10" t="s">
        <v>46</v>
      </c>
      <c r="AA52" s="19">
        <f t="shared" si="7"/>
        <v>1.0752688172042909E-2</v>
      </c>
      <c r="AB52" s="19">
        <f t="shared" si="5"/>
        <v>-1.9102196752626823E-3</v>
      </c>
      <c r="AC52" s="19">
        <f t="shared" si="5"/>
        <v>4.8511576626240255E-2</v>
      </c>
      <c r="AD52" s="19">
        <f t="shared" si="5"/>
        <v>7.5449796865930518E-3</v>
      </c>
      <c r="AE52" s="19">
        <f t="shared" si="5"/>
        <v>-2.1175224986765785E-3</v>
      </c>
      <c r="AF52" s="19">
        <f t="shared" si="5"/>
        <v>-1.6801493466085806E-2</v>
      </c>
      <c r="AG52" s="19">
        <f t="shared" si="5"/>
        <v>-0.12670671764063349</v>
      </c>
      <c r="AH52" s="19">
        <f t="shared" si="5"/>
        <v>1.7595307917889231E-3</v>
      </c>
      <c r="AI52" s="19">
        <f t="shared" si="5"/>
        <v>-2.457002457002434E-3</v>
      </c>
      <c r="AJ52" s="19">
        <f t="shared" si="5"/>
        <v>1.1834319526627106E-2</v>
      </c>
      <c r="AK52" s="19">
        <f t="shared" si="5"/>
        <v>3.521126760563347E-3</v>
      </c>
      <c r="AL52" s="19">
        <f t="shared" si="5"/>
        <v>4.2216358839050729E-3</v>
      </c>
      <c r="AM52" s="19">
        <f t="shared" si="5"/>
        <v>-1.3460459899046581E-2</v>
      </c>
      <c r="AN52" s="19">
        <f t="shared" si="5"/>
        <v>2.031488065007647E-3</v>
      </c>
      <c r="AO52" s="19">
        <f t="shared" si="5"/>
        <v>4.9153468050246079E-3</v>
      </c>
      <c r="AP52" s="19">
        <f t="shared" si="5"/>
        <v>4.5402951191828118E-3</v>
      </c>
      <c r="AQ52" s="19">
        <f t="shared" si="5"/>
        <v>4.9423393739703777E-3</v>
      </c>
      <c r="AR52" s="19">
        <f t="shared" si="5"/>
        <v>-6.4027939464494921E-3</v>
      </c>
      <c r="AS52" s="19">
        <f t="shared" si="5"/>
        <v>3.8610038610037982E-3</v>
      </c>
      <c r="AT52" s="19">
        <f t="shared" si="5"/>
        <v>4.0840140023336562E-3</v>
      </c>
      <c r="AU52" s="19">
        <f t="shared" si="5"/>
        <v>7.2302558398219295E-3</v>
      </c>
      <c r="AV52" s="19">
        <f t="shared" ref="AV52:AZ52" si="8">(AV35-AV34)/AV34</f>
        <v>2.4539877300613845E-3</v>
      </c>
      <c r="AW52" s="19">
        <f t="shared" si="8"/>
        <v>2.3738872403561168E-3</v>
      </c>
      <c r="AX52" s="19">
        <f t="shared" si="8"/>
        <v>2.3028209556707293E-3</v>
      </c>
      <c r="AY52" s="19">
        <f t="shared" si="8"/>
        <v>5.2600818234950653E-3</v>
      </c>
      <c r="AZ52" s="19">
        <f t="shared" si="8"/>
        <v>1.2672811059907932E-2</v>
      </c>
      <c r="BA52" s="19">
        <f t="shared" ref="BA52" si="9">(BA35-BA34)/BA34</f>
        <v>-9.8054169481190672E-4</v>
      </c>
    </row>
    <row r="53" spans="4:53" ht="14.4" x14ac:dyDescent="0.3">
      <c r="D53"/>
      <c r="E53"/>
      <c r="F53"/>
      <c r="Z53" s="10" t="s">
        <v>374</v>
      </c>
      <c r="AA53" s="18">
        <f>(AA35-AA16)/AA16</f>
        <v>0.1378614660390047</v>
      </c>
      <c r="AB53" s="18">
        <f t="shared" ref="AB53:BA53" si="10">(AB35-AB16)/AB16</f>
        <v>5.130784708249491E-2</v>
      </c>
      <c r="AC53" s="18">
        <f t="shared" si="10"/>
        <v>6.9139966273187081E-2</v>
      </c>
      <c r="AD53" s="18">
        <f t="shared" si="10"/>
        <v>8.5678549093183162E-2</v>
      </c>
      <c r="AE53" s="18">
        <f t="shared" si="10"/>
        <v>4.7974413646055744E-3</v>
      </c>
      <c r="AF53" s="18">
        <f t="shared" si="10"/>
        <v>2.0012911555842443E-2</v>
      </c>
      <c r="AG53" s="18">
        <f t="shared" si="10"/>
        <v>-0.15082315454062667</v>
      </c>
      <c r="AH53" s="18">
        <f t="shared" si="10"/>
        <v>3.892944038929444E-2</v>
      </c>
      <c r="AI53" s="18">
        <f t="shared" si="10"/>
        <v>6.6115702479338607E-3</v>
      </c>
      <c r="AJ53" s="18">
        <f t="shared" si="10"/>
        <v>0.20351906158357766</v>
      </c>
      <c r="AK53" s="18">
        <f t="shared" si="10"/>
        <v>4.1412911084043921E-2</v>
      </c>
      <c r="AL53" s="18">
        <f t="shared" si="10"/>
        <v>7.818696883852698E-2</v>
      </c>
      <c r="AM53" s="18">
        <f t="shared" si="10"/>
        <v>4.577883472057085E-2</v>
      </c>
      <c r="AN53" s="18">
        <f t="shared" si="10"/>
        <v>2.5467775467775497E-2</v>
      </c>
      <c r="AO53" s="18">
        <f t="shared" si="10"/>
        <v>9.1988130563798218E-2</v>
      </c>
      <c r="AP53" s="18">
        <f t="shared" si="10"/>
        <v>0.11531190926276</v>
      </c>
      <c r="AQ53" s="18">
        <f t="shared" si="10"/>
        <v>9.580838323353294E-2</v>
      </c>
      <c r="AR53" s="18">
        <f t="shared" si="10"/>
        <v>4.4675642594859136E-2</v>
      </c>
      <c r="AS53" s="18">
        <f t="shared" si="10"/>
        <v>0.10907982937233399</v>
      </c>
      <c r="AT53" s="18">
        <f t="shared" si="10"/>
        <v>7.4282147315855224E-2</v>
      </c>
      <c r="AU53" s="18">
        <f t="shared" si="10"/>
        <v>6.1547479484173509E-2</v>
      </c>
      <c r="AV53" s="18">
        <f t="shared" si="10"/>
        <v>4.9454078355812572E-2</v>
      </c>
      <c r="AW53" s="18">
        <f t="shared" si="10"/>
        <v>5.168119551681203E-2</v>
      </c>
      <c r="AX53" s="18">
        <f t="shared" si="10"/>
        <v>5.9002433090024259E-2</v>
      </c>
      <c r="AY53" s="18">
        <f t="shared" si="10"/>
        <v>6.1728395061728392E-2</v>
      </c>
      <c r="AZ53" s="18">
        <f t="shared" si="10"/>
        <v>8.1180811808118189E-2</v>
      </c>
      <c r="BA53" s="18">
        <f t="shared" si="10"/>
        <v>5.8576343192260634E-2</v>
      </c>
    </row>
    <row r="54" spans="4:53" ht="14.4" x14ac:dyDescent="0.3">
      <c r="D54"/>
      <c r="E54"/>
      <c r="F54"/>
      <c r="AA54" s="18"/>
      <c r="AB54" s="18"/>
      <c r="AC54" s="18"/>
      <c r="AD54" s="18"/>
      <c r="AE54" s="18"/>
      <c r="AF54" s="18"/>
      <c r="AG54" s="18"/>
      <c r="AH54" s="18"/>
      <c r="AI54" s="18"/>
      <c r="AJ54" s="18"/>
      <c r="AK54" s="18"/>
      <c r="AL54" s="18"/>
      <c r="AM54" s="18"/>
      <c r="AN54" s="18"/>
      <c r="AO54" s="18"/>
      <c r="AP54" s="18"/>
      <c r="AQ54" s="18"/>
      <c r="AR54" s="19"/>
      <c r="AS54" s="18"/>
      <c r="AT54" s="18"/>
      <c r="AU54" s="18"/>
      <c r="AV54" s="18"/>
      <c r="AW54" s="18"/>
      <c r="AX54" s="18"/>
      <c r="AY54" s="18"/>
      <c r="AZ54" s="18"/>
      <c r="BA54" s="18"/>
    </row>
    <row r="55" spans="4:53" ht="14.4" x14ac:dyDescent="0.3">
      <c r="D55"/>
      <c r="E55"/>
      <c r="F55"/>
      <c r="AA55" s="18"/>
      <c r="AB55" s="18"/>
      <c r="AC55" s="18"/>
      <c r="AD55" s="18"/>
      <c r="AE55" s="18"/>
      <c r="AF55" s="18"/>
      <c r="AG55" s="18"/>
      <c r="AH55" s="18"/>
      <c r="AI55" s="18"/>
      <c r="AJ55" s="18"/>
      <c r="AK55" s="18"/>
      <c r="AL55" s="18"/>
      <c r="AM55" s="18"/>
      <c r="AN55" s="18"/>
      <c r="AO55" s="18"/>
      <c r="AP55" s="18"/>
      <c r="AQ55" s="18"/>
      <c r="AR55" s="19"/>
      <c r="AS55" s="18"/>
      <c r="AT55" s="18"/>
      <c r="AU55" s="18"/>
      <c r="AV55" s="18"/>
      <c r="AW55" s="18"/>
      <c r="AX55" s="18"/>
      <c r="AY55" s="18"/>
      <c r="AZ55" s="18"/>
    </row>
    <row r="56" spans="4:53" ht="14.4" x14ac:dyDescent="0.3">
      <c r="D56"/>
      <c r="E56"/>
      <c r="F56"/>
      <c r="Z56" s="11" t="s">
        <v>1</v>
      </c>
      <c r="AA56" s="10" t="s">
        <v>136</v>
      </c>
    </row>
    <row r="57" spans="4:53" x14ac:dyDescent="0.3">
      <c r="Z57" s="11" t="s">
        <v>0</v>
      </c>
      <c r="AA57" s="10" t="s">
        <v>137</v>
      </c>
    </row>
    <row r="59" spans="4:53" x14ac:dyDescent="0.3">
      <c r="Z59" s="11" t="s">
        <v>49</v>
      </c>
      <c r="AA59" s="10" t="s">
        <v>85</v>
      </c>
      <c r="AB59" s="10" t="s">
        <v>86</v>
      </c>
      <c r="AC59" s="10" t="s">
        <v>87</v>
      </c>
      <c r="AD59" s="10" t="s">
        <v>88</v>
      </c>
      <c r="AE59" s="10" t="s">
        <v>89</v>
      </c>
      <c r="AF59" s="10" t="s">
        <v>97</v>
      </c>
      <c r="AG59" s="10" t="s">
        <v>96</v>
      </c>
      <c r="AH59" s="10" t="s">
        <v>95</v>
      </c>
      <c r="AI59" s="10" t="s">
        <v>94</v>
      </c>
      <c r="AJ59" s="10" t="s">
        <v>92</v>
      </c>
      <c r="AK59" s="10" t="s">
        <v>93</v>
      </c>
      <c r="AL59" s="10" t="s">
        <v>91</v>
      </c>
      <c r="AM59" s="10" t="s">
        <v>90</v>
      </c>
      <c r="AN59" s="10" t="s">
        <v>124</v>
      </c>
      <c r="AO59" s="10" t="s">
        <v>125</v>
      </c>
      <c r="AP59" s="10" t="s">
        <v>126</v>
      </c>
      <c r="AQ59" s="10" t="s">
        <v>127</v>
      </c>
      <c r="AR59" s="10" t="s">
        <v>128</v>
      </c>
      <c r="AS59" s="10" t="s">
        <v>129</v>
      </c>
      <c r="AT59" s="10" t="s">
        <v>130</v>
      </c>
      <c r="AU59" s="10" t="s">
        <v>131</v>
      </c>
      <c r="AV59" s="10" t="s">
        <v>132</v>
      </c>
      <c r="AW59" s="10" t="s">
        <v>133</v>
      </c>
      <c r="AX59" s="10" t="s">
        <v>134</v>
      </c>
      <c r="AY59" s="10" t="s">
        <v>135</v>
      </c>
      <c r="AZ59" s="10" t="s">
        <v>123</v>
      </c>
    </row>
    <row r="60" spans="4:53" x14ac:dyDescent="0.3">
      <c r="X60" s="9" t="s">
        <v>382</v>
      </c>
      <c r="Z60" s="10" t="s">
        <v>151</v>
      </c>
      <c r="AA60" s="15">
        <v>137.79999999999998</v>
      </c>
      <c r="AB60" s="15">
        <v>151.84444444444446</v>
      </c>
      <c r="AC60" s="15">
        <v>141.07777777777778</v>
      </c>
      <c r="AD60" s="15">
        <v>142.14444444444445</v>
      </c>
      <c r="AE60" s="15">
        <v>121.42222222222222</v>
      </c>
      <c r="AF60" s="15">
        <v>136.48888888888891</v>
      </c>
      <c r="AG60" s="15">
        <v>131.72222222222223</v>
      </c>
      <c r="AH60" s="15">
        <v>120.77777777777777</v>
      </c>
      <c r="AI60" s="15">
        <v>109.25555555555555</v>
      </c>
      <c r="AJ60" s="15">
        <v>139.72222222222223</v>
      </c>
      <c r="AK60" s="15">
        <v>133.0333333333333</v>
      </c>
      <c r="AL60" s="15">
        <v>154.85555555555553</v>
      </c>
      <c r="AM60" s="15">
        <v>137.75555555555559</v>
      </c>
      <c r="AN60" s="15">
        <v>163.71111111111114</v>
      </c>
      <c r="AO60" s="15">
        <v>147.21111111111111</v>
      </c>
      <c r="AP60" s="15">
        <v>138.69999999999999</v>
      </c>
      <c r="AQ60" s="15">
        <v>145.95555555555558</v>
      </c>
      <c r="AR60" s="15">
        <v>148.4</v>
      </c>
      <c r="AS60" s="15">
        <v>137.77777777777777</v>
      </c>
      <c r="AT60" s="15">
        <v>143.44444444444446</v>
      </c>
      <c r="AU60" s="15">
        <v>144.69999999999996</v>
      </c>
      <c r="AV60" s="15">
        <v>124.13333333333334</v>
      </c>
      <c r="AW60" s="15">
        <v>137.63333333333333</v>
      </c>
      <c r="AX60" s="15">
        <v>150.76666666666665</v>
      </c>
      <c r="AY60" s="15">
        <v>133.32222222222219</v>
      </c>
      <c r="AZ60" s="15">
        <v>137.25555555555559</v>
      </c>
    </row>
    <row r="61" spans="4:53" x14ac:dyDescent="0.3">
      <c r="Z61" s="10" t="s">
        <v>152</v>
      </c>
      <c r="AA61" s="15">
        <v>138.88333333333333</v>
      </c>
      <c r="AB61" s="15">
        <v>159.98333333333332</v>
      </c>
      <c r="AC61" s="15">
        <v>137.20000000000002</v>
      </c>
      <c r="AD61" s="15">
        <v>142.9</v>
      </c>
      <c r="AE61" s="15">
        <v>121.61666666666666</v>
      </c>
      <c r="AF61" s="15">
        <v>146.81666666666669</v>
      </c>
      <c r="AG61" s="15">
        <v>149.81666666666666</v>
      </c>
      <c r="AH61" s="15">
        <v>126.46666666666668</v>
      </c>
      <c r="AI61" s="15">
        <v>110.63333333333333</v>
      </c>
      <c r="AJ61" s="15">
        <v>140.36666666666667</v>
      </c>
      <c r="AK61" s="15">
        <v>133.63333333333333</v>
      </c>
      <c r="AL61" s="15">
        <v>155.66666666666666</v>
      </c>
      <c r="AM61" s="15">
        <v>142.19999999999999</v>
      </c>
      <c r="AN61" s="15">
        <v>164.9</v>
      </c>
      <c r="AO61" s="15">
        <v>148</v>
      </c>
      <c r="AP61" s="15">
        <v>139.54999999999998</v>
      </c>
      <c r="AQ61" s="15">
        <v>146.78333333333333</v>
      </c>
      <c r="AR61" s="15">
        <v>149.75</v>
      </c>
      <c r="AS61" s="15">
        <v>139.35</v>
      </c>
      <c r="AT61" s="15">
        <v>143.53333333333333</v>
      </c>
      <c r="AU61" s="15">
        <v>146.23333333333332</v>
      </c>
      <c r="AV61" s="15">
        <v>124.93333333333332</v>
      </c>
      <c r="AW61" s="15">
        <v>139.89999999999998</v>
      </c>
      <c r="AX61" s="15">
        <v>152.56666666666666</v>
      </c>
      <c r="AY61" s="15">
        <v>133.78333333333333</v>
      </c>
      <c r="AZ61" s="15">
        <v>138.31666666666669</v>
      </c>
    </row>
    <row r="62" spans="4:53" x14ac:dyDescent="0.3">
      <c r="Z62" s="10" t="s">
        <v>153</v>
      </c>
      <c r="AA62" s="15">
        <v>140.46666666666664</v>
      </c>
      <c r="AB62" s="15">
        <v>161.01111111111112</v>
      </c>
      <c r="AC62" s="15">
        <v>139.64444444444445</v>
      </c>
      <c r="AD62" s="15">
        <v>144.6888888888889</v>
      </c>
      <c r="AE62" s="15">
        <v>122.56666666666666</v>
      </c>
      <c r="AF62" s="15">
        <v>148.93333333333334</v>
      </c>
      <c r="AG62" s="15">
        <v>170.24444444444444</v>
      </c>
      <c r="AH62" s="15">
        <v>130.64444444444445</v>
      </c>
      <c r="AI62" s="15">
        <v>112.23333333333333</v>
      </c>
      <c r="AJ62" s="15">
        <v>142.76666666666668</v>
      </c>
      <c r="AK62" s="15">
        <v>134.37777777777777</v>
      </c>
      <c r="AL62" s="15">
        <v>156.51111111111112</v>
      </c>
      <c r="AM62" s="15">
        <v>146.26666666666665</v>
      </c>
      <c r="AN62" s="15">
        <v>166.27777777777777</v>
      </c>
      <c r="AO62" s="15">
        <v>148.58888888888887</v>
      </c>
      <c r="AP62" s="15">
        <v>139.75555555555556</v>
      </c>
      <c r="AQ62" s="15">
        <v>147.26666666666665</v>
      </c>
      <c r="AR62" s="15">
        <v>151.46666666666664</v>
      </c>
      <c r="AS62" s="15">
        <v>137.35555555555555</v>
      </c>
      <c r="AT62" s="15">
        <v>144.21111111111111</v>
      </c>
      <c r="AU62" s="15">
        <v>147.54444444444445</v>
      </c>
      <c r="AV62" s="15">
        <v>126.03333333333333</v>
      </c>
      <c r="AW62" s="15">
        <v>141.42222222222222</v>
      </c>
      <c r="AX62" s="15">
        <v>155.17777777777781</v>
      </c>
      <c r="AY62" s="15">
        <v>137.86666666666667</v>
      </c>
      <c r="AZ62" s="15">
        <v>140.04444444444448</v>
      </c>
    </row>
    <row r="63" spans="4:53" x14ac:dyDescent="0.3">
      <c r="Z63" s="10" t="s">
        <v>154</v>
      </c>
      <c r="AA63" s="15">
        <v>142.87777777777777</v>
      </c>
      <c r="AB63" s="15">
        <v>162.94444444444446</v>
      </c>
      <c r="AC63" s="15">
        <v>146.73333333333332</v>
      </c>
      <c r="AD63" s="15">
        <v>146.94444444444446</v>
      </c>
      <c r="AE63" s="15">
        <v>124.25555555555555</v>
      </c>
      <c r="AF63" s="15">
        <v>147.1</v>
      </c>
      <c r="AG63" s="15">
        <v>204.34444444444446</v>
      </c>
      <c r="AH63" s="15">
        <v>135.28888888888889</v>
      </c>
      <c r="AI63" s="15">
        <v>114.1888888888889</v>
      </c>
      <c r="AJ63" s="15">
        <v>146.94444444444443</v>
      </c>
      <c r="AK63" s="15">
        <v>134.92222222222222</v>
      </c>
      <c r="AL63" s="15">
        <v>157.52222222222224</v>
      </c>
      <c r="AM63" s="15">
        <v>152.42222222222222</v>
      </c>
      <c r="AN63" s="15">
        <v>168.26666666666668</v>
      </c>
      <c r="AO63" s="15">
        <v>149.46666666666664</v>
      </c>
      <c r="AP63" s="15">
        <v>140.21111111111111</v>
      </c>
      <c r="AQ63" s="15">
        <v>148.10000000000002</v>
      </c>
      <c r="AR63" s="15">
        <v>153.1</v>
      </c>
      <c r="AS63" s="15">
        <v>140.8111111111111</v>
      </c>
      <c r="AT63" s="15">
        <v>145.15555555555557</v>
      </c>
      <c r="AU63" s="15">
        <v>148.98888888888888</v>
      </c>
      <c r="AV63" s="15">
        <v>127.76666666666668</v>
      </c>
      <c r="AW63" s="15">
        <v>142.56666666666666</v>
      </c>
      <c r="AX63" s="15">
        <v>156.06666666666666</v>
      </c>
      <c r="AY63" s="15">
        <v>140.18888888888887</v>
      </c>
      <c r="AZ63" s="15">
        <v>141.52222222222221</v>
      </c>
    </row>
    <row r="64" spans="4:53" x14ac:dyDescent="0.3">
      <c r="Z64" s="10" t="s">
        <v>138</v>
      </c>
      <c r="AA64" s="15">
        <v>144.97777777777779</v>
      </c>
      <c r="AB64" s="15">
        <v>167.35555555555555</v>
      </c>
      <c r="AC64" s="15">
        <v>151.75555555555559</v>
      </c>
      <c r="AD64" s="15">
        <v>150.73333333333335</v>
      </c>
      <c r="AE64" s="15">
        <v>130.29999999999998</v>
      </c>
      <c r="AF64" s="15">
        <v>142.55555555555554</v>
      </c>
      <c r="AG64" s="15">
        <v>176.71111111111111</v>
      </c>
      <c r="AH64" s="15">
        <v>140.63333333333333</v>
      </c>
      <c r="AI64" s="15">
        <v>113.80000000000001</v>
      </c>
      <c r="AJ64" s="15">
        <v>151.76666666666665</v>
      </c>
      <c r="AK64" s="15">
        <v>135.96666666666664</v>
      </c>
      <c r="AL64" s="15">
        <v>159.0888888888889</v>
      </c>
      <c r="AM64" s="15">
        <v>151.12222222222221</v>
      </c>
      <c r="AN64" s="15">
        <v>170.56666666666666</v>
      </c>
      <c r="AO64" s="15">
        <v>150.41111111111113</v>
      </c>
      <c r="AP64" s="15">
        <v>140.89999999999998</v>
      </c>
      <c r="AQ64" s="15">
        <v>149.01111111111109</v>
      </c>
      <c r="AR64" s="15">
        <v>154.39999999999998</v>
      </c>
      <c r="AS64" s="15">
        <v>145.80000000000001</v>
      </c>
      <c r="AT64" s="15">
        <v>146.14444444444445</v>
      </c>
      <c r="AU64" s="15">
        <v>150.7777777777778</v>
      </c>
      <c r="AV64" s="15">
        <v>130.56666666666666</v>
      </c>
      <c r="AW64" s="15">
        <v>143.80000000000001</v>
      </c>
      <c r="AX64" s="15">
        <v>156.66666666666666</v>
      </c>
      <c r="AY64" s="15">
        <v>143.64444444444445</v>
      </c>
      <c r="AZ64" s="15">
        <v>143.48888888888888</v>
      </c>
    </row>
    <row r="65" spans="25:52" x14ac:dyDescent="0.3">
      <c r="Z65" s="10" t="s">
        <v>139</v>
      </c>
      <c r="AA65" s="15">
        <v>149.70000000000002</v>
      </c>
      <c r="AB65" s="15">
        <v>184.58888888888887</v>
      </c>
      <c r="AC65" s="15">
        <v>150.50000000000003</v>
      </c>
      <c r="AD65" s="15">
        <v>154.45000000000002</v>
      </c>
      <c r="AE65" s="15">
        <v>135.19999999999999</v>
      </c>
      <c r="AF65" s="15">
        <v>148.71666666666667</v>
      </c>
      <c r="AG65" s="15">
        <v>164.64999999999998</v>
      </c>
      <c r="AH65" s="15">
        <v>150.76666666666665</v>
      </c>
      <c r="AI65" s="15">
        <v>117.5</v>
      </c>
      <c r="AJ65" s="15">
        <v>157.98333333333332</v>
      </c>
      <c r="AK65" s="15">
        <v>137.76666666666668</v>
      </c>
      <c r="AL65" s="15">
        <v>161.0333333333333</v>
      </c>
      <c r="AM65" s="15">
        <v>153.05000000000001</v>
      </c>
      <c r="AN65" s="15">
        <v>180.02222222222224</v>
      </c>
      <c r="AO65" s="15">
        <v>151.65555555555557</v>
      </c>
      <c r="AP65" s="15">
        <v>142.8111111111111</v>
      </c>
      <c r="AQ65" s="15">
        <v>150.36666666666665</v>
      </c>
      <c r="AR65" s="15">
        <v>155.14999999999998</v>
      </c>
      <c r="AS65" s="15">
        <v>142.25</v>
      </c>
      <c r="AT65" s="15">
        <v>146.1888888888889</v>
      </c>
      <c r="AU65" s="15">
        <v>151.75</v>
      </c>
      <c r="AV65" s="15">
        <v>133.52222222222224</v>
      </c>
      <c r="AW65" s="15">
        <v>147.20000000000002</v>
      </c>
      <c r="AX65" s="15">
        <v>156.79999999999998</v>
      </c>
      <c r="AY65" s="15">
        <v>149.51111111111109</v>
      </c>
      <c r="AZ65" s="15">
        <v>145.83333333333334</v>
      </c>
    </row>
    <row r="66" spans="25:52" x14ac:dyDescent="0.3">
      <c r="Z66" s="10" t="s">
        <v>140</v>
      </c>
      <c r="AA66" s="15">
        <v>149.48888888888891</v>
      </c>
      <c r="AB66" s="15">
        <v>191.11111111111111</v>
      </c>
      <c r="AC66" s="15">
        <v>152.04444444444445</v>
      </c>
      <c r="AD66" s="15">
        <v>153.43333333333334</v>
      </c>
      <c r="AE66" s="15">
        <v>136.7777777777778</v>
      </c>
      <c r="AF66" s="15">
        <v>149.70000000000002</v>
      </c>
      <c r="AG66" s="15">
        <v>176.12222222222223</v>
      </c>
      <c r="AH66" s="15">
        <v>150.52222222222224</v>
      </c>
      <c r="AI66" s="15">
        <v>115.57777777777778</v>
      </c>
      <c r="AJ66" s="15">
        <v>159.92222222222222</v>
      </c>
      <c r="AK66" s="15">
        <v>140.33333333333334</v>
      </c>
      <c r="AL66" s="15">
        <v>162.36666666666667</v>
      </c>
      <c r="AM66" s="15">
        <v>156.76666666666665</v>
      </c>
      <c r="AN66" s="15">
        <v>184.36666666666667</v>
      </c>
      <c r="AO66" s="15">
        <v>152.61111111111111</v>
      </c>
      <c r="AP66" s="15">
        <v>143.26666666666668</v>
      </c>
      <c r="AQ66" s="15">
        <v>151.24444444444441</v>
      </c>
      <c r="AR66" s="15">
        <v>155.5</v>
      </c>
      <c r="AS66" s="15">
        <v>141.94444444444446</v>
      </c>
      <c r="AT66" s="15">
        <v>147.66666666666666</v>
      </c>
      <c r="AU66" s="15">
        <v>154.21111111111111</v>
      </c>
      <c r="AV66" s="15">
        <v>137.88888888888886</v>
      </c>
      <c r="AW66" s="15">
        <v>147.4</v>
      </c>
      <c r="AX66" s="15">
        <v>157.87777777777777</v>
      </c>
      <c r="AY66" s="15">
        <v>154.85555555555555</v>
      </c>
      <c r="AZ66" s="15">
        <v>148.57777777777778</v>
      </c>
    </row>
    <row r="67" spans="25:52" x14ac:dyDescent="0.3">
      <c r="Z67" s="10" t="s">
        <v>141</v>
      </c>
      <c r="AA67" s="15">
        <v>147.28888888888889</v>
      </c>
      <c r="AB67" s="15">
        <v>191.02222222222221</v>
      </c>
      <c r="AC67" s="15">
        <v>170.5</v>
      </c>
      <c r="AD67" s="15">
        <v>153.85555555555555</v>
      </c>
      <c r="AE67" s="15">
        <v>142.42222222222225</v>
      </c>
      <c r="AF67" s="15">
        <v>149.19999999999999</v>
      </c>
      <c r="AG67" s="15">
        <v>225.54444444444445</v>
      </c>
      <c r="AH67" s="15">
        <v>156.22222222222223</v>
      </c>
      <c r="AI67" s="15">
        <v>116.02222222222223</v>
      </c>
      <c r="AJ67" s="15">
        <v>161.86666666666667</v>
      </c>
      <c r="AK67" s="15">
        <v>146.05555555555554</v>
      </c>
      <c r="AL67" s="15">
        <v>164</v>
      </c>
      <c r="AM67" s="15">
        <v>164.15555555555557</v>
      </c>
      <c r="AN67" s="15">
        <v>185.76666666666668</v>
      </c>
      <c r="AO67" s="15">
        <v>153.94444444444446</v>
      </c>
      <c r="AP67" s="15">
        <v>144.14444444444445</v>
      </c>
      <c r="AQ67" s="15">
        <v>152.46666666666664</v>
      </c>
      <c r="AR67" s="15">
        <v>157.63333333333333</v>
      </c>
      <c r="AS67" s="15">
        <v>142.95555555555558</v>
      </c>
      <c r="AT67" s="15">
        <v>149.05555555555557</v>
      </c>
      <c r="AU67" s="15">
        <v>156.57777777777778</v>
      </c>
      <c r="AV67" s="15">
        <v>140.74444444444444</v>
      </c>
      <c r="AW67" s="15">
        <v>148.22222222222223</v>
      </c>
      <c r="AX67" s="15">
        <v>159.16666666666666</v>
      </c>
      <c r="AY67" s="15">
        <v>157.1</v>
      </c>
      <c r="AZ67" s="15">
        <v>150.66666666666666</v>
      </c>
    </row>
    <row r="68" spans="25:52" x14ac:dyDescent="0.3">
      <c r="Z68" s="10" t="s">
        <v>143</v>
      </c>
      <c r="AA68" s="15">
        <v>145.01111111111109</v>
      </c>
      <c r="AB68" s="15">
        <v>190.35555555555555</v>
      </c>
      <c r="AC68" s="15">
        <v>169.48888888888891</v>
      </c>
      <c r="AD68" s="15">
        <v>154.63333333333335</v>
      </c>
      <c r="AE68" s="15">
        <v>156.82222222222222</v>
      </c>
      <c r="AF68" s="15">
        <v>151.46666666666667</v>
      </c>
      <c r="AG68" s="15">
        <v>170.58888888888887</v>
      </c>
      <c r="AH68" s="15">
        <v>159.88888888888889</v>
      </c>
      <c r="AI68" s="15">
        <v>113.64444444444445</v>
      </c>
      <c r="AJ68" s="15">
        <v>163.69999999999999</v>
      </c>
      <c r="AK68" s="15">
        <v>154.0333333333333</v>
      </c>
      <c r="AL68" s="15">
        <v>167.1888888888889</v>
      </c>
      <c r="AM68" s="15">
        <v>158.66666666666666</v>
      </c>
      <c r="AN68" s="15">
        <v>188.74444444444441</v>
      </c>
      <c r="AO68" s="15">
        <v>156.49999999999997</v>
      </c>
      <c r="AP68" s="15">
        <v>146.25555555555559</v>
      </c>
      <c r="AQ68" s="15">
        <v>155.01111111111112</v>
      </c>
      <c r="AR68" s="15">
        <v>159.13333333333335</v>
      </c>
      <c r="AS68" s="15">
        <v>151.54444444444445</v>
      </c>
      <c r="AT68" s="15">
        <v>150.55555555555554</v>
      </c>
      <c r="AU68" s="15">
        <v>160.11111111111109</v>
      </c>
      <c r="AV68" s="15">
        <v>144.58888888888887</v>
      </c>
      <c r="AW68" s="15">
        <v>151.65555555555554</v>
      </c>
      <c r="AX68" s="15">
        <v>160.01111111111109</v>
      </c>
      <c r="AY68" s="15">
        <v>155.57777777777778</v>
      </c>
      <c r="AZ68" s="15">
        <v>152.93333333333334</v>
      </c>
    </row>
    <row r="69" spans="25:52" x14ac:dyDescent="0.3">
      <c r="Z69" s="10" t="s">
        <v>142</v>
      </c>
      <c r="AA69" s="15">
        <v>146.25555555555553</v>
      </c>
      <c r="AB69" s="15">
        <v>200.76666666666665</v>
      </c>
      <c r="AC69" s="15">
        <v>172.12222222222221</v>
      </c>
      <c r="AD69" s="15">
        <v>155.95555555555555</v>
      </c>
      <c r="AE69" s="15">
        <v>176.10000000000002</v>
      </c>
      <c r="AF69" s="15">
        <v>165.6</v>
      </c>
      <c r="AG69" s="15">
        <v>152.21111111111111</v>
      </c>
      <c r="AH69" s="15">
        <v>164.48888888888888</v>
      </c>
      <c r="AI69" s="15">
        <v>114.54444444444442</v>
      </c>
      <c r="AJ69" s="15">
        <v>166.46666666666667</v>
      </c>
      <c r="AK69" s="15">
        <v>158.29999999999998</v>
      </c>
      <c r="AL69" s="15">
        <v>170.64444444444445</v>
      </c>
      <c r="AM69" s="15">
        <v>160.94444444444446</v>
      </c>
      <c r="AN69" s="15">
        <v>191.68888888888887</v>
      </c>
      <c r="AO69" s="15">
        <v>160.42222222222222</v>
      </c>
      <c r="AP69" s="15">
        <v>149.77777777777777</v>
      </c>
      <c r="AQ69" s="15">
        <v>158.85555555555555</v>
      </c>
      <c r="AR69" s="15">
        <v>161.16666666666666</v>
      </c>
      <c r="AS69" s="15">
        <v>157.89999999999998</v>
      </c>
      <c r="AT69" s="15">
        <v>153.58888888888887</v>
      </c>
      <c r="AU69" s="15">
        <v>164.13333333333333</v>
      </c>
      <c r="AV69" s="15">
        <v>148.87777777777779</v>
      </c>
      <c r="AW69" s="15">
        <v>155.03333333333333</v>
      </c>
      <c r="AX69" s="15">
        <v>161.55555555555554</v>
      </c>
      <c r="AY69" s="15">
        <v>157.57777777777778</v>
      </c>
      <c r="AZ69" s="15">
        <v>156.17777777777778</v>
      </c>
    </row>
    <row r="70" spans="25:52" x14ac:dyDescent="0.3">
      <c r="Z70" s="10" t="s">
        <v>144</v>
      </c>
      <c r="AA70" s="15">
        <v>146.9666666666667</v>
      </c>
      <c r="AB70" s="15">
        <v>205.48888888888888</v>
      </c>
      <c r="AC70" s="15">
        <v>176.65555555555557</v>
      </c>
      <c r="AD70" s="15">
        <v>158.15555555555554</v>
      </c>
      <c r="AE70" s="15">
        <v>183.75555555555559</v>
      </c>
      <c r="AF70" s="15">
        <v>159.65555555555554</v>
      </c>
      <c r="AG70" s="15">
        <v>166.66666666666669</v>
      </c>
      <c r="AH70" s="15">
        <v>164.02222222222224</v>
      </c>
      <c r="AI70" s="15">
        <v>117.64444444444445</v>
      </c>
      <c r="AJ70" s="15">
        <v>168.15555555555554</v>
      </c>
      <c r="AK70" s="15">
        <v>161.26666666666665</v>
      </c>
      <c r="AL70" s="15">
        <v>173.26666666666668</v>
      </c>
      <c r="AM70" s="15">
        <v>164.45555555555555</v>
      </c>
      <c r="AN70" s="15">
        <v>192.70000000000002</v>
      </c>
      <c r="AO70" s="15">
        <v>163.34444444444446</v>
      </c>
      <c r="AP70" s="15">
        <v>153.34444444444443</v>
      </c>
      <c r="AQ70" s="15">
        <v>161.86666666666667</v>
      </c>
      <c r="AR70" s="15">
        <v>161.89999999999998</v>
      </c>
      <c r="AS70" s="15">
        <v>161.6</v>
      </c>
      <c r="AT70" s="15">
        <v>156.72222222222223</v>
      </c>
      <c r="AU70" s="15">
        <v>167.14444444444445</v>
      </c>
      <c r="AV70" s="15">
        <v>153.78888888888889</v>
      </c>
      <c r="AW70" s="15">
        <v>157.10000000000002</v>
      </c>
      <c r="AX70" s="15">
        <v>163.87777777777779</v>
      </c>
      <c r="AY70" s="15">
        <v>159.97777777777776</v>
      </c>
      <c r="AZ70" s="15">
        <v>159.54444444444442</v>
      </c>
    </row>
    <row r="71" spans="25:52" x14ac:dyDescent="0.3">
      <c r="Z71" s="10" t="s">
        <v>145</v>
      </c>
      <c r="AA71" s="15">
        <v>148.60000000000002</v>
      </c>
      <c r="AB71" s="15">
        <v>202.2</v>
      </c>
      <c r="AC71" s="15">
        <v>174.28888888888889</v>
      </c>
      <c r="AD71" s="15">
        <v>159.33333333333334</v>
      </c>
      <c r="AE71" s="15">
        <v>187.46666666666667</v>
      </c>
      <c r="AF71" s="15">
        <v>155.86666666666667</v>
      </c>
      <c r="AG71" s="15">
        <v>195.82222222222222</v>
      </c>
      <c r="AH71" s="15">
        <v>164.95555555555558</v>
      </c>
      <c r="AI71" s="15">
        <v>121.89999999999999</v>
      </c>
      <c r="AJ71" s="15">
        <v>169.41111111111113</v>
      </c>
      <c r="AK71" s="15">
        <v>162.96666666666667</v>
      </c>
      <c r="AL71" s="15">
        <v>175.62222222222218</v>
      </c>
      <c r="AM71" s="15">
        <v>169.06666666666669</v>
      </c>
      <c r="AN71" s="15">
        <v>193.57777777777778</v>
      </c>
      <c r="AO71" s="15">
        <v>166.54444444444448</v>
      </c>
      <c r="AP71" s="15">
        <v>156.32222222222219</v>
      </c>
      <c r="AQ71" s="15">
        <v>165.01111111111109</v>
      </c>
      <c r="AR71" s="15">
        <v>163.73333333333335</v>
      </c>
      <c r="AS71" s="15">
        <v>163.78888888888886</v>
      </c>
      <c r="AT71" s="15">
        <v>159.13333333333335</v>
      </c>
      <c r="AU71" s="15">
        <v>169.14444444444447</v>
      </c>
      <c r="AV71" s="15">
        <v>155.54444444444445</v>
      </c>
      <c r="AW71" s="15">
        <v>159.98888888888888</v>
      </c>
      <c r="AX71" s="15">
        <v>164.70000000000002</v>
      </c>
      <c r="AY71" s="15">
        <v>161.82222222222219</v>
      </c>
      <c r="AZ71" s="15">
        <v>161.37777777777779</v>
      </c>
    </row>
    <row r="72" spans="25:52" x14ac:dyDescent="0.3">
      <c r="Z72" s="10" t="s">
        <v>146</v>
      </c>
      <c r="AA72" s="15">
        <v>150.72222222222223</v>
      </c>
      <c r="AB72" s="15">
        <v>204.01111111111109</v>
      </c>
      <c r="AC72" s="15">
        <v>174.22222222222223</v>
      </c>
      <c r="AD72" s="15">
        <v>161.13333333333333</v>
      </c>
      <c r="AE72" s="15">
        <v>186.11111111111109</v>
      </c>
      <c r="AF72" s="15">
        <v>155.11111111111114</v>
      </c>
      <c r="AG72" s="15">
        <v>174.56666666666666</v>
      </c>
      <c r="AH72" s="15">
        <v>163.7777777777778</v>
      </c>
      <c r="AI72" s="15">
        <v>119.48888888888888</v>
      </c>
      <c r="AJ72" s="15">
        <v>174.21111111111111</v>
      </c>
      <c r="AK72" s="15">
        <v>164.02222222222224</v>
      </c>
      <c r="AL72" s="15">
        <v>178.28888888888889</v>
      </c>
      <c r="AM72" s="15">
        <v>167.51111111111109</v>
      </c>
      <c r="AN72" s="15">
        <v>193.73333333333332</v>
      </c>
      <c r="AO72" s="15">
        <v>170.33333333333331</v>
      </c>
      <c r="AP72" s="15">
        <v>161.41111111111113</v>
      </c>
      <c r="AQ72" s="15">
        <v>169.02222222222224</v>
      </c>
      <c r="AR72" s="15">
        <v>165.1</v>
      </c>
      <c r="AS72" s="15">
        <v>165.36666666666667</v>
      </c>
      <c r="AT72" s="15">
        <v>161.73333333333335</v>
      </c>
      <c r="AU72" s="15">
        <v>171.56666666666666</v>
      </c>
      <c r="AV72" s="15">
        <v>157.25555555555556</v>
      </c>
      <c r="AW72" s="15">
        <v>162.47777777777776</v>
      </c>
      <c r="AX72" s="15">
        <v>165.84444444444443</v>
      </c>
      <c r="AY72" s="15">
        <v>164.83333333333334</v>
      </c>
      <c r="AZ72" s="15">
        <v>163.51111111111109</v>
      </c>
    </row>
    <row r="73" spans="25:52" x14ac:dyDescent="0.3">
      <c r="Z73" s="10" t="s">
        <v>50</v>
      </c>
      <c r="AA73" s="15">
        <v>145.47982456140352</v>
      </c>
      <c r="AB73" s="15">
        <v>183.1070175438596</v>
      </c>
      <c r="AC73" s="15">
        <v>158.72368421052627</v>
      </c>
      <c r="AD73" s="15">
        <v>152.42587719298248</v>
      </c>
      <c r="AE73" s="15">
        <v>148.75877192982452</v>
      </c>
      <c r="AF73" s="15">
        <v>150.65307017543867</v>
      </c>
      <c r="AG73" s="15">
        <v>174.40043859649131</v>
      </c>
      <c r="AH73" s="15">
        <v>148.91842105263157</v>
      </c>
      <c r="AI73" s="15">
        <v>115.22807017543857</v>
      </c>
      <c r="AJ73" s="15">
        <v>157.61798245614034</v>
      </c>
      <c r="AK73" s="15">
        <v>146.221052631579</v>
      </c>
      <c r="AL73" s="15">
        <v>164.53947368421046</v>
      </c>
      <c r="AM73" s="15">
        <v>156.07763157894738</v>
      </c>
      <c r="AN73" s="15">
        <v>180.73859649122815</v>
      </c>
      <c r="AO73" s="15">
        <v>155.50263157894733</v>
      </c>
      <c r="AP73" s="15">
        <v>146.04736842105262</v>
      </c>
      <c r="AQ73" s="15">
        <v>154.10789473684201</v>
      </c>
      <c r="AR73" s="15">
        <v>156.83026315789471</v>
      </c>
      <c r="AS73" s="15">
        <v>148.57850877192988</v>
      </c>
      <c r="AT73" s="15">
        <v>149.94385964912277</v>
      </c>
      <c r="AU73" s="15">
        <v>156.64254385964907</v>
      </c>
      <c r="AV73" s="15">
        <v>139.26315789473691</v>
      </c>
      <c r="AW73" s="15">
        <v>149.0342105263158</v>
      </c>
      <c r="AX73" s="15">
        <v>158.70175438596493</v>
      </c>
      <c r="AY73" s="15">
        <v>150.43157894736845</v>
      </c>
      <c r="AZ73" s="15">
        <v>149.45877192982454</v>
      </c>
    </row>
    <row r="74" spans="25:52" ht="14.4" x14ac:dyDescent="0.3">
      <c r="Z74"/>
      <c r="AA74"/>
      <c r="AB74"/>
      <c r="AC74"/>
      <c r="AD74"/>
      <c r="AE74"/>
      <c r="AF74"/>
      <c r="AG74"/>
      <c r="AH74"/>
      <c r="AI74"/>
      <c r="AJ74"/>
      <c r="AK74"/>
      <c r="AL74"/>
      <c r="AM74"/>
      <c r="AN74"/>
      <c r="AO74"/>
      <c r="AP74"/>
      <c r="AQ74"/>
      <c r="AR74"/>
      <c r="AS74"/>
      <c r="AT74"/>
      <c r="AU74"/>
      <c r="AV74"/>
      <c r="AW74"/>
      <c r="AX74"/>
      <c r="AY74"/>
      <c r="AZ74"/>
    </row>
    <row r="75" spans="25:52" ht="14.4" x14ac:dyDescent="0.3">
      <c r="Z75"/>
      <c r="AA75"/>
      <c r="AB75"/>
      <c r="AC75"/>
      <c r="AD75"/>
      <c r="AE75"/>
      <c r="AF75"/>
      <c r="AG75"/>
      <c r="AH75"/>
      <c r="AI75"/>
      <c r="AJ75"/>
      <c r="AK75"/>
      <c r="AL75"/>
      <c r="AM75"/>
      <c r="AN75"/>
      <c r="AO75"/>
      <c r="AP75"/>
      <c r="AQ75"/>
      <c r="AR75"/>
      <c r="AS75"/>
      <c r="AT75"/>
      <c r="AU75"/>
      <c r="AV75"/>
      <c r="AW75"/>
      <c r="AX75"/>
      <c r="AY75"/>
      <c r="AZ75"/>
    </row>
    <row r="76" spans="25:52" x14ac:dyDescent="0.3">
      <c r="Y76" s="26" t="s">
        <v>157</v>
      </c>
      <c r="Z76" s="27" t="s">
        <v>155</v>
      </c>
      <c r="AA76" s="27" t="s">
        <v>3</v>
      </c>
      <c r="AB76" s="27" t="s">
        <v>4</v>
      </c>
      <c r="AC76" s="27" t="s">
        <v>5</v>
      </c>
      <c r="AD76" s="27" t="s">
        <v>6</v>
      </c>
      <c r="AE76" s="27" t="s">
        <v>7</v>
      </c>
      <c r="AF76" s="27" t="s">
        <v>8</v>
      </c>
      <c r="AG76" s="27" t="s">
        <v>9</v>
      </c>
      <c r="AH76" s="27" t="s">
        <v>10</v>
      </c>
      <c r="AI76" s="27" t="s">
        <v>11</v>
      </c>
      <c r="AJ76" s="27" t="s">
        <v>12</v>
      </c>
      <c r="AK76" s="27" t="s">
        <v>13</v>
      </c>
      <c r="AL76" s="27" t="s">
        <v>14</v>
      </c>
      <c r="AM76" s="27" t="s">
        <v>15</v>
      </c>
      <c r="AN76" s="27" t="s">
        <v>16</v>
      </c>
      <c r="AO76" s="27" t="s">
        <v>17</v>
      </c>
      <c r="AP76" s="27" t="s">
        <v>18</v>
      </c>
      <c r="AQ76" s="27" t="s">
        <v>19</v>
      </c>
      <c r="AR76" s="27" t="s">
        <v>20</v>
      </c>
      <c r="AS76" s="27" t="s">
        <v>21</v>
      </c>
      <c r="AT76" s="27" t="s">
        <v>22</v>
      </c>
      <c r="AU76" s="27" t="s">
        <v>23</v>
      </c>
      <c r="AV76" s="27" t="s">
        <v>24</v>
      </c>
      <c r="AW76" s="27" t="s">
        <v>25</v>
      </c>
      <c r="AX76" s="27" t="s">
        <v>26</v>
      </c>
      <c r="AY76" s="27" t="s">
        <v>27</v>
      </c>
      <c r="AZ76" s="27" t="s">
        <v>28</v>
      </c>
    </row>
    <row r="77" spans="25:52" x14ac:dyDescent="0.3">
      <c r="Y77" s="30" t="s">
        <v>156</v>
      </c>
      <c r="Z77" s="10" t="s">
        <v>153</v>
      </c>
      <c r="AA77" s="18">
        <f t="shared" ref="AA77:AP87" si="11">(AA62-AA61)/AA61</f>
        <v>1.1400456018240595E-2</v>
      </c>
      <c r="AB77" s="18">
        <f t="shared" si="11"/>
        <v>6.4242803069765597E-3</v>
      </c>
      <c r="AC77" s="18">
        <f t="shared" si="11"/>
        <v>1.7816650469711579E-2</v>
      </c>
      <c r="AD77" s="18">
        <f t="shared" si="11"/>
        <v>1.2518466682217575E-2</v>
      </c>
      <c r="AE77" s="18">
        <f t="shared" si="11"/>
        <v>7.8114293545292826E-3</v>
      </c>
      <c r="AF77" s="18">
        <f t="shared" si="11"/>
        <v>1.4417073447610253E-2</v>
      </c>
      <c r="AG77" s="18">
        <f t="shared" si="11"/>
        <v>0.1363518374309341</v>
      </c>
      <c r="AH77" s="18">
        <f t="shared" si="11"/>
        <v>3.3034616060446199E-2</v>
      </c>
      <c r="AI77" s="18">
        <f t="shared" si="11"/>
        <v>1.4462187405845213E-2</v>
      </c>
      <c r="AJ77" s="18">
        <f t="shared" si="11"/>
        <v>1.709807646639757E-2</v>
      </c>
      <c r="AK77" s="18">
        <f t="shared" si="11"/>
        <v>5.5707990355034175E-3</v>
      </c>
      <c r="AL77" s="18">
        <f t="shared" si="11"/>
        <v>5.4246966452535083E-3</v>
      </c>
      <c r="AM77" s="18">
        <f t="shared" si="11"/>
        <v>2.8598218471636169E-2</v>
      </c>
      <c r="AN77" s="18">
        <f t="shared" si="11"/>
        <v>8.3552321272150742E-3</v>
      </c>
      <c r="AO77" s="18">
        <f t="shared" si="11"/>
        <v>3.9789789789788808E-3</v>
      </c>
      <c r="AP77" s="18">
        <f t="shared" si="11"/>
        <v>1.4729885743860771E-3</v>
      </c>
      <c r="AQ77" s="18">
        <f t="shared" ref="AQ77:AZ77" si="12">(AQ62-AQ61)/AQ61</f>
        <v>3.292835244691632E-3</v>
      </c>
      <c r="AR77" s="18">
        <f t="shared" si="12"/>
        <v>1.146355036171379E-2</v>
      </c>
      <c r="AS77" s="18">
        <f t="shared" si="12"/>
        <v>-1.4312482557907714E-2</v>
      </c>
      <c r="AT77" s="18">
        <f t="shared" si="12"/>
        <v>4.7220932032822375E-3</v>
      </c>
      <c r="AU77" s="18">
        <f t="shared" si="12"/>
        <v>8.9658840513640176E-3</v>
      </c>
      <c r="AV77" s="18">
        <f t="shared" si="12"/>
        <v>8.804695837780218E-3</v>
      </c>
      <c r="AW77" s="18">
        <f t="shared" si="12"/>
        <v>1.0880787864347678E-2</v>
      </c>
      <c r="AX77" s="18">
        <f t="shared" si="12"/>
        <v>1.7114558298740284E-2</v>
      </c>
      <c r="AY77" s="18">
        <f t="shared" si="12"/>
        <v>3.0521988289522933E-2</v>
      </c>
      <c r="AZ77" s="18">
        <f t="shared" si="12"/>
        <v>1.2491464835120772E-2</v>
      </c>
    </row>
    <row r="78" spans="25:52" x14ac:dyDescent="0.3">
      <c r="Y78" s="30"/>
      <c r="Z78" s="10" t="s">
        <v>154</v>
      </c>
      <c r="AA78" s="18">
        <f t="shared" si="11"/>
        <v>1.7165005537098668E-2</v>
      </c>
      <c r="AB78" s="18">
        <f t="shared" ref="AB78:AP78" si="13">(AB63-AB62)/AB62</f>
        <v>1.2007452901801141E-2</v>
      </c>
      <c r="AC78" s="18">
        <f t="shared" si="13"/>
        <v>5.0763844684913961E-2</v>
      </c>
      <c r="AD78" s="18">
        <f t="shared" si="13"/>
        <v>1.5589003225311041E-2</v>
      </c>
      <c r="AE78" s="18">
        <f t="shared" si="13"/>
        <v>1.3779349107061868E-2</v>
      </c>
      <c r="AF78" s="18">
        <f t="shared" si="13"/>
        <v>-1.2309758281110179E-2</v>
      </c>
      <c r="AG78" s="18">
        <f t="shared" si="13"/>
        <v>0.20030022190314595</v>
      </c>
      <c r="AH78" s="18">
        <f t="shared" si="13"/>
        <v>3.5550263650280668E-2</v>
      </c>
      <c r="AI78" s="18">
        <f t="shared" si="13"/>
        <v>1.7424017424017488E-2</v>
      </c>
      <c r="AJ78" s="18">
        <f t="shared" si="13"/>
        <v>2.9262977663631205E-2</v>
      </c>
      <c r="AK78" s="18">
        <f t="shared" si="13"/>
        <v>4.0515958326443387E-3</v>
      </c>
      <c r="AL78" s="18">
        <f t="shared" si="13"/>
        <v>6.4603152065881575E-3</v>
      </c>
      <c r="AM78" s="18">
        <f t="shared" si="13"/>
        <v>4.2084472804618731E-2</v>
      </c>
      <c r="AN78" s="18">
        <f t="shared" si="13"/>
        <v>1.1961242900100352E-2</v>
      </c>
      <c r="AO78" s="18">
        <f t="shared" si="13"/>
        <v>5.9074254094069337E-3</v>
      </c>
      <c r="AP78" s="18">
        <f t="shared" si="13"/>
        <v>3.2596597233263934E-3</v>
      </c>
      <c r="AQ78" s="18">
        <f t="shared" ref="AQ78:AZ78" si="14">(AQ63-AQ62)/AQ62</f>
        <v>5.6586690810323994E-3</v>
      </c>
      <c r="AR78" s="18">
        <f t="shared" si="14"/>
        <v>1.0783450704225492E-2</v>
      </c>
      <c r="AS78" s="18">
        <f t="shared" si="14"/>
        <v>2.5157741465782184E-2</v>
      </c>
      <c r="AT78" s="18">
        <f t="shared" si="14"/>
        <v>6.5490407581478647E-3</v>
      </c>
      <c r="AU78" s="18">
        <f t="shared" si="14"/>
        <v>9.7898938173054117E-3</v>
      </c>
      <c r="AV78" s="18">
        <f t="shared" si="14"/>
        <v>1.3752975403332573E-2</v>
      </c>
      <c r="AW78" s="18">
        <f t="shared" si="14"/>
        <v>8.0923947203017065E-3</v>
      </c>
      <c r="AX78" s="18">
        <f t="shared" si="14"/>
        <v>5.7281970499783149E-3</v>
      </c>
      <c r="AY78" s="18">
        <f t="shared" si="14"/>
        <v>1.6843971631205473E-2</v>
      </c>
      <c r="AZ78" s="18">
        <f t="shared" si="14"/>
        <v>1.0552205648999986E-2</v>
      </c>
    </row>
    <row r="79" spans="25:52" x14ac:dyDescent="0.3">
      <c r="Y79" s="30"/>
      <c r="Z79" s="10" t="s">
        <v>138</v>
      </c>
      <c r="AA79" s="18">
        <f t="shared" si="11"/>
        <v>1.4697876973326236E-2</v>
      </c>
      <c r="AB79" s="18">
        <f t="shared" si="11"/>
        <v>2.7071258097510993E-2</v>
      </c>
      <c r="AC79" s="18">
        <f t="shared" si="11"/>
        <v>3.4226866575799195E-2</v>
      </c>
      <c r="AD79" s="18">
        <f t="shared" si="11"/>
        <v>2.5784499054820432E-2</v>
      </c>
      <c r="AE79" s="18">
        <f t="shared" si="11"/>
        <v>4.8645265134579216E-2</v>
      </c>
      <c r="AF79" s="18">
        <f t="shared" si="11"/>
        <v>-3.0893572022056094E-2</v>
      </c>
      <c r="AG79" s="18">
        <f t="shared" si="11"/>
        <v>-0.13522918818987556</v>
      </c>
      <c r="AH79" s="18">
        <f t="shared" si="11"/>
        <v>3.9503942181340269E-2</v>
      </c>
      <c r="AI79" s="18">
        <f t="shared" si="11"/>
        <v>-3.4056631312639595E-3</v>
      </c>
      <c r="AJ79" s="18">
        <f t="shared" si="11"/>
        <v>3.2816635160680535E-2</v>
      </c>
      <c r="AK79" s="18">
        <f t="shared" si="11"/>
        <v>7.7410853989951468E-3</v>
      </c>
      <c r="AL79" s="18">
        <f t="shared" si="11"/>
        <v>9.9456866756013011E-3</v>
      </c>
      <c r="AM79" s="18">
        <f t="shared" si="11"/>
        <v>-8.5289400787287532E-3</v>
      </c>
      <c r="AN79" s="18">
        <f t="shared" si="11"/>
        <v>1.3668779714738408E-2</v>
      </c>
      <c r="AO79" s="18">
        <f t="shared" si="11"/>
        <v>6.3187630092182362E-3</v>
      </c>
      <c r="AP79" s="18">
        <f t="shared" si="11"/>
        <v>4.9132260876454696E-3</v>
      </c>
      <c r="AQ79" s="18">
        <f t="shared" ref="AQ79:AZ79" si="15">(AQ64-AQ63)/AQ63</f>
        <v>6.1519993998046503E-3</v>
      </c>
      <c r="AR79" s="18">
        <f t="shared" si="15"/>
        <v>8.4911822338339851E-3</v>
      </c>
      <c r="AS79" s="18">
        <f t="shared" si="15"/>
        <v>3.5429653594255643E-2</v>
      </c>
      <c r="AT79" s="18">
        <f t="shared" si="15"/>
        <v>6.8126148193508266E-3</v>
      </c>
      <c r="AU79" s="18">
        <f t="shared" si="15"/>
        <v>1.2006861063465046E-2</v>
      </c>
      <c r="AV79" s="18">
        <f t="shared" si="15"/>
        <v>2.1914949126010823E-2</v>
      </c>
      <c r="AW79" s="18">
        <f t="shared" si="15"/>
        <v>8.6509235445406726E-3</v>
      </c>
      <c r="AX79" s="18">
        <f t="shared" si="15"/>
        <v>3.8445108927808265E-3</v>
      </c>
      <c r="AY79" s="18">
        <f t="shared" si="15"/>
        <v>2.4649282713799001E-2</v>
      </c>
      <c r="AZ79" s="18">
        <f t="shared" si="15"/>
        <v>1.3896521943942858E-2</v>
      </c>
    </row>
    <row r="80" spans="25:52" x14ac:dyDescent="0.3">
      <c r="Y80" s="28" t="s">
        <v>149</v>
      </c>
      <c r="Z80" s="10" t="s">
        <v>139</v>
      </c>
      <c r="AA80" s="18">
        <f t="shared" si="11"/>
        <v>3.2572041692213408E-2</v>
      </c>
      <c r="AB80" s="18">
        <f t="shared" si="11"/>
        <v>0.10297437259328103</v>
      </c>
      <c r="AC80" s="18">
        <f t="shared" si="11"/>
        <v>-8.2735393176160757E-3</v>
      </c>
      <c r="AD80" s="18">
        <f t="shared" si="11"/>
        <v>2.4657231313578071E-2</v>
      </c>
      <c r="AE80" s="18">
        <f t="shared" si="11"/>
        <v>3.7605525709900278E-2</v>
      </c>
      <c r="AF80" s="18">
        <f t="shared" si="11"/>
        <v>4.321901792673432E-2</v>
      </c>
      <c r="AG80" s="18">
        <f t="shared" si="11"/>
        <v>-6.825326961770635E-2</v>
      </c>
      <c r="AH80" s="18">
        <f t="shared" si="11"/>
        <v>7.2054989333965341E-2</v>
      </c>
      <c r="AI80" s="18">
        <f t="shared" si="11"/>
        <v>3.2513181019332059E-2</v>
      </c>
      <c r="AJ80" s="18">
        <f t="shared" si="11"/>
        <v>4.0962003074895691E-2</v>
      </c>
      <c r="AK80" s="18">
        <f t="shared" si="11"/>
        <v>1.3238538857563424E-2</v>
      </c>
      <c r="AL80" s="18">
        <f t="shared" si="11"/>
        <v>1.2222377427014668E-2</v>
      </c>
      <c r="AM80" s="18">
        <f t="shared" si="11"/>
        <v>1.2756414969487723E-2</v>
      </c>
      <c r="AN80" s="18">
        <f t="shared" si="11"/>
        <v>5.5436127939548038E-2</v>
      </c>
      <c r="AO80" s="18">
        <f t="shared" si="11"/>
        <v>8.2736204476619325E-3</v>
      </c>
      <c r="AP80" s="18">
        <f t="shared" si="11"/>
        <v>1.3563599085245749E-2</v>
      </c>
      <c r="AQ80" s="18">
        <f t="shared" ref="AQ80:AZ80" si="16">(AQ65-AQ64)/AQ64</f>
        <v>9.0970099172321163E-3</v>
      </c>
      <c r="AR80" s="18">
        <f t="shared" si="16"/>
        <v>4.8575129533678764E-3</v>
      </c>
      <c r="AS80" s="18">
        <f t="shared" si="16"/>
        <v>-2.434842249657072E-2</v>
      </c>
      <c r="AT80" s="18">
        <f t="shared" si="16"/>
        <v>3.0411313008443894E-4</v>
      </c>
      <c r="AU80" s="18">
        <f t="shared" si="16"/>
        <v>6.4480471628591005E-3</v>
      </c>
      <c r="AV80" s="18">
        <f t="shared" si="16"/>
        <v>2.2636371372649303E-2</v>
      </c>
      <c r="AW80" s="18">
        <f t="shared" si="16"/>
        <v>2.3643949930459009E-2</v>
      </c>
      <c r="AX80" s="18">
        <f t="shared" si="16"/>
        <v>8.5106382978718568E-4</v>
      </c>
      <c r="AY80" s="18">
        <f t="shared" si="16"/>
        <v>4.0841584158415697E-2</v>
      </c>
      <c r="AZ80" s="18">
        <f t="shared" si="16"/>
        <v>1.6338857054359737E-2</v>
      </c>
    </row>
    <row r="81" spans="24:52" x14ac:dyDescent="0.3">
      <c r="Y81" s="28"/>
      <c r="Z81" s="10" t="s">
        <v>140</v>
      </c>
      <c r="AA81" s="18">
        <f t="shared" si="11"/>
        <v>-1.4102278631336577E-3</v>
      </c>
      <c r="AB81" s="18">
        <f t="shared" si="11"/>
        <v>3.5333774754710265E-2</v>
      </c>
      <c r="AC81" s="18">
        <f t="shared" si="11"/>
        <v>1.0262089331856629E-2</v>
      </c>
      <c r="AD81" s="18">
        <f t="shared" si="11"/>
        <v>-6.5824970324809308E-3</v>
      </c>
      <c r="AE81" s="18">
        <f t="shared" si="11"/>
        <v>1.1669953977646533E-2</v>
      </c>
      <c r="AF81" s="18">
        <f t="shared" si="11"/>
        <v>6.6121259666032618E-3</v>
      </c>
      <c r="AG81" s="18">
        <f t="shared" si="11"/>
        <v>6.9676417991024947E-2</v>
      </c>
      <c r="AH81" s="18">
        <f t="shared" si="11"/>
        <v>-1.6213427666001213E-3</v>
      </c>
      <c r="AI81" s="18">
        <f t="shared" si="11"/>
        <v>-1.6359338061465677E-2</v>
      </c>
      <c r="AJ81" s="18">
        <f t="shared" si="11"/>
        <v>1.2272743257024352E-2</v>
      </c>
      <c r="AK81" s="18">
        <f t="shared" si="11"/>
        <v>1.863053472054195E-2</v>
      </c>
      <c r="AL81" s="18">
        <f t="shared" si="11"/>
        <v>8.2798592423931165E-3</v>
      </c>
      <c r="AM81" s="18">
        <f t="shared" si="11"/>
        <v>2.4284003049112317E-2</v>
      </c>
      <c r="AN81" s="18">
        <f t="shared" si="11"/>
        <v>2.4132823108258181E-2</v>
      </c>
      <c r="AO81" s="18">
        <f t="shared" si="11"/>
        <v>6.3008278994797695E-3</v>
      </c>
      <c r="AP81" s="18">
        <f t="shared" si="11"/>
        <v>3.1899167509532355E-3</v>
      </c>
      <c r="AQ81" s="18">
        <f t="shared" ref="AQ81:AZ81" si="17">(AQ66-AQ65)/AQ65</f>
        <v>5.8375822064582082E-3</v>
      </c>
      <c r="AR81" s="18">
        <f t="shared" si="17"/>
        <v>2.2558814050919933E-3</v>
      </c>
      <c r="AS81" s="18">
        <f t="shared" si="17"/>
        <v>-2.1480179652410749E-3</v>
      </c>
      <c r="AT81" s="18">
        <f t="shared" si="17"/>
        <v>1.0108687390742449E-2</v>
      </c>
      <c r="AU81" s="18">
        <f t="shared" si="17"/>
        <v>1.6218195130880454E-2</v>
      </c>
      <c r="AV81" s="18">
        <f t="shared" si="17"/>
        <v>3.2703669801114714E-2</v>
      </c>
      <c r="AW81" s="18">
        <f t="shared" si="17"/>
        <v>1.3586956521738356E-3</v>
      </c>
      <c r="AX81" s="18">
        <f t="shared" si="17"/>
        <v>6.8735827664399424E-3</v>
      </c>
      <c r="AY81" s="18">
        <f t="shared" si="17"/>
        <v>3.5746135552913325E-2</v>
      </c>
      <c r="AZ81" s="18">
        <f t="shared" si="17"/>
        <v>1.8819047619047586E-2</v>
      </c>
    </row>
    <row r="82" spans="24:52" x14ac:dyDescent="0.3">
      <c r="Y82" s="28"/>
      <c r="Z82" s="10" t="s">
        <v>141</v>
      </c>
      <c r="AA82" s="18">
        <f t="shared" si="11"/>
        <v>-1.4716812843764049E-2</v>
      </c>
      <c r="AB82" s="18">
        <f t="shared" si="11"/>
        <v>-4.6511627906984016E-4</v>
      </c>
      <c r="AC82" s="18">
        <f t="shared" si="11"/>
        <v>0.12138263665594851</v>
      </c>
      <c r="AD82" s="18">
        <f t="shared" si="11"/>
        <v>2.7518285176333945E-3</v>
      </c>
      <c r="AE82" s="18">
        <f t="shared" si="11"/>
        <v>4.1267262388302195E-2</v>
      </c>
      <c r="AF82" s="18">
        <f t="shared" si="11"/>
        <v>-3.3400133600536299E-3</v>
      </c>
      <c r="AG82" s="18">
        <f t="shared" si="11"/>
        <v>0.28061321052299537</v>
      </c>
      <c r="AH82" s="18">
        <f t="shared" si="11"/>
        <v>3.7868162692847047E-2</v>
      </c>
      <c r="AI82" s="18">
        <f t="shared" si="11"/>
        <v>3.8454143433954871E-3</v>
      </c>
      <c r="AJ82" s="18">
        <f t="shared" si="11"/>
        <v>1.2158688251233318E-2</v>
      </c>
      <c r="AK82" s="18">
        <f t="shared" si="11"/>
        <v>4.0775930324623753E-2</v>
      </c>
      <c r="AL82" s="18">
        <f t="shared" si="11"/>
        <v>1.0059536029562671E-2</v>
      </c>
      <c r="AM82" s="18">
        <f t="shared" si="11"/>
        <v>4.7133035651003075E-2</v>
      </c>
      <c r="AN82" s="18">
        <f t="shared" si="11"/>
        <v>7.5935635508949861E-3</v>
      </c>
      <c r="AO82" s="18">
        <f t="shared" si="11"/>
        <v>8.7368037859483685E-3</v>
      </c>
      <c r="AP82" s="18">
        <f t="shared" si="11"/>
        <v>6.1268807197145114E-3</v>
      </c>
      <c r="AQ82" s="18">
        <f t="shared" ref="AQ82:AZ82" si="18">(AQ67-AQ66)/AQ66</f>
        <v>8.0811049074346608E-3</v>
      </c>
      <c r="AR82" s="18">
        <f t="shared" si="18"/>
        <v>1.3719185423365438E-2</v>
      </c>
      <c r="AS82" s="18">
        <f t="shared" si="18"/>
        <v>7.123287671232938E-3</v>
      </c>
      <c r="AT82" s="18">
        <f t="shared" si="18"/>
        <v>9.4055680963131896E-3</v>
      </c>
      <c r="AU82" s="18">
        <f t="shared" si="18"/>
        <v>1.5346927012032616E-2</v>
      </c>
      <c r="AV82" s="18">
        <f t="shared" si="18"/>
        <v>2.0709105560032432E-2</v>
      </c>
      <c r="AW82" s="18">
        <f t="shared" si="18"/>
        <v>5.578169757274239E-3</v>
      </c>
      <c r="AX82" s="18">
        <f t="shared" si="18"/>
        <v>8.163839819832517E-3</v>
      </c>
      <c r="AY82" s="18">
        <f t="shared" si="18"/>
        <v>1.4493793499318333E-2</v>
      </c>
      <c r="AZ82" s="18">
        <f t="shared" si="18"/>
        <v>1.4059228238109385E-2</v>
      </c>
    </row>
    <row r="83" spans="24:52" x14ac:dyDescent="0.3">
      <c r="Y83" s="29" t="s">
        <v>150</v>
      </c>
      <c r="Z83" s="10" t="s">
        <v>143</v>
      </c>
      <c r="AA83" s="18">
        <f t="shared" si="11"/>
        <v>-1.5464695232347767E-2</v>
      </c>
      <c r="AB83" s="18">
        <f t="shared" si="11"/>
        <v>-3.4899953466728216E-3</v>
      </c>
      <c r="AC83" s="18">
        <f t="shared" si="11"/>
        <v>-5.9302704463993642E-3</v>
      </c>
      <c r="AD83" s="18">
        <f t="shared" si="11"/>
        <v>5.0552466238175768E-3</v>
      </c>
      <c r="AE83" s="18">
        <f t="shared" si="11"/>
        <v>0.10110781713215773</v>
      </c>
      <c r="AF83" s="18">
        <f t="shared" si="11"/>
        <v>1.519213583556756E-2</v>
      </c>
      <c r="AG83" s="18">
        <f t="shared" si="11"/>
        <v>-0.24365732302083856</v>
      </c>
      <c r="AH83" s="18">
        <f t="shared" si="11"/>
        <v>2.3470839260312883E-2</v>
      </c>
      <c r="AI83" s="18">
        <f t="shared" si="11"/>
        <v>-2.0494158207240012E-2</v>
      </c>
      <c r="AJ83" s="18">
        <f t="shared" si="11"/>
        <v>1.1326194398681926E-2</v>
      </c>
      <c r="AK83" s="18">
        <f t="shared" si="11"/>
        <v>5.4621529098516433E-2</v>
      </c>
      <c r="AL83" s="18">
        <f t="shared" si="11"/>
        <v>1.9444444444444493E-2</v>
      </c>
      <c r="AM83" s="18">
        <f t="shared" si="11"/>
        <v>-3.3437119263571256E-2</v>
      </c>
      <c r="AN83" s="18">
        <f t="shared" si="11"/>
        <v>1.6029666846102988E-2</v>
      </c>
      <c r="AO83" s="18">
        <f t="shared" si="11"/>
        <v>1.6600505232767685E-2</v>
      </c>
      <c r="AP83" s="18">
        <f t="shared" si="11"/>
        <v>1.4645802821244341E-2</v>
      </c>
      <c r="AQ83" s="18">
        <f t="shared" ref="AQ83:AZ83" si="19">(AQ68-AQ67)/AQ67</f>
        <v>1.6688529368896896E-2</v>
      </c>
      <c r="AR83" s="18">
        <f t="shared" si="19"/>
        <v>9.515753859167024E-3</v>
      </c>
      <c r="AS83" s="18">
        <f t="shared" si="19"/>
        <v>6.008083320379283E-2</v>
      </c>
      <c r="AT83" s="18">
        <f t="shared" si="19"/>
        <v>1.00633619083114E-2</v>
      </c>
      <c r="AU83" s="18">
        <f t="shared" si="19"/>
        <v>2.2565994890717943E-2</v>
      </c>
      <c r="AV83" s="18">
        <f t="shared" si="19"/>
        <v>2.7315070656035296E-2</v>
      </c>
      <c r="AW83" s="18">
        <f t="shared" si="19"/>
        <v>2.3163418290854405E-2</v>
      </c>
      <c r="AX83" s="18">
        <f t="shared" si="19"/>
        <v>5.3054101221639855E-3</v>
      </c>
      <c r="AY83" s="18">
        <f t="shared" si="19"/>
        <v>-9.6895112808543064E-3</v>
      </c>
      <c r="AZ83" s="18">
        <f t="shared" si="19"/>
        <v>1.5044247787610708E-2</v>
      </c>
    </row>
    <row r="84" spans="24:52" x14ac:dyDescent="0.3">
      <c r="Y84" s="29"/>
      <c r="Z84" s="10" t="s">
        <v>142</v>
      </c>
      <c r="AA84" s="18">
        <f t="shared" si="11"/>
        <v>8.581717876024797E-3</v>
      </c>
      <c r="AB84" s="18">
        <f t="shared" si="11"/>
        <v>5.469297221573656E-2</v>
      </c>
      <c r="AC84" s="18">
        <f t="shared" si="11"/>
        <v>1.5536908351907483E-2</v>
      </c>
      <c r="AD84" s="18">
        <f t="shared" si="11"/>
        <v>8.5506933965651712E-3</v>
      </c>
      <c r="AE84" s="18">
        <f t="shared" si="11"/>
        <v>0.12292758962732053</v>
      </c>
      <c r="AF84" s="18">
        <f t="shared" si="11"/>
        <v>9.3309859154929523E-2</v>
      </c>
      <c r="AG84" s="18">
        <f t="shared" si="11"/>
        <v>-0.10773138800234476</v>
      </c>
      <c r="AH84" s="18">
        <f t="shared" si="11"/>
        <v>2.8769979152188985E-2</v>
      </c>
      <c r="AI84" s="18">
        <f t="shared" si="11"/>
        <v>7.9194368400467303E-3</v>
      </c>
      <c r="AJ84" s="18">
        <f t="shared" si="11"/>
        <v>1.6900834860517289E-2</v>
      </c>
      <c r="AK84" s="18">
        <f t="shared" si="11"/>
        <v>2.7699632114261075E-2</v>
      </c>
      <c r="AL84" s="18">
        <f t="shared" si="11"/>
        <v>2.0668571808333844E-2</v>
      </c>
      <c r="AM84" s="18">
        <f t="shared" si="11"/>
        <v>1.4355742296918907E-2</v>
      </c>
      <c r="AN84" s="18">
        <f t="shared" si="11"/>
        <v>1.560016483193037E-2</v>
      </c>
      <c r="AO84" s="18">
        <f t="shared" si="11"/>
        <v>2.5062122825701253E-2</v>
      </c>
      <c r="AP84" s="18">
        <f t="shared" si="11"/>
        <v>2.408265592949908E-2</v>
      </c>
      <c r="AQ84" s="18">
        <f t="shared" ref="AQ84:AZ84" si="20">(AQ69-AQ68)/AQ68</f>
        <v>2.480108952763236E-2</v>
      </c>
      <c r="AR84" s="18">
        <f t="shared" si="20"/>
        <v>1.2777545035609359E-2</v>
      </c>
      <c r="AS84" s="18">
        <f t="shared" si="20"/>
        <v>4.1938558545347698E-2</v>
      </c>
      <c r="AT84" s="18">
        <f t="shared" si="20"/>
        <v>2.014760147601475E-2</v>
      </c>
      <c r="AU84" s="18">
        <f t="shared" si="20"/>
        <v>2.5121443442054244E-2</v>
      </c>
      <c r="AV84" s="18">
        <f t="shared" si="20"/>
        <v>2.9662645047260648E-2</v>
      </c>
      <c r="AW84" s="18">
        <f t="shared" si="20"/>
        <v>2.2272693970254342E-2</v>
      </c>
      <c r="AX84" s="18">
        <f t="shared" si="20"/>
        <v>9.6521074925352852E-3</v>
      </c>
      <c r="AY84" s="18">
        <f t="shared" si="20"/>
        <v>1.2855306384802171E-2</v>
      </c>
      <c r="AZ84" s="18">
        <f t="shared" si="20"/>
        <v>2.1214763150246993E-2</v>
      </c>
    </row>
    <row r="85" spans="24:52" x14ac:dyDescent="0.3">
      <c r="Y85" s="30" t="s">
        <v>158</v>
      </c>
      <c r="Z85" s="10" t="s">
        <v>144</v>
      </c>
      <c r="AA85" s="18">
        <f t="shared" si="11"/>
        <v>4.862113499962387E-3</v>
      </c>
      <c r="AB85" s="18">
        <f t="shared" si="11"/>
        <v>2.3520947479107896E-2</v>
      </c>
      <c r="AC85" s="18">
        <f t="shared" si="11"/>
        <v>2.6337873604028301E-2</v>
      </c>
      <c r="AD85" s="18">
        <f t="shared" si="11"/>
        <v>1.4106583072100241E-2</v>
      </c>
      <c r="AE85" s="18">
        <f t="shared" si="11"/>
        <v>4.3472774307527343E-2</v>
      </c>
      <c r="AF85" s="18">
        <f t="shared" si="11"/>
        <v>-3.5896403650026915E-2</v>
      </c>
      <c r="AG85" s="18">
        <f t="shared" si="11"/>
        <v>9.4970435798233596E-2</v>
      </c>
      <c r="AH85" s="18">
        <f t="shared" si="11"/>
        <v>-2.8370710618750078E-3</v>
      </c>
      <c r="AI85" s="18">
        <f t="shared" si="11"/>
        <v>2.7063730720729665E-2</v>
      </c>
      <c r="AJ85" s="18">
        <f t="shared" si="11"/>
        <v>1.0145507942864649E-2</v>
      </c>
      <c r="AK85" s="18">
        <f t="shared" si="11"/>
        <v>1.8740787534217745E-2</v>
      </c>
      <c r="AL85" s="18">
        <f t="shared" si="11"/>
        <v>1.5366584190649894E-2</v>
      </c>
      <c r="AM85" s="18">
        <f t="shared" si="11"/>
        <v>2.1815671384190417E-2</v>
      </c>
      <c r="AN85" s="18">
        <f t="shared" si="11"/>
        <v>5.2747507535360165E-3</v>
      </c>
      <c r="AO85" s="18">
        <f t="shared" si="11"/>
        <v>1.8215819365563244E-2</v>
      </c>
      <c r="AP85" s="18">
        <f t="shared" si="11"/>
        <v>2.3813056379821933E-2</v>
      </c>
      <c r="AQ85" s="18">
        <f t="shared" ref="AQ85:AZ85" si="21">(AQ70-AQ69)/AQ69</f>
        <v>1.8955025529831488E-2</v>
      </c>
      <c r="AR85" s="18">
        <f t="shared" si="21"/>
        <v>4.5501551189244269E-3</v>
      </c>
      <c r="AS85" s="18">
        <f t="shared" si="21"/>
        <v>2.3432552248258503E-2</v>
      </c>
      <c r="AT85" s="18">
        <f t="shared" si="21"/>
        <v>2.0400781306518258E-2</v>
      </c>
      <c r="AU85" s="18">
        <f t="shared" si="21"/>
        <v>1.8345518548605524E-2</v>
      </c>
      <c r="AV85" s="18">
        <f t="shared" si="21"/>
        <v>3.2987536383312088E-2</v>
      </c>
      <c r="AW85" s="18">
        <f t="shared" si="21"/>
        <v>1.333046656632998E-2</v>
      </c>
      <c r="AX85" s="18">
        <f t="shared" si="21"/>
        <v>1.437414030261366E-2</v>
      </c>
      <c r="AY85" s="18">
        <f t="shared" si="21"/>
        <v>1.5230573967000277E-2</v>
      </c>
      <c r="AZ85" s="18">
        <f t="shared" si="21"/>
        <v>2.1556630620375508E-2</v>
      </c>
    </row>
    <row r="86" spans="24:52" x14ac:dyDescent="0.3">
      <c r="Y86" s="30"/>
      <c r="Z86" s="10" t="s">
        <v>145</v>
      </c>
      <c r="AA86" s="15">
        <f t="shared" si="11"/>
        <v>1.1113631208890851E-2</v>
      </c>
      <c r="AB86" s="15">
        <f t="shared" si="11"/>
        <v>-1.6005190872715489E-2</v>
      </c>
      <c r="AC86" s="18">
        <f t="shared" si="11"/>
        <v>-1.3397068998050234E-2</v>
      </c>
      <c r="AD86" s="18">
        <f t="shared" si="11"/>
        <v>7.4469579879164333E-3</v>
      </c>
      <c r="AE86" s="18">
        <f t="shared" si="11"/>
        <v>2.0195912444068036E-2</v>
      </c>
      <c r="AF86" s="18">
        <f t="shared" si="11"/>
        <v>-2.373164451249201E-2</v>
      </c>
      <c r="AG86" s="18">
        <f t="shared" si="11"/>
        <v>0.17493333333333319</v>
      </c>
      <c r="AH86" s="18">
        <f t="shared" si="11"/>
        <v>5.6902858691234475E-3</v>
      </c>
      <c r="AI86" s="18">
        <f t="shared" si="11"/>
        <v>3.6173026067245852E-2</v>
      </c>
      <c r="AJ86" s="18">
        <f t="shared" si="11"/>
        <v>7.4666314259285689E-3</v>
      </c>
      <c r="AK86" s="18">
        <f t="shared" si="11"/>
        <v>1.0541546093427143E-2</v>
      </c>
      <c r="AL86" s="18">
        <f t="shared" si="11"/>
        <v>1.3594972425291443E-2</v>
      </c>
      <c r="AM86" s="18">
        <f t="shared" si="11"/>
        <v>2.8038646037430098E-2</v>
      </c>
      <c r="AN86" s="18">
        <f t="shared" si="11"/>
        <v>4.5551519344980054E-3</v>
      </c>
      <c r="AO86" s="18">
        <f t="shared" si="11"/>
        <v>1.9590504047343821E-2</v>
      </c>
      <c r="AP86" s="18">
        <f t="shared" si="11"/>
        <v>1.9418882689660057E-2</v>
      </c>
      <c r="AQ86" s="18">
        <f t="shared" ref="AQ86:AZ86" si="22">(AQ71-AQ70)/AQ70</f>
        <v>1.942613948379994E-2</v>
      </c>
      <c r="AR86" s="18">
        <f t="shared" si="22"/>
        <v>1.1323862466543369E-2</v>
      </c>
      <c r="AS86" s="18">
        <f t="shared" si="22"/>
        <v>1.354510451045092E-2</v>
      </c>
      <c r="AT86" s="18">
        <f t="shared" si="22"/>
        <v>1.5384615384615477E-2</v>
      </c>
      <c r="AU86" s="18">
        <f t="shared" si="22"/>
        <v>1.1965698331450014E-2</v>
      </c>
      <c r="AV86" s="18">
        <f t="shared" si="22"/>
        <v>1.1415360161838046E-2</v>
      </c>
      <c r="AW86" s="18">
        <f t="shared" si="22"/>
        <v>1.8388853525708827E-2</v>
      </c>
      <c r="AX86" s="18">
        <f t="shared" si="22"/>
        <v>5.0172893077496811E-3</v>
      </c>
      <c r="AY86" s="18">
        <f t="shared" si="22"/>
        <v>1.1529379080427775E-2</v>
      </c>
      <c r="AZ86" s="18">
        <f t="shared" si="22"/>
        <v>1.1491050908837902E-2</v>
      </c>
    </row>
    <row r="87" spans="24:52" x14ac:dyDescent="0.3">
      <c r="Y87" s="30"/>
      <c r="Z87" s="10" t="s">
        <v>146</v>
      </c>
      <c r="AA87" s="18">
        <f t="shared" si="11"/>
        <v>1.4281441603110401E-2</v>
      </c>
      <c r="AB87" s="18">
        <f t="shared" si="11"/>
        <v>8.9570282448620323E-3</v>
      </c>
      <c r="AC87" s="18">
        <f t="shared" si="11"/>
        <v>-3.8250669386712095E-4</v>
      </c>
      <c r="AD87" s="18">
        <f t="shared" si="11"/>
        <v>1.1297071129707006E-2</v>
      </c>
      <c r="AE87" s="18">
        <f t="shared" si="11"/>
        <v>-7.2309151256521129E-3</v>
      </c>
      <c r="AF87" s="18">
        <f t="shared" si="11"/>
        <v>-4.8474479612202618E-3</v>
      </c>
      <c r="AG87" s="18">
        <f t="shared" si="11"/>
        <v>-0.10854516568315935</v>
      </c>
      <c r="AH87" s="18">
        <f t="shared" si="11"/>
        <v>-7.1399703623871704E-3</v>
      </c>
      <c r="AI87" s="18">
        <f t="shared" si="11"/>
        <v>-1.9779418466867198E-2</v>
      </c>
      <c r="AJ87" s="18">
        <f t="shared" si="11"/>
        <v>2.8333442644454542E-2</v>
      </c>
      <c r="AK87" s="18">
        <f t="shared" si="11"/>
        <v>6.4771255198746453E-3</v>
      </c>
      <c r="AL87" s="18">
        <f t="shared" si="11"/>
        <v>1.51841073010252E-2</v>
      </c>
      <c r="AM87" s="18">
        <f t="shared" si="11"/>
        <v>-9.2008412197689248E-3</v>
      </c>
      <c r="AN87" s="18">
        <f t="shared" si="11"/>
        <v>8.0358167833763925E-4</v>
      </c>
      <c r="AO87" s="18">
        <f t="shared" si="11"/>
        <v>2.2750016678897526E-2</v>
      </c>
      <c r="AP87" s="18">
        <f t="shared" si="11"/>
        <v>3.2553841779799836E-2</v>
      </c>
      <c r="AQ87" s="18">
        <f t="shared" ref="AQ87:AZ87" si="23">(AQ72-AQ71)/AQ71</f>
        <v>2.430812739882859E-2</v>
      </c>
      <c r="AR87" s="18">
        <f t="shared" si="23"/>
        <v>8.3469055374591553E-3</v>
      </c>
      <c r="AS87" s="18">
        <f t="shared" si="23"/>
        <v>9.6329964045860552E-3</v>
      </c>
      <c r="AT87" s="18">
        <f t="shared" si="23"/>
        <v>1.6338500209467914E-2</v>
      </c>
      <c r="AU87" s="18">
        <f t="shared" si="23"/>
        <v>1.4320436182092685E-2</v>
      </c>
      <c r="AV87" s="18">
        <f t="shared" si="23"/>
        <v>1.1000785770412155E-2</v>
      </c>
      <c r="AW87" s="18">
        <f t="shared" si="23"/>
        <v>1.5556635877491438E-2</v>
      </c>
      <c r="AX87" s="18">
        <f t="shared" si="23"/>
        <v>6.9486608648719923E-3</v>
      </c>
      <c r="AY87" s="18">
        <f t="shared" si="23"/>
        <v>1.8607525405108721E-2</v>
      </c>
      <c r="AZ87" s="18">
        <f t="shared" si="23"/>
        <v>1.3219498760671767E-2</v>
      </c>
    </row>
    <row r="88" spans="24:52" ht="14.4" x14ac:dyDescent="0.3">
      <c r="Z88"/>
      <c r="AA88"/>
      <c r="AB88"/>
      <c r="AC88"/>
      <c r="AD88"/>
      <c r="AE88"/>
      <c r="AF88"/>
      <c r="AG88"/>
      <c r="AH88"/>
      <c r="AI88"/>
      <c r="AJ88"/>
      <c r="AK88"/>
      <c r="AL88"/>
      <c r="AM88"/>
      <c r="AN88"/>
      <c r="AO88"/>
      <c r="AP88"/>
      <c r="AQ88"/>
      <c r="AR88"/>
      <c r="AS88"/>
      <c r="AT88"/>
      <c r="AU88"/>
      <c r="AV88"/>
      <c r="AW88"/>
      <c r="AX88"/>
      <c r="AY88"/>
      <c r="AZ88"/>
    </row>
    <row r="89" spans="24:52" ht="14.4" x14ac:dyDescent="0.3">
      <c r="X89" s="9">
        <v>4</v>
      </c>
      <c r="Z89"/>
      <c r="AA89"/>
      <c r="AB89"/>
      <c r="AC89"/>
      <c r="AD89"/>
      <c r="AE89"/>
      <c r="AF89"/>
      <c r="AG89"/>
      <c r="AH89"/>
      <c r="AI89"/>
      <c r="AJ89"/>
      <c r="AK89"/>
      <c r="AL89"/>
      <c r="AM89"/>
      <c r="AN89"/>
      <c r="AO89"/>
      <c r="AP89"/>
      <c r="AQ89"/>
      <c r="AR89"/>
      <c r="AS89"/>
      <c r="AT89"/>
      <c r="AU89"/>
      <c r="AV89"/>
      <c r="AW89"/>
      <c r="AX89"/>
      <c r="AY89"/>
      <c r="AZ89"/>
    </row>
    <row r="90" spans="24:52" ht="14.4" x14ac:dyDescent="0.3">
      <c r="Z90"/>
      <c r="AA90"/>
    </row>
    <row r="91" spans="24:52" x14ac:dyDescent="0.3">
      <c r="Z91" s="11" t="s">
        <v>1</v>
      </c>
      <c r="AA91" s="10" t="s">
        <v>136</v>
      </c>
    </row>
    <row r="93" spans="24:52" ht="14.4" x14ac:dyDescent="0.3">
      <c r="Y93" s="120" t="s">
        <v>53</v>
      </c>
      <c r="Z93" s="11" t="s">
        <v>49</v>
      </c>
      <c r="AA93" s="10" t="s">
        <v>85</v>
      </c>
      <c r="AB93" s="10" t="s">
        <v>86</v>
      </c>
      <c r="AC93" s="10" t="s">
        <v>87</v>
      </c>
      <c r="AD93" s="10" t="s">
        <v>88</v>
      </c>
      <c r="AE93" s="10" t="s">
        <v>89</v>
      </c>
      <c r="AF93" s="10" t="s">
        <v>97</v>
      </c>
      <c r="AG93" s="10" t="s">
        <v>96</v>
      </c>
      <c r="AH93" s="10" t="s">
        <v>95</v>
      </c>
      <c r="AI93" s="10" t="s">
        <v>94</v>
      </c>
      <c r="AJ93" s="10" t="s">
        <v>92</v>
      </c>
      <c r="AK93" s="10" t="s">
        <v>93</v>
      </c>
      <c r="AL93" s="10" t="s">
        <v>91</v>
      </c>
      <c r="AM93" s="10" t="s">
        <v>90</v>
      </c>
      <c r="AN93" s="27" t="s">
        <v>53</v>
      </c>
      <c r="AO93"/>
      <c r="AP93"/>
      <c r="AQ93"/>
      <c r="AR93"/>
      <c r="AS93"/>
      <c r="AT93"/>
      <c r="AU93"/>
      <c r="AV93"/>
      <c r="AW93"/>
      <c r="AX93"/>
      <c r="AY93"/>
      <c r="AZ93"/>
    </row>
    <row r="94" spans="24:52" ht="14.4" x14ac:dyDescent="0.3">
      <c r="Y94" s="120"/>
      <c r="Z94" s="10" t="s">
        <v>151</v>
      </c>
      <c r="AA94" s="15">
        <v>137.79999999999998</v>
      </c>
      <c r="AB94" s="15">
        <v>151.84444444444446</v>
      </c>
      <c r="AC94" s="15">
        <v>141.07777777777778</v>
      </c>
      <c r="AD94" s="15">
        <v>142.14444444444445</v>
      </c>
      <c r="AE94" s="15">
        <v>121.42222222222222</v>
      </c>
      <c r="AF94" s="15">
        <v>136.48888888888891</v>
      </c>
      <c r="AG94" s="15">
        <v>131.72222222222223</v>
      </c>
      <c r="AH94" s="15">
        <v>120.77777777777777</v>
      </c>
      <c r="AI94" s="15">
        <v>109.25555555555555</v>
      </c>
      <c r="AJ94" s="15">
        <v>139.72222222222223</v>
      </c>
      <c r="AK94" s="15">
        <v>133.0333333333333</v>
      </c>
      <c r="AL94" s="15">
        <v>154.85555555555553</v>
      </c>
      <c r="AM94" s="15">
        <v>137.75555555555559</v>
      </c>
      <c r="AN94" s="24">
        <f>AVERAGE(AA94:AM94)</f>
        <v>135.22307692307692</v>
      </c>
      <c r="AO94"/>
      <c r="AP94"/>
      <c r="AQ94"/>
      <c r="AR94"/>
      <c r="AS94"/>
      <c r="AT94"/>
      <c r="AU94"/>
      <c r="AV94"/>
      <c r="AW94"/>
      <c r="AX94"/>
      <c r="AY94"/>
      <c r="AZ94"/>
    </row>
    <row r="95" spans="24:52" ht="14.4" x14ac:dyDescent="0.3">
      <c r="Y95" s="120"/>
      <c r="Z95" s="10" t="s">
        <v>152</v>
      </c>
      <c r="AA95" s="15">
        <v>138.88333333333333</v>
      </c>
      <c r="AB95" s="15">
        <v>159.98333333333332</v>
      </c>
      <c r="AC95" s="15">
        <v>137.20000000000002</v>
      </c>
      <c r="AD95" s="15">
        <v>142.89999999999998</v>
      </c>
      <c r="AE95" s="15">
        <v>121.61666666666667</v>
      </c>
      <c r="AF95" s="15">
        <v>146.81666666666669</v>
      </c>
      <c r="AG95" s="15">
        <v>149.81666666666666</v>
      </c>
      <c r="AH95" s="15">
        <v>126.46666666666665</v>
      </c>
      <c r="AI95" s="15">
        <v>110.63333333333333</v>
      </c>
      <c r="AJ95" s="15">
        <v>140.36666666666667</v>
      </c>
      <c r="AK95" s="15">
        <v>133.63333333333333</v>
      </c>
      <c r="AL95" s="15">
        <v>155.66666666666666</v>
      </c>
      <c r="AM95" s="15">
        <v>142.19999999999999</v>
      </c>
      <c r="AN95" s="24">
        <f t="shared" ref="AN95:AN110" si="24">AVERAGE(AA95:AM95)</f>
        <v>138.93717948717949</v>
      </c>
      <c r="AO95"/>
      <c r="AP95"/>
      <c r="AQ95"/>
      <c r="AR95"/>
      <c r="AS95"/>
      <c r="AT95"/>
      <c r="AU95"/>
      <c r="AV95"/>
      <c r="AW95"/>
      <c r="AX95"/>
      <c r="AY95"/>
      <c r="AZ95"/>
    </row>
    <row r="96" spans="24:52" ht="14.4" x14ac:dyDescent="0.3">
      <c r="Y96" s="120"/>
      <c r="Z96" s="10" t="s">
        <v>153</v>
      </c>
      <c r="AA96" s="15">
        <v>140.46666666666664</v>
      </c>
      <c r="AB96" s="15">
        <v>161.01111111111109</v>
      </c>
      <c r="AC96" s="15">
        <v>139.64444444444447</v>
      </c>
      <c r="AD96" s="15">
        <v>144.68888888888887</v>
      </c>
      <c r="AE96" s="15">
        <v>122.56666666666666</v>
      </c>
      <c r="AF96" s="15">
        <v>148.93333333333334</v>
      </c>
      <c r="AG96" s="15">
        <v>170.24444444444447</v>
      </c>
      <c r="AH96" s="15">
        <v>130.64444444444445</v>
      </c>
      <c r="AI96" s="15">
        <v>112.23333333333333</v>
      </c>
      <c r="AJ96" s="15">
        <v>142.76666666666668</v>
      </c>
      <c r="AK96" s="15">
        <v>134.37777777777779</v>
      </c>
      <c r="AL96" s="15">
        <v>156.51111111111109</v>
      </c>
      <c r="AM96" s="15">
        <v>146.26666666666668</v>
      </c>
      <c r="AN96" s="24">
        <f t="shared" si="24"/>
        <v>142.33504273504275</v>
      </c>
      <c r="AO96"/>
      <c r="AP96"/>
      <c r="AQ96"/>
      <c r="AR96"/>
      <c r="AS96"/>
      <c r="AT96"/>
      <c r="AU96"/>
      <c r="AV96"/>
      <c r="AW96"/>
      <c r="AX96"/>
      <c r="AY96"/>
      <c r="AZ96"/>
    </row>
    <row r="97" spans="24:52" ht="14.4" x14ac:dyDescent="0.3">
      <c r="Y97" s="120"/>
      <c r="Z97" s="10" t="s">
        <v>154</v>
      </c>
      <c r="AA97" s="15">
        <v>142.87777777777777</v>
      </c>
      <c r="AB97" s="15">
        <v>162.94444444444446</v>
      </c>
      <c r="AC97" s="15">
        <v>146.73333333333329</v>
      </c>
      <c r="AD97" s="15">
        <v>146.94444444444446</v>
      </c>
      <c r="AE97" s="15">
        <v>124.25555555555555</v>
      </c>
      <c r="AF97" s="15">
        <v>147.10000000000002</v>
      </c>
      <c r="AG97" s="15">
        <v>204.34444444444446</v>
      </c>
      <c r="AH97" s="15">
        <v>135.28888888888889</v>
      </c>
      <c r="AI97" s="15">
        <v>114.1888888888889</v>
      </c>
      <c r="AJ97" s="15">
        <v>146.94444444444446</v>
      </c>
      <c r="AK97" s="15">
        <v>134.92222222222219</v>
      </c>
      <c r="AL97" s="15">
        <v>157.52222222222221</v>
      </c>
      <c r="AM97" s="15">
        <v>152.42222222222222</v>
      </c>
      <c r="AN97" s="24">
        <f t="shared" si="24"/>
        <v>147.42222222222222</v>
      </c>
      <c r="AO97"/>
      <c r="AP97"/>
      <c r="AQ97"/>
      <c r="AR97"/>
      <c r="AS97"/>
      <c r="AT97"/>
      <c r="AU97"/>
      <c r="AV97"/>
      <c r="AW97"/>
      <c r="AX97"/>
      <c r="AY97"/>
      <c r="AZ97"/>
    </row>
    <row r="98" spans="24:52" ht="14.4" x14ac:dyDescent="0.3">
      <c r="Y98" s="120"/>
      <c r="Z98" s="10" t="s">
        <v>138</v>
      </c>
      <c r="AA98" s="15">
        <v>144.97777777777776</v>
      </c>
      <c r="AB98" s="15">
        <v>167.35555555555555</v>
      </c>
      <c r="AC98" s="15">
        <v>151.75555555555556</v>
      </c>
      <c r="AD98" s="15">
        <v>150.73333333333329</v>
      </c>
      <c r="AE98" s="15">
        <v>130.30000000000004</v>
      </c>
      <c r="AF98" s="15">
        <v>142.55555555555554</v>
      </c>
      <c r="AG98" s="15">
        <v>176.71111111111111</v>
      </c>
      <c r="AH98" s="15">
        <v>140.63333333333333</v>
      </c>
      <c r="AI98" s="15">
        <v>113.80000000000001</v>
      </c>
      <c r="AJ98" s="15">
        <v>151.76666666666668</v>
      </c>
      <c r="AK98" s="15">
        <v>135.96666666666667</v>
      </c>
      <c r="AL98" s="15">
        <v>159.08888888888885</v>
      </c>
      <c r="AM98" s="15">
        <v>151.12222222222223</v>
      </c>
      <c r="AN98" s="24">
        <f t="shared" si="24"/>
        <v>147.44358974358971</v>
      </c>
      <c r="AO98"/>
      <c r="AP98"/>
      <c r="AQ98"/>
      <c r="AR98"/>
      <c r="AS98"/>
      <c r="AT98"/>
      <c r="AU98"/>
      <c r="AV98"/>
      <c r="AW98"/>
      <c r="AX98"/>
      <c r="AY98"/>
      <c r="AZ98"/>
    </row>
    <row r="99" spans="24:52" ht="14.4" x14ac:dyDescent="0.3">
      <c r="Y99" s="120"/>
      <c r="Z99" s="10" t="s">
        <v>139</v>
      </c>
      <c r="AA99" s="15">
        <v>149.69999999999999</v>
      </c>
      <c r="AB99" s="15">
        <v>184.58888888888887</v>
      </c>
      <c r="AC99" s="15">
        <v>150.49999999999997</v>
      </c>
      <c r="AD99" s="15">
        <v>154.44999999999999</v>
      </c>
      <c r="AE99" s="15">
        <v>135.19999999999999</v>
      </c>
      <c r="AF99" s="15">
        <v>148.7166666666667</v>
      </c>
      <c r="AG99" s="15">
        <v>164.64999999999998</v>
      </c>
      <c r="AH99" s="15">
        <v>150.76666666666671</v>
      </c>
      <c r="AI99" s="15">
        <v>117.5</v>
      </c>
      <c r="AJ99" s="15">
        <v>157.98333333333332</v>
      </c>
      <c r="AK99" s="15">
        <v>137.76666666666665</v>
      </c>
      <c r="AL99" s="15">
        <v>161.0333333333333</v>
      </c>
      <c r="AM99" s="15">
        <v>153.05000000000001</v>
      </c>
      <c r="AN99" s="24">
        <f t="shared" si="24"/>
        <v>151.22350427350426</v>
      </c>
      <c r="AO99"/>
      <c r="AP99"/>
      <c r="AQ99"/>
      <c r="AR99"/>
      <c r="AS99"/>
      <c r="AT99"/>
      <c r="AU99"/>
      <c r="AV99"/>
      <c r="AW99"/>
      <c r="AX99"/>
      <c r="AY99"/>
      <c r="AZ99"/>
    </row>
    <row r="100" spans="24:52" ht="14.4" x14ac:dyDescent="0.3">
      <c r="Y100" s="120"/>
      <c r="Z100" s="10" t="s">
        <v>140</v>
      </c>
      <c r="AA100" s="15">
        <v>149.48888888888891</v>
      </c>
      <c r="AB100" s="15">
        <v>191.11111111111114</v>
      </c>
      <c r="AC100" s="15">
        <v>152.04444444444442</v>
      </c>
      <c r="AD100" s="15">
        <v>153.43333333333331</v>
      </c>
      <c r="AE100" s="15">
        <v>136.77777777777777</v>
      </c>
      <c r="AF100" s="15">
        <v>149.70000000000002</v>
      </c>
      <c r="AG100" s="15">
        <v>176.12222222222221</v>
      </c>
      <c r="AH100" s="15">
        <v>150.52222222222224</v>
      </c>
      <c r="AI100" s="15">
        <v>115.57777777777778</v>
      </c>
      <c r="AJ100" s="15">
        <v>159.92222222222222</v>
      </c>
      <c r="AK100" s="15">
        <v>140.33333333333334</v>
      </c>
      <c r="AL100" s="15">
        <v>162.36666666666667</v>
      </c>
      <c r="AM100" s="15">
        <v>156.76666666666668</v>
      </c>
      <c r="AN100" s="24">
        <f t="shared" si="24"/>
        <v>153.39743589743591</v>
      </c>
      <c r="AO100"/>
      <c r="AP100"/>
      <c r="AQ100"/>
      <c r="AR100"/>
      <c r="AS100"/>
      <c r="AT100"/>
      <c r="AU100"/>
      <c r="AV100"/>
      <c r="AW100"/>
      <c r="AX100"/>
      <c r="AY100"/>
      <c r="AZ100"/>
    </row>
    <row r="101" spans="24:52" ht="14.4" x14ac:dyDescent="0.3">
      <c r="Y101" s="120"/>
      <c r="Z101" s="10" t="s">
        <v>141</v>
      </c>
      <c r="AA101" s="15">
        <v>147.28888888888889</v>
      </c>
      <c r="AB101" s="15">
        <v>191.02222222222224</v>
      </c>
      <c r="AC101" s="15">
        <v>170.5</v>
      </c>
      <c r="AD101" s="15">
        <v>153.85555555555553</v>
      </c>
      <c r="AE101" s="15">
        <v>142.42222222222222</v>
      </c>
      <c r="AF101" s="15">
        <v>149.20000000000002</v>
      </c>
      <c r="AG101" s="15">
        <v>225.54444444444445</v>
      </c>
      <c r="AH101" s="15">
        <v>156.2222222222222</v>
      </c>
      <c r="AI101" s="15">
        <v>116.02222222222223</v>
      </c>
      <c r="AJ101" s="15">
        <v>161.86666666666667</v>
      </c>
      <c r="AK101" s="15">
        <v>146.05555555555554</v>
      </c>
      <c r="AL101" s="15">
        <v>163.99999999999997</v>
      </c>
      <c r="AM101" s="15">
        <v>164.15555555555557</v>
      </c>
      <c r="AN101" s="24">
        <f t="shared" si="24"/>
        <v>160.62735042735042</v>
      </c>
      <c r="AO101"/>
      <c r="AP101"/>
      <c r="AQ101"/>
      <c r="AR101"/>
      <c r="AS101"/>
      <c r="AT101"/>
      <c r="AU101"/>
      <c r="AV101"/>
      <c r="AW101"/>
      <c r="AX101"/>
      <c r="AY101"/>
      <c r="AZ101"/>
    </row>
    <row r="102" spans="24:52" ht="14.4" x14ac:dyDescent="0.3">
      <c r="Y102" s="120"/>
      <c r="Z102" s="10" t="s">
        <v>143</v>
      </c>
      <c r="AA102" s="15">
        <v>145.01111111111109</v>
      </c>
      <c r="AB102" s="15">
        <v>190.35555555555555</v>
      </c>
      <c r="AC102" s="15">
        <v>169.48888888888891</v>
      </c>
      <c r="AD102" s="15">
        <v>154.63333333333335</v>
      </c>
      <c r="AE102" s="15">
        <v>156.82222222222222</v>
      </c>
      <c r="AF102" s="15">
        <v>151.46666666666667</v>
      </c>
      <c r="AG102" s="15">
        <v>170.58888888888887</v>
      </c>
      <c r="AH102" s="15">
        <v>159.88888888888889</v>
      </c>
      <c r="AI102" s="15">
        <v>113.64444444444445</v>
      </c>
      <c r="AJ102" s="15">
        <v>163.69999999999999</v>
      </c>
      <c r="AK102" s="15">
        <v>154.0333333333333</v>
      </c>
      <c r="AL102" s="15">
        <v>167.1888888888889</v>
      </c>
      <c r="AM102" s="15">
        <v>158.66666666666666</v>
      </c>
      <c r="AN102" s="24">
        <f t="shared" si="24"/>
        <v>158.11452991452992</v>
      </c>
      <c r="AO102"/>
      <c r="AP102"/>
      <c r="AQ102"/>
      <c r="AR102"/>
      <c r="AS102"/>
      <c r="AT102"/>
      <c r="AU102"/>
      <c r="AV102"/>
      <c r="AW102"/>
      <c r="AX102"/>
      <c r="AY102"/>
      <c r="AZ102"/>
    </row>
    <row r="103" spans="24:52" ht="14.4" x14ac:dyDescent="0.3">
      <c r="Y103" s="120"/>
      <c r="Z103" s="10" t="s">
        <v>142</v>
      </c>
      <c r="AA103" s="15">
        <v>146.25555555555553</v>
      </c>
      <c r="AB103" s="15">
        <v>200.76666666666665</v>
      </c>
      <c r="AC103" s="15">
        <v>172.12222222222221</v>
      </c>
      <c r="AD103" s="15">
        <v>155.95555555555555</v>
      </c>
      <c r="AE103" s="15">
        <v>176.10000000000002</v>
      </c>
      <c r="AF103" s="15">
        <v>165.6</v>
      </c>
      <c r="AG103" s="15">
        <v>152.21111111111111</v>
      </c>
      <c r="AH103" s="15">
        <v>164.48888888888888</v>
      </c>
      <c r="AI103" s="15">
        <v>114.54444444444442</v>
      </c>
      <c r="AJ103" s="15">
        <v>166.46666666666667</v>
      </c>
      <c r="AK103" s="15">
        <v>158.29999999999998</v>
      </c>
      <c r="AL103" s="15">
        <v>170.64444444444445</v>
      </c>
      <c r="AM103" s="15">
        <v>160.94444444444446</v>
      </c>
      <c r="AN103" s="24">
        <f t="shared" si="24"/>
        <v>161.87692307692305</v>
      </c>
      <c r="AO103"/>
      <c r="AP103"/>
      <c r="AQ103"/>
      <c r="AR103"/>
      <c r="AS103"/>
      <c r="AT103"/>
      <c r="AU103"/>
      <c r="AV103"/>
      <c r="AW103"/>
      <c r="AX103"/>
      <c r="AY103"/>
      <c r="AZ103"/>
    </row>
    <row r="104" spans="24:52" ht="14.4" x14ac:dyDescent="0.3">
      <c r="Y104" s="120"/>
      <c r="Z104" s="10" t="s">
        <v>144</v>
      </c>
      <c r="AA104" s="15">
        <v>146.9666666666667</v>
      </c>
      <c r="AB104" s="15">
        <v>205.48888888888888</v>
      </c>
      <c r="AC104" s="15">
        <v>176.65555555555557</v>
      </c>
      <c r="AD104" s="15">
        <v>158.15555555555554</v>
      </c>
      <c r="AE104" s="15">
        <v>183.75555555555559</v>
      </c>
      <c r="AF104" s="15">
        <v>159.65555555555554</v>
      </c>
      <c r="AG104" s="15">
        <v>166.66666666666669</v>
      </c>
      <c r="AH104" s="15">
        <v>164.02222222222224</v>
      </c>
      <c r="AI104" s="15">
        <v>117.64444444444445</v>
      </c>
      <c r="AJ104" s="15">
        <v>168.15555555555554</v>
      </c>
      <c r="AK104" s="15">
        <v>161.26666666666665</v>
      </c>
      <c r="AL104" s="15">
        <v>173.26666666666668</v>
      </c>
      <c r="AM104" s="15">
        <v>164.45555555555555</v>
      </c>
      <c r="AN104" s="24">
        <f t="shared" si="24"/>
        <v>165.0888888888889</v>
      </c>
      <c r="AO104"/>
      <c r="AP104"/>
      <c r="AQ104"/>
      <c r="AR104"/>
      <c r="AS104"/>
      <c r="AT104"/>
      <c r="AU104"/>
      <c r="AV104"/>
      <c r="AW104"/>
      <c r="AX104"/>
      <c r="AY104"/>
      <c r="AZ104"/>
    </row>
    <row r="105" spans="24:52" ht="14.4" x14ac:dyDescent="0.3">
      <c r="Y105" s="120"/>
      <c r="Z105" s="10" t="s">
        <v>145</v>
      </c>
      <c r="AA105" s="15">
        <v>148.60000000000002</v>
      </c>
      <c r="AB105" s="15">
        <v>202.2</v>
      </c>
      <c r="AC105" s="15">
        <v>174.28888888888889</v>
      </c>
      <c r="AD105" s="15">
        <v>159.33333333333334</v>
      </c>
      <c r="AE105" s="15">
        <v>187.46666666666667</v>
      </c>
      <c r="AF105" s="15">
        <v>155.86666666666667</v>
      </c>
      <c r="AG105" s="15">
        <v>195.82222222222222</v>
      </c>
      <c r="AH105" s="15">
        <v>164.95555555555558</v>
      </c>
      <c r="AI105" s="15">
        <v>121.89999999999999</v>
      </c>
      <c r="AJ105" s="15">
        <v>169.41111111111113</v>
      </c>
      <c r="AK105" s="15">
        <v>162.96666666666667</v>
      </c>
      <c r="AL105" s="15">
        <v>175.62222222222218</v>
      </c>
      <c r="AM105" s="15">
        <v>169.06666666666669</v>
      </c>
      <c r="AN105" s="24">
        <f t="shared" si="24"/>
        <v>168.2692307692308</v>
      </c>
      <c r="AO105"/>
      <c r="AP105"/>
      <c r="AQ105"/>
      <c r="AR105"/>
      <c r="AS105"/>
      <c r="AT105"/>
      <c r="AU105"/>
      <c r="AV105"/>
      <c r="AW105"/>
      <c r="AX105"/>
      <c r="AY105"/>
      <c r="AZ105"/>
    </row>
    <row r="106" spans="24:52" ht="14.4" x14ac:dyDescent="0.3">
      <c r="Y106" s="120"/>
      <c r="Z106" s="10" t="s">
        <v>146</v>
      </c>
      <c r="AA106" s="15">
        <v>150.72222222222223</v>
      </c>
      <c r="AB106" s="15">
        <v>204.01111111111109</v>
      </c>
      <c r="AC106" s="15">
        <v>174.22222222222223</v>
      </c>
      <c r="AD106" s="15">
        <v>161.13333333333333</v>
      </c>
      <c r="AE106" s="15">
        <v>186.11111111111109</v>
      </c>
      <c r="AF106" s="15">
        <v>155.11111111111114</v>
      </c>
      <c r="AG106" s="15">
        <v>174.56666666666666</v>
      </c>
      <c r="AH106" s="15">
        <v>163.7777777777778</v>
      </c>
      <c r="AI106" s="15">
        <v>119.48888888888888</v>
      </c>
      <c r="AJ106" s="15">
        <v>174.21111111111111</v>
      </c>
      <c r="AK106" s="15">
        <v>164.02222222222224</v>
      </c>
      <c r="AL106" s="15">
        <v>178.28888888888889</v>
      </c>
      <c r="AM106" s="15">
        <v>167.51111111111109</v>
      </c>
      <c r="AN106" s="24">
        <f t="shared" si="24"/>
        <v>167.16752136752135</v>
      </c>
      <c r="AO106"/>
      <c r="AP106"/>
      <c r="AQ106"/>
      <c r="AR106"/>
      <c r="AS106"/>
      <c r="AT106"/>
      <c r="AU106"/>
      <c r="AV106"/>
      <c r="AW106"/>
      <c r="AX106"/>
      <c r="AY106"/>
      <c r="AZ106"/>
    </row>
    <row r="107" spans="24:52" ht="14.4" x14ac:dyDescent="0.3">
      <c r="Y107" s="120"/>
      <c r="Z107" s="10" t="s">
        <v>166</v>
      </c>
      <c r="AA107" s="15">
        <v>154.45555555555558</v>
      </c>
      <c r="AB107" s="15">
        <v>216.68888888888893</v>
      </c>
      <c r="AC107" s="15">
        <v>166.07777777777775</v>
      </c>
      <c r="AD107" s="15">
        <v>164.93333333333331</v>
      </c>
      <c r="AE107" s="15">
        <v>199.14444444444447</v>
      </c>
      <c r="AF107" s="15">
        <v>171.25555555555556</v>
      </c>
      <c r="AG107" s="15">
        <v>178.89999999999998</v>
      </c>
      <c r="AH107" s="15">
        <v>164.45555555555555</v>
      </c>
      <c r="AI107" s="15">
        <v>119.76666666666668</v>
      </c>
      <c r="AJ107" s="15">
        <v>183.84444444444446</v>
      </c>
      <c r="AK107" s="15">
        <v>166.23333333333335</v>
      </c>
      <c r="AL107" s="15">
        <v>182.55555555555557</v>
      </c>
      <c r="AM107" s="15">
        <v>173.56666666666666</v>
      </c>
      <c r="AN107" s="24">
        <f t="shared" si="24"/>
        <v>172.45213675213674</v>
      </c>
      <c r="AO107"/>
      <c r="AP107"/>
      <c r="AQ107"/>
      <c r="AR107"/>
      <c r="AS107"/>
      <c r="AT107"/>
      <c r="AU107"/>
      <c r="AV107"/>
      <c r="AW107"/>
      <c r="AX107"/>
      <c r="AY107"/>
      <c r="AZ107"/>
    </row>
    <row r="108" spans="24:52" ht="14.4" x14ac:dyDescent="0.3">
      <c r="Y108" s="120"/>
      <c r="Z108" s="10" t="s">
        <v>167</v>
      </c>
      <c r="AA108" s="15">
        <v>160.46666666666667</v>
      </c>
      <c r="AB108" s="15">
        <v>210.22222222222223</v>
      </c>
      <c r="AC108" s="15">
        <v>171.53333333333333</v>
      </c>
      <c r="AD108" s="15">
        <v>168.1888888888889</v>
      </c>
      <c r="AE108" s="15">
        <v>190.87777777777777</v>
      </c>
      <c r="AF108" s="15">
        <v>171.08888888888885</v>
      </c>
      <c r="AG108" s="15">
        <v>191.28888888888889</v>
      </c>
      <c r="AH108" s="15">
        <v>166.84444444444443</v>
      </c>
      <c r="AI108" s="15">
        <v>121.05555555555556</v>
      </c>
      <c r="AJ108" s="15">
        <v>192.99999999999997</v>
      </c>
      <c r="AK108" s="15">
        <v>168.07777777777778</v>
      </c>
      <c r="AL108" s="15">
        <v>186.42222222222222</v>
      </c>
      <c r="AM108" s="15">
        <v>176.95555555555558</v>
      </c>
      <c r="AN108" s="24">
        <f t="shared" si="24"/>
        <v>175.0786324786325</v>
      </c>
      <c r="AO108"/>
      <c r="AP108"/>
      <c r="AQ108"/>
      <c r="AR108"/>
      <c r="AS108"/>
      <c r="AT108"/>
      <c r="AU108"/>
      <c r="AV108"/>
      <c r="AW108"/>
      <c r="AX108"/>
      <c r="AY108"/>
      <c r="AZ108"/>
    </row>
    <row r="109" spans="24:52" ht="14.4" x14ac:dyDescent="0.3">
      <c r="Y109" s="120"/>
      <c r="Z109" s="10" t="s">
        <v>168</v>
      </c>
      <c r="AA109" s="15">
        <v>167.46666666666667</v>
      </c>
      <c r="AB109" s="15">
        <v>210.37777777777782</v>
      </c>
      <c r="AC109" s="15">
        <v>181.01111111111109</v>
      </c>
      <c r="AD109" s="15">
        <v>172.28888888888892</v>
      </c>
      <c r="AE109" s="15">
        <v>186.68888888888887</v>
      </c>
      <c r="AF109" s="15">
        <v>160.92222222222222</v>
      </c>
      <c r="AG109" s="15">
        <v>184.67777777777778</v>
      </c>
      <c r="AH109" s="15">
        <v>170.41111111111113</v>
      </c>
      <c r="AI109" s="15">
        <v>122.16666666666667</v>
      </c>
      <c r="AJ109" s="15">
        <v>201.94444444444446</v>
      </c>
      <c r="AK109" s="15">
        <v>169.64444444444445</v>
      </c>
      <c r="AL109" s="15">
        <v>189.5</v>
      </c>
      <c r="AM109" s="15">
        <v>178.37777777777779</v>
      </c>
      <c r="AN109" s="24">
        <f t="shared" si="24"/>
        <v>176.57521367521363</v>
      </c>
      <c r="AO109"/>
      <c r="AP109"/>
      <c r="AQ109"/>
      <c r="AR109"/>
      <c r="AS109"/>
      <c r="AT109"/>
      <c r="AU109"/>
      <c r="AV109"/>
      <c r="AW109"/>
      <c r="AX109"/>
      <c r="AY109"/>
      <c r="AZ109"/>
    </row>
    <row r="110" spans="24:52" ht="14.4" x14ac:dyDescent="0.3">
      <c r="Y110" s="120"/>
      <c r="Z110" s="10" t="s">
        <v>50</v>
      </c>
      <c r="AA110" s="15">
        <v>148.41276595744688</v>
      </c>
      <c r="AB110" s="15">
        <v>188.72198581560292</v>
      </c>
      <c r="AC110" s="15">
        <v>161.43333333333331</v>
      </c>
      <c r="AD110" s="15">
        <v>155.49822695035465</v>
      </c>
      <c r="AE110" s="15">
        <v>157.08439716312054</v>
      </c>
      <c r="AF110" s="15">
        <v>153.9280141843972</v>
      </c>
      <c r="AG110" s="15">
        <v>176.42163120567378</v>
      </c>
      <c r="AH110" s="15">
        <v>152.42624113475173</v>
      </c>
      <c r="AI110" s="15">
        <v>116.33262411347519</v>
      </c>
      <c r="AJ110" s="15">
        <v>164.37978723404251</v>
      </c>
      <c r="AK110" s="15">
        <v>150.38865248226955</v>
      </c>
      <c r="AL110" s="15">
        <v>168.6794326241135</v>
      </c>
      <c r="AM110" s="15">
        <v>159.95000000000002</v>
      </c>
      <c r="AN110" s="24">
        <f t="shared" si="24"/>
        <v>157.973622476814</v>
      </c>
      <c r="AO110"/>
      <c r="AP110"/>
      <c r="AQ110"/>
      <c r="AR110"/>
      <c r="AS110"/>
      <c r="AT110"/>
      <c r="AU110"/>
      <c r="AV110"/>
      <c r="AW110"/>
      <c r="AX110"/>
      <c r="AY110"/>
      <c r="AZ110"/>
    </row>
    <row r="111" spans="24:52" ht="14.4" x14ac:dyDescent="0.3">
      <c r="Z111"/>
      <c r="AA111"/>
      <c r="AB111"/>
      <c r="AC111"/>
      <c r="AD111"/>
      <c r="AE111"/>
      <c r="AF111"/>
      <c r="AG111"/>
      <c r="AH111"/>
      <c r="AI111"/>
      <c r="AJ111"/>
      <c r="AK111"/>
      <c r="AL111"/>
      <c r="AM111"/>
      <c r="AN111"/>
      <c r="AO111"/>
      <c r="AP111"/>
      <c r="AQ111"/>
      <c r="AR111"/>
      <c r="AS111"/>
      <c r="AT111"/>
      <c r="AU111"/>
      <c r="AV111"/>
      <c r="AW111"/>
      <c r="AX111"/>
      <c r="AY111"/>
      <c r="AZ111"/>
    </row>
    <row r="112" spans="24:52" ht="14.4" x14ac:dyDescent="0.3">
      <c r="X112" s="120" t="s">
        <v>53</v>
      </c>
      <c r="Y112" s="36" t="s">
        <v>157</v>
      </c>
      <c r="Z112" s="27" t="s">
        <v>155</v>
      </c>
      <c r="AA112" s="27" t="s">
        <v>3</v>
      </c>
      <c r="AB112" s="27" t="s">
        <v>4</v>
      </c>
      <c r="AC112" s="27" t="s">
        <v>5</v>
      </c>
      <c r="AD112" s="27" t="s">
        <v>6</v>
      </c>
      <c r="AE112" s="27" t="s">
        <v>7</v>
      </c>
      <c r="AF112" s="27" t="s">
        <v>8</v>
      </c>
      <c r="AG112" s="27" t="s">
        <v>9</v>
      </c>
      <c r="AH112" s="27" t="s">
        <v>10</v>
      </c>
      <c r="AI112" s="27" t="s">
        <v>11</v>
      </c>
      <c r="AJ112" s="27" t="s">
        <v>12</v>
      </c>
      <c r="AK112" s="27" t="s">
        <v>13</v>
      </c>
      <c r="AL112" s="27" t="s">
        <v>14</v>
      </c>
      <c r="AM112" s="27" t="s">
        <v>15</v>
      </c>
      <c r="AN112" s="27" t="s">
        <v>165</v>
      </c>
      <c r="AO112"/>
      <c r="AP112"/>
      <c r="AQ112"/>
      <c r="AR112"/>
      <c r="AS112"/>
      <c r="AT112"/>
      <c r="AU112"/>
      <c r="AV112"/>
      <c r="AW112"/>
      <c r="AX112"/>
      <c r="AY112"/>
      <c r="AZ112"/>
    </row>
    <row r="113" spans="24:52" ht="14.4" x14ac:dyDescent="0.3">
      <c r="X113" s="120"/>
      <c r="Y113" s="121" t="s">
        <v>156</v>
      </c>
      <c r="Z113" s="10" t="s">
        <v>153</v>
      </c>
      <c r="AA113" s="18">
        <f t="shared" ref="AA113:AN113" si="25">(AA96-AA95)/AA95</f>
        <v>1.1400456018240595E-2</v>
      </c>
      <c r="AB113" s="18">
        <f t="shared" si="25"/>
        <v>6.4242803069763819E-3</v>
      </c>
      <c r="AC113" s="18">
        <f t="shared" si="25"/>
        <v>1.7816650469711783E-2</v>
      </c>
      <c r="AD113" s="18">
        <f t="shared" si="25"/>
        <v>1.2518466682217576E-2</v>
      </c>
      <c r="AE113" s="18">
        <f t="shared" si="25"/>
        <v>7.8114293545291646E-3</v>
      </c>
      <c r="AF113" s="18">
        <f t="shared" si="25"/>
        <v>1.4417073447610253E-2</v>
      </c>
      <c r="AG113" s="18">
        <f t="shared" si="25"/>
        <v>0.13635183743093429</v>
      </c>
      <c r="AH113" s="18">
        <f t="shared" si="25"/>
        <v>3.3034616060446428E-2</v>
      </c>
      <c r="AI113" s="18">
        <f t="shared" si="25"/>
        <v>1.4462187405845213E-2</v>
      </c>
      <c r="AJ113" s="18">
        <f t="shared" si="25"/>
        <v>1.709807646639757E-2</v>
      </c>
      <c r="AK113" s="18">
        <f t="shared" si="25"/>
        <v>5.5707990355036308E-3</v>
      </c>
      <c r="AL113" s="18">
        <f t="shared" si="25"/>
        <v>5.4246966452533261E-3</v>
      </c>
      <c r="AM113" s="18">
        <f t="shared" si="25"/>
        <v>2.8598218471636367E-2</v>
      </c>
      <c r="AN113" s="18">
        <f t="shared" si="25"/>
        <v>2.4456112182533518E-2</v>
      </c>
      <c r="AO113"/>
      <c r="AP113"/>
      <c r="AQ113"/>
      <c r="AR113"/>
      <c r="AS113"/>
      <c r="AT113"/>
      <c r="AU113"/>
      <c r="AV113"/>
      <c r="AW113"/>
      <c r="AX113"/>
      <c r="AY113"/>
      <c r="AZ113"/>
    </row>
    <row r="114" spans="24:52" ht="14.4" x14ac:dyDescent="0.3">
      <c r="X114" s="120"/>
      <c r="Y114" s="121"/>
      <c r="Z114" s="10" t="s">
        <v>154</v>
      </c>
      <c r="AA114" s="18">
        <f t="shared" ref="AA114:AN114" si="26">(AA97-AA96)/AA96</f>
        <v>1.7165005537098668E-2</v>
      </c>
      <c r="AB114" s="18">
        <f t="shared" si="26"/>
        <v>1.2007452901801319E-2</v>
      </c>
      <c r="AC114" s="18">
        <f t="shared" si="26"/>
        <v>5.0763844684913545E-2</v>
      </c>
      <c r="AD114" s="18">
        <f t="shared" si="26"/>
        <v>1.5589003225311241E-2</v>
      </c>
      <c r="AE114" s="18">
        <f t="shared" si="26"/>
        <v>1.3779349107061868E-2</v>
      </c>
      <c r="AF114" s="18">
        <f t="shared" si="26"/>
        <v>-1.2309758281109988E-2</v>
      </c>
      <c r="AG114" s="18">
        <f t="shared" si="26"/>
        <v>0.20030022190314575</v>
      </c>
      <c r="AH114" s="18">
        <f t="shared" si="26"/>
        <v>3.5550263650280668E-2</v>
      </c>
      <c r="AI114" s="18">
        <f t="shared" si="26"/>
        <v>1.7424017424017488E-2</v>
      </c>
      <c r="AJ114" s="18">
        <f t="shared" si="26"/>
        <v>2.9262977663631402E-2</v>
      </c>
      <c r="AK114" s="18">
        <f t="shared" si="26"/>
        <v>4.0515958326439146E-3</v>
      </c>
      <c r="AL114" s="18">
        <f t="shared" si="26"/>
        <v>6.4603152065881592E-3</v>
      </c>
      <c r="AM114" s="18">
        <f t="shared" si="26"/>
        <v>4.2084472804618529E-2</v>
      </c>
      <c r="AN114" s="18">
        <f t="shared" si="26"/>
        <v>3.5740878629932853E-2</v>
      </c>
      <c r="AO114"/>
      <c r="AP114"/>
      <c r="AQ114"/>
      <c r="AR114"/>
      <c r="AS114"/>
      <c r="AT114"/>
      <c r="AU114"/>
      <c r="AV114"/>
      <c r="AW114"/>
      <c r="AX114"/>
      <c r="AY114"/>
      <c r="AZ114"/>
    </row>
    <row r="115" spans="24:52" ht="14.4" x14ac:dyDescent="0.3">
      <c r="X115" s="120"/>
      <c r="Y115" s="121"/>
      <c r="Z115" s="10" t="s">
        <v>138</v>
      </c>
      <c r="AA115" s="18">
        <f t="shared" ref="AA115:AN115" si="27">(AA98-AA97)/AA97</f>
        <v>1.4697876973326036E-2</v>
      </c>
      <c r="AB115" s="18">
        <f t="shared" si="27"/>
        <v>2.7071258097510993E-2</v>
      </c>
      <c r="AC115" s="18">
        <f t="shared" si="27"/>
        <v>3.4226866575799202E-2</v>
      </c>
      <c r="AD115" s="18">
        <f t="shared" si="27"/>
        <v>2.5784499054820043E-2</v>
      </c>
      <c r="AE115" s="18">
        <f t="shared" si="27"/>
        <v>4.8645265134579674E-2</v>
      </c>
      <c r="AF115" s="18">
        <f t="shared" si="27"/>
        <v>-3.0893572022056282E-2</v>
      </c>
      <c r="AG115" s="18">
        <f t="shared" si="27"/>
        <v>-0.13522918818987556</v>
      </c>
      <c r="AH115" s="18">
        <f t="shared" si="27"/>
        <v>3.9503942181340269E-2</v>
      </c>
      <c r="AI115" s="18">
        <f t="shared" si="27"/>
        <v>-3.4056631312639595E-3</v>
      </c>
      <c r="AJ115" s="18">
        <f t="shared" si="27"/>
        <v>3.2816635160680528E-2</v>
      </c>
      <c r="AK115" s="18">
        <f t="shared" si="27"/>
        <v>7.7410853989955701E-3</v>
      </c>
      <c r="AL115" s="18">
        <f t="shared" si="27"/>
        <v>9.9456866756011224E-3</v>
      </c>
      <c r="AM115" s="18">
        <f t="shared" si="27"/>
        <v>-8.5289400787285658E-3</v>
      </c>
      <c r="AN115" s="18">
        <f t="shared" si="27"/>
        <v>1.4494098003274935E-4</v>
      </c>
      <c r="AO115"/>
      <c r="AP115"/>
      <c r="AQ115"/>
      <c r="AR115"/>
      <c r="AS115"/>
      <c r="AT115"/>
      <c r="AU115"/>
      <c r="AV115"/>
      <c r="AW115"/>
      <c r="AX115"/>
      <c r="AY115"/>
      <c r="AZ115"/>
    </row>
    <row r="116" spans="24:52" ht="14.4" x14ac:dyDescent="0.3">
      <c r="X116" s="120"/>
      <c r="Y116" s="122" t="s">
        <v>149</v>
      </c>
      <c r="Z116" s="10" t="s">
        <v>139</v>
      </c>
      <c r="AA116" s="18">
        <f t="shared" ref="AA116:AN116" si="28">(AA99-AA98)/AA98</f>
        <v>3.2572041692213415E-2</v>
      </c>
      <c r="AB116" s="18">
        <f t="shared" si="28"/>
        <v>0.10297437259328103</v>
      </c>
      <c r="AC116" s="18">
        <f t="shared" si="28"/>
        <v>-8.2735393176162648E-3</v>
      </c>
      <c r="AD116" s="18">
        <f t="shared" si="28"/>
        <v>2.4657231313578269E-2</v>
      </c>
      <c r="AE116" s="18">
        <f t="shared" si="28"/>
        <v>3.7605525709899827E-2</v>
      </c>
      <c r="AF116" s="18">
        <f t="shared" si="28"/>
        <v>4.3219017926734521E-2</v>
      </c>
      <c r="AG116" s="18">
        <f t="shared" si="28"/>
        <v>-6.825326961770635E-2</v>
      </c>
      <c r="AH116" s="18">
        <f t="shared" si="28"/>
        <v>7.2054989333965744E-2</v>
      </c>
      <c r="AI116" s="18">
        <f t="shared" si="28"/>
        <v>3.2513181019332059E-2</v>
      </c>
      <c r="AJ116" s="18">
        <f t="shared" si="28"/>
        <v>4.0962003074895496E-2</v>
      </c>
      <c r="AK116" s="18">
        <f t="shared" si="28"/>
        <v>1.3238538857563003E-2</v>
      </c>
      <c r="AL116" s="18">
        <f t="shared" si="28"/>
        <v>1.2222377427015029E-2</v>
      </c>
      <c r="AM116" s="18">
        <f t="shared" si="28"/>
        <v>1.2756414969487533E-2</v>
      </c>
      <c r="AN116" s="18">
        <f t="shared" si="28"/>
        <v>2.5636343611058113E-2</v>
      </c>
      <c r="AO116"/>
      <c r="AP116"/>
      <c r="AQ116"/>
      <c r="AR116"/>
      <c r="AS116"/>
      <c r="AT116"/>
      <c r="AU116"/>
      <c r="AV116"/>
      <c r="AW116"/>
      <c r="AX116"/>
      <c r="AY116"/>
      <c r="AZ116"/>
    </row>
    <row r="117" spans="24:52" ht="14.4" x14ac:dyDescent="0.3">
      <c r="X117" s="120"/>
      <c r="Y117" s="122"/>
      <c r="Z117" s="10" t="s">
        <v>140</v>
      </c>
      <c r="AA117" s="18">
        <f t="shared" ref="AA117:AN117" si="29">(AA100-AA99)/AA99</f>
        <v>-1.4102278631334681E-3</v>
      </c>
      <c r="AB117" s="18">
        <f t="shared" si="29"/>
        <v>3.5333774754710418E-2</v>
      </c>
      <c r="AC117" s="18">
        <f t="shared" si="29"/>
        <v>1.0262089331856822E-2</v>
      </c>
      <c r="AD117" s="18">
        <f t="shared" si="29"/>
        <v>-6.5824970324809325E-3</v>
      </c>
      <c r="AE117" s="18">
        <f t="shared" si="29"/>
        <v>1.1669953977646324E-2</v>
      </c>
      <c r="AF117" s="18">
        <f t="shared" si="29"/>
        <v>6.6121259666030701E-3</v>
      </c>
      <c r="AG117" s="18">
        <f t="shared" si="29"/>
        <v>6.9676417991024781E-2</v>
      </c>
      <c r="AH117" s="18">
        <f t="shared" si="29"/>
        <v>-1.6213427666004977E-3</v>
      </c>
      <c r="AI117" s="18">
        <f t="shared" si="29"/>
        <v>-1.6359338061465677E-2</v>
      </c>
      <c r="AJ117" s="18">
        <f t="shared" si="29"/>
        <v>1.2272743257024352E-2</v>
      </c>
      <c r="AK117" s="18">
        <f t="shared" si="29"/>
        <v>1.8630534720542161E-2</v>
      </c>
      <c r="AL117" s="18">
        <f t="shared" si="29"/>
        <v>8.2798592423931165E-3</v>
      </c>
      <c r="AM117" s="18">
        <f t="shared" si="29"/>
        <v>2.4284003049112501E-2</v>
      </c>
      <c r="AN117" s="18">
        <f t="shared" si="29"/>
        <v>1.4375619943311574E-2</v>
      </c>
      <c r="AO117"/>
      <c r="AP117"/>
      <c r="AQ117"/>
      <c r="AR117"/>
      <c r="AS117"/>
      <c r="AT117"/>
      <c r="AU117"/>
      <c r="AV117"/>
      <c r="AW117"/>
      <c r="AX117"/>
      <c r="AY117"/>
      <c r="AZ117"/>
    </row>
    <row r="118" spans="24:52" ht="14.4" x14ac:dyDescent="0.3">
      <c r="X118" s="120"/>
      <c r="Y118" s="122"/>
      <c r="Z118" s="10" t="s">
        <v>141</v>
      </c>
      <c r="AA118" s="18">
        <f t="shared" ref="AA118:AN118" si="30">(AA101-AA100)/AA100</f>
        <v>-1.4716812843764049E-2</v>
      </c>
      <c r="AB118" s="18">
        <f t="shared" si="30"/>
        <v>-4.6511627906984006E-4</v>
      </c>
      <c r="AC118" s="18">
        <f t="shared" si="30"/>
        <v>0.12138263665594871</v>
      </c>
      <c r="AD118" s="18">
        <f t="shared" si="30"/>
        <v>2.7518285176333949E-3</v>
      </c>
      <c r="AE118" s="18">
        <f t="shared" si="30"/>
        <v>4.1267262388302202E-2</v>
      </c>
      <c r="AF118" s="18">
        <f t="shared" si="30"/>
        <v>-3.3400133600534399E-3</v>
      </c>
      <c r="AG118" s="18">
        <f t="shared" si="30"/>
        <v>0.28061321052299554</v>
      </c>
      <c r="AH118" s="18">
        <f t="shared" si="30"/>
        <v>3.7868162692846853E-2</v>
      </c>
      <c r="AI118" s="18">
        <f t="shared" si="30"/>
        <v>3.8454143433954871E-3</v>
      </c>
      <c r="AJ118" s="18">
        <f t="shared" si="30"/>
        <v>1.2158688251233318E-2</v>
      </c>
      <c r="AK118" s="18">
        <f t="shared" si="30"/>
        <v>4.0775930324623753E-2</v>
      </c>
      <c r="AL118" s="18">
        <f t="shared" si="30"/>
        <v>1.0059536029562496E-2</v>
      </c>
      <c r="AM118" s="18">
        <f t="shared" si="30"/>
        <v>4.713303565100288E-2</v>
      </c>
      <c r="AN118" s="18">
        <f t="shared" si="30"/>
        <v>4.7131912522635329E-2</v>
      </c>
      <c r="AO118"/>
      <c r="AP118"/>
      <c r="AQ118"/>
      <c r="AR118"/>
      <c r="AS118"/>
      <c r="AT118"/>
      <c r="AU118"/>
      <c r="AV118"/>
      <c r="AW118"/>
      <c r="AX118"/>
      <c r="AY118"/>
      <c r="AZ118"/>
    </row>
    <row r="119" spans="24:52" ht="14.4" x14ac:dyDescent="0.3">
      <c r="X119" s="120"/>
      <c r="Y119" s="123" t="s">
        <v>150</v>
      </c>
      <c r="Z119" s="10" t="s">
        <v>143</v>
      </c>
      <c r="AA119" s="18">
        <f t="shared" ref="AA119:AN119" si="31">(AA102-AA101)/AA101</f>
        <v>-1.5464695232347767E-2</v>
      </c>
      <c r="AB119" s="18">
        <f t="shared" si="31"/>
        <v>-3.4899953466729699E-3</v>
      </c>
      <c r="AC119" s="18">
        <f t="shared" si="31"/>
        <v>-5.9302704463993642E-3</v>
      </c>
      <c r="AD119" s="18">
        <f t="shared" si="31"/>
        <v>5.0552466238177624E-3</v>
      </c>
      <c r="AE119" s="18">
        <f t="shared" si="31"/>
        <v>0.10110781713215794</v>
      </c>
      <c r="AF119" s="18">
        <f t="shared" si="31"/>
        <v>1.5192135835567368E-2</v>
      </c>
      <c r="AG119" s="18">
        <f t="shared" si="31"/>
        <v>-0.24365732302083856</v>
      </c>
      <c r="AH119" s="18">
        <f t="shared" si="31"/>
        <v>2.347083926031307E-2</v>
      </c>
      <c r="AI119" s="18">
        <f t="shared" si="31"/>
        <v>-2.0494158207240012E-2</v>
      </c>
      <c r="AJ119" s="18">
        <f t="shared" si="31"/>
        <v>1.1326194398681926E-2</v>
      </c>
      <c r="AK119" s="18">
        <f t="shared" si="31"/>
        <v>5.4621529098516433E-2</v>
      </c>
      <c r="AL119" s="18">
        <f t="shared" si="31"/>
        <v>1.944444444444467E-2</v>
      </c>
      <c r="AM119" s="18">
        <f t="shared" si="31"/>
        <v>-3.3437119263571256E-2</v>
      </c>
      <c r="AN119" s="18">
        <f t="shared" si="31"/>
        <v>-1.5643789841114336E-2</v>
      </c>
      <c r="AO119"/>
      <c r="AP119"/>
      <c r="AQ119"/>
      <c r="AR119"/>
      <c r="AS119"/>
      <c r="AT119"/>
      <c r="AU119"/>
      <c r="AV119"/>
      <c r="AW119"/>
      <c r="AX119"/>
      <c r="AY119"/>
      <c r="AZ119"/>
    </row>
    <row r="120" spans="24:52" ht="14.4" x14ac:dyDescent="0.3">
      <c r="X120" s="120"/>
      <c r="Y120" s="123"/>
      <c r="Z120" s="10" t="s">
        <v>142</v>
      </c>
      <c r="AA120" s="18">
        <f t="shared" ref="AA120:AN120" si="32">(AA103-AA102)/AA102</f>
        <v>8.581717876024797E-3</v>
      </c>
      <c r="AB120" s="18">
        <f t="shared" si="32"/>
        <v>5.469297221573656E-2</v>
      </c>
      <c r="AC120" s="18">
        <f t="shared" si="32"/>
        <v>1.5536908351907483E-2</v>
      </c>
      <c r="AD120" s="18">
        <f t="shared" si="32"/>
        <v>8.5506933965651712E-3</v>
      </c>
      <c r="AE120" s="18">
        <f t="shared" si="32"/>
        <v>0.12292758962732053</v>
      </c>
      <c r="AF120" s="18">
        <f t="shared" si="32"/>
        <v>9.3309859154929523E-2</v>
      </c>
      <c r="AG120" s="18">
        <f t="shared" si="32"/>
        <v>-0.10773138800234476</v>
      </c>
      <c r="AH120" s="18">
        <f t="shared" si="32"/>
        <v>2.8769979152188985E-2</v>
      </c>
      <c r="AI120" s="18">
        <f t="shared" si="32"/>
        <v>7.9194368400467303E-3</v>
      </c>
      <c r="AJ120" s="18">
        <f t="shared" si="32"/>
        <v>1.6900834860517289E-2</v>
      </c>
      <c r="AK120" s="18">
        <f t="shared" si="32"/>
        <v>2.7699632114261075E-2</v>
      </c>
      <c r="AL120" s="18">
        <f t="shared" si="32"/>
        <v>2.0668571808333844E-2</v>
      </c>
      <c r="AM120" s="18">
        <f t="shared" si="32"/>
        <v>1.4355742296918907E-2</v>
      </c>
      <c r="AN120" s="18">
        <f t="shared" si="32"/>
        <v>2.3795366336205256E-2</v>
      </c>
      <c r="AO120"/>
      <c r="AP120"/>
      <c r="AQ120"/>
      <c r="AR120"/>
      <c r="AS120"/>
      <c r="AT120"/>
      <c r="AU120"/>
      <c r="AV120"/>
      <c r="AW120"/>
      <c r="AX120"/>
      <c r="AY120"/>
      <c r="AZ120"/>
    </row>
    <row r="121" spans="24:52" ht="14.4" x14ac:dyDescent="0.3">
      <c r="X121" s="120"/>
      <c r="Y121" s="123"/>
      <c r="Z121" s="10" t="s">
        <v>144</v>
      </c>
      <c r="AA121" s="18">
        <f t="shared" ref="AA121:AN121" si="33">(AA104-AA103)/AA103</f>
        <v>4.862113499962387E-3</v>
      </c>
      <c r="AB121" s="18">
        <f t="shared" si="33"/>
        <v>2.3520947479107896E-2</v>
      </c>
      <c r="AC121" s="18">
        <f t="shared" si="33"/>
        <v>2.6337873604028301E-2</v>
      </c>
      <c r="AD121" s="18">
        <f t="shared" si="33"/>
        <v>1.4106583072100241E-2</v>
      </c>
      <c r="AE121" s="18">
        <f t="shared" si="33"/>
        <v>4.3472774307527343E-2</v>
      </c>
      <c r="AF121" s="18">
        <f t="shared" si="33"/>
        <v>-3.5896403650026915E-2</v>
      </c>
      <c r="AG121" s="18">
        <f t="shared" si="33"/>
        <v>9.4970435798233596E-2</v>
      </c>
      <c r="AH121" s="18">
        <f t="shared" si="33"/>
        <v>-2.8370710618750078E-3</v>
      </c>
      <c r="AI121" s="18">
        <f t="shared" si="33"/>
        <v>2.7063730720729665E-2</v>
      </c>
      <c r="AJ121" s="18">
        <f t="shared" si="33"/>
        <v>1.0145507942864649E-2</v>
      </c>
      <c r="AK121" s="18">
        <f t="shared" si="33"/>
        <v>1.8740787534217745E-2</v>
      </c>
      <c r="AL121" s="18">
        <f t="shared" si="33"/>
        <v>1.5366584190649894E-2</v>
      </c>
      <c r="AM121" s="18">
        <f t="shared" si="33"/>
        <v>2.1815671384190417E-2</v>
      </c>
      <c r="AN121" s="18">
        <f t="shared" si="33"/>
        <v>1.9842024118777848E-2</v>
      </c>
      <c r="AO121"/>
      <c r="AP121"/>
      <c r="AQ121"/>
      <c r="AR121"/>
      <c r="AS121"/>
      <c r="AT121"/>
      <c r="AU121"/>
      <c r="AV121"/>
      <c r="AW121"/>
      <c r="AX121"/>
      <c r="AY121"/>
      <c r="AZ121"/>
    </row>
    <row r="122" spans="24:52" ht="14.4" x14ac:dyDescent="0.3">
      <c r="X122" s="120"/>
      <c r="Y122" s="121" t="s">
        <v>158</v>
      </c>
      <c r="Z122" s="10" t="s">
        <v>145</v>
      </c>
      <c r="AA122" s="15">
        <f t="shared" ref="AA122:AN122" si="34">(AA105-AA104)/AA104</f>
        <v>1.1113631208890851E-2</v>
      </c>
      <c r="AB122" s="15">
        <f t="shared" si="34"/>
        <v>-1.6005190872715489E-2</v>
      </c>
      <c r="AC122" s="18">
        <f t="shared" si="34"/>
        <v>-1.3397068998050234E-2</v>
      </c>
      <c r="AD122" s="18">
        <f t="shared" si="34"/>
        <v>7.4469579879164333E-3</v>
      </c>
      <c r="AE122" s="18">
        <f t="shared" si="34"/>
        <v>2.0195912444068036E-2</v>
      </c>
      <c r="AF122" s="18">
        <f t="shared" si="34"/>
        <v>-2.373164451249201E-2</v>
      </c>
      <c r="AG122" s="18">
        <f t="shared" si="34"/>
        <v>0.17493333333333319</v>
      </c>
      <c r="AH122" s="18">
        <f t="shared" si="34"/>
        <v>5.6902858691234475E-3</v>
      </c>
      <c r="AI122" s="18">
        <f t="shared" si="34"/>
        <v>3.6173026067245852E-2</v>
      </c>
      <c r="AJ122" s="18">
        <f t="shared" si="34"/>
        <v>7.4666314259285689E-3</v>
      </c>
      <c r="AK122" s="18">
        <f t="shared" si="34"/>
        <v>1.0541546093427143E-2</v>
      </c>
      <c r="AL122" s="18">
        <f t="shared" si="34"/>
        <v>1.3594972425291443E-2</v>
      </c>
      <c r="AM122" s="18">
        <f t="shared" si="34"/>
        <v>2.8038646037430098E-2</v>
      </c>
      <c r="AN122" s="18">
        <f t="shared" si="34"/>
        <v>1.9264421135467148E-2</v>
      </c>
      <c r="AO122"/>
      <c r="AP122"/>
      <c r="AQ122"/>
      <c r="AR122"/>
      <c r="AS122"/>
      <c r="AT122"/>
      <c r="AU122"/>
      <c r="AV122"/>
      <c r="AW122"/>
      <c r="AX122"/>
      <c r="AY122"/>
      <c r="AZ122"/>
    </row>
    <row r="123" spans="24:52" ht="14.4" x14ac:dyDescent="0.3">
      <c r="X123" s="120"/>
      <c r="Y123" s="121"/>
      <c r="Z123" s="10" t="s">
        <v>146</v>
      </c>
      <c r="AA123" s="18">
        <f t="shared" ref="AA123:AN123" si="35">(AA106-AA105)/AA105</f>
        <v>1.4281441603110401E-2</v>
      </c>
      <c r="AB123" s="18">
        <f t="shared" si="35"/>
        <v>8.9570282448620323E-3</v>
      </c>
      <c r="AC123" s="18">
        <f t="shared" si="35"/>
        <v>-3.8250669386712095E-4</v>
      </c>
      <c r="AD123" s="18">
        <f t="shared" si="35"/>
        <v>1.1297071129707006E-2</v>
      </c>
      <c r="AE123" s="18">
        <f t="shared" si="35"/>
        <v>-7.2309151256521129E-3</v>
      </c>
      <c r="AF123" s="18">
        <f t="shared" si="35"/>
        <v>-4.8474479612202618E-3</v>
      </c>
      <c r="AG123" s="18">
        <f t="shared" si="35"/>
        <v>-0.10854516568315935</v>
      </c>
      <c r="AH123" s="18">
        <f t="shared" si="35"/>
        <v>-7.1399703623871704E-3</v>
      </c>
      <c r="AI123" s="18">
        <f t="shared" si="35"/>
        <v>-1.9779418466867198E-2</v>
      </c>
      <c r="AJ123" s="18">
        <f t="shared" si="35"/>
        <v>2.8333442644454542E-2</v>
      </c>
      <c r="AK123" s="18">
        <f t="shared" si="35"/>
        <v>6.4771255198746453E-3</v>
      </c>
      <c r="AL123" s="18">
        <f t="shared" si="35"/>
        <v>1.51841073010252E-2</v>
      </c>
      <c r="AM123" s="18">
        <f t="shared" si="35"/>
        <v>-9.2008412197689248E-3</v>
      </c>
      <c r="AN123" s="18">
        <f t="shared" si="35"/>
        <v>-6.5473015873019113E-3</v>
      </c>
      <c r="AO123"/>
      <c r="AP123"/>
      <c r="AQ123"/>
      <c r="AR123"/>
      <c r="AS123"/>
      <c r="AT123"/>
      <c r="AU123"/>
      <c r="AV123"/>
      <c r="AW123"/>
      <c r="AX123"/>
      <c r="AY123"/>
      <c r="AZ123"/>
    </row>
    <row r="124" spans="24:52" ht="14.4" x14ac:dyDescent="0.3">
      <c r="X124" s="120"/>
      <c r="Y124" s="121"/>
      <c r="Z124" s="10" t="s">
        <v>166</v>
      </c>
      <c r="AA124" s="18">
        <f t="shared" ref="AA124:AN124" si="36">(AA107-AA106)/AA106</f>
        <v>2.4769627718393021E-2</v>
      </c>
      <c r="AB124" s="18">
        <f t="shared" si="36"/>
        <v>6.2142584826534786E-2</v>
      </c>
      <c r="AC124" s="18">
        <f t="shared" si="36"/>
        <v>-4.6747448979592009E-2</v>
      </c>
      <c r="AD124" s="18">
        <f t="shared" si="36"/>
        <v>2.3582954075299853E-2</v>
      </c>
      <c r="AE124" s="18">
        <f t="shared" si="36"/>
        <v>7.0029850746268968E-2</v>
      </c>
      <c r="AF124" s="18">
        <f t="shared" si="36"/>
        <v>0.10408309455587372</v>
      </c>
      <c r="AG124" s="18">
        <f t="shared" si="36"/>
        <v>2.4823372159633268E-2</v>
      </c>
      <c r="AH124" s="18">
        <f t="shared" si="36"/>
        <v>4.1383989145181398E-3</v>
      </c>
      <c r="AI124" s="18">
        <f t="shared" si="36"/>
        <v>2.3247163846012637E-3</v>
      </c>
      <c r="AJ124" s="18">
        <f t="shared" si="36"/>
        <v>5.5296893934562275E-2</v>
      </c>
      <c r="AK124" s="18">
        <f t="shared" si="36"/>
        <v>1.3480558189947145E-2</v>
      </c>
      <c r="AL124" s="18">
        <f t="shared" si="36"/>
        <v>2.3931197806306943E-2</v>
      </c>
      <c r="AM124" s="18">
        <f t="shared" si="36"/>
        <v>3.6150172459538436E-2</v>
      </c>
      <c r="AN124" s="18">
        <f t="shared" si="36"/>
        <v>3.1612692114977609E-2</v>
      </c>
      <c r="AO124"/>
      <c r="AP124"/>
      <c r="AQ124"/>
      <c r="AR124"/>
      <c r="AS124"/>
      <c r="AT124"/>
      <c r="AU124"/>
      <c r="AV124"/>
      <c r="AW124"/>
      <c r="AX124"/>
      <c r="AY124"/>
      <c r="AZ124"/>
    </row>
    <row r="125" spans="24:52" ht="14.4" x14ac:dyDescent="0.3">
      <c r="Z125"/>
      <c r="AA125"/>
      <c r="AB125"/>
      <c r="AC125"/>
      <c r="AD125"/>
      <c r="AE125"/>
      <c r="AF125"/>
      <c r="AG125"/>
      <c r="AH125"/>
      <c r="AI125"/>
      <c r="AJ125"/>
      <c r="AK125"/>
      <c r="AL125"/>
      <c r="AM125"/>
      <c r="AN125"/>
      <c r="AO125"/>
      <c r="AP125"/>
      <c r="AQ125"/>
      <c r="AR125"/>
      <c r="AS125"/>
      <c r="AT125"/>
      <c r="AU125"/>
      <c r="AV125"/>
      <c r="AW125"/>
      <c r="AX125"/>
      <c r="AY125"/>
      <c r="AZ125"/>
    </row>
    <row r="126" spans="24:52" ht="14.4" x14ac:dyDescent="0.3">
      <c r="Z126"/>
      <c r="AA126"/>
      <c r="AB126"/>
      <c r="AC126"/>
      <c r="AD126"/>
      <c r="AE126"/>
      <c r="AF126"/>
      <c r="AG126"/>
      <c r="AH126"/>
      <c r="AI126"/>
      <c r="AJ126"/>
      <c r="AK126"/>
      <c r="AL126"/>
      <c r="AM126"/>
      <c r="AN126"/>
      <c r="AO126"/>
      <c r="AP126"/>
      <c r="AQ126"/>
      <c r="AR126"/>
      <c r="AS126"/>
      <c r="AT126"/>
      <c r="AU126"/>
      <c r="AV126"/>
      <c r="AW126"/>
      <c r="AX126"/>
      <c r="AY126"/>
      <c r="AZ126"/>
    </row>
    <row r="127" spans="24:52" ht="14.4" x14ac:dyDescent="0.3">
      <c r="Z127" s="11" t="s">
        <v>1</v>
      </c>
      <c r="AA127" s="10" t="s">
        <v>136</v>
      </c>
      <c r="AO127"/>
      <c r="AP127"/>
      <c r="AQ127"/>
      <c r="AR127"/>
      <c r="AS127"/>
      <c r="AT127"/>
      <c r="AU127"/>
      <c r="AV127"/>
      <c r="AW127"/>
      <c r="AX127"/>
      <c r="AY127"/>
      <c r="AZ127"/>
    </row>
    <row r="128" spans="24:52" ht="14.4" x14ac:dyDescent="0.3">
      <c r="AO128"/>
      <c r="AP128"/>
      <c r="AQ128"/>
      <c r="AR128"/>
      <c r="AS128"/>
      <c r="AT128"/>
      <c r="AU128"/>
      <c r="AV128"/>
      <c r="AW128"/>
      <c r="AX128"/>
      <c r="AY128"/>
      <c r="AZ128"/>
    </row>
    <row r="129" spans="25:52" ht="14.4" x14ac:dyDescent="0.3">
      <c r="Y129" s="120" t="s">
        <v>163</v>
      </c>
      <c r="Z129" s="11" t="s">
        <v>49</v>
      </c>
      <c r="AA129" s="10" t="s">
        <v>129</v>
      </c>
      <c r="AB129" s="10" t="s">
        <v>123</v>
      </c>
      <c r="AC129" s="10" t="s">
        <v>128</v>
      </c>
      <c r="AD129" s="10" t="s">
        <v>132</v>
      </c>
      <c r="AE129" s="10" t="s">
        <v>172</v>
      </c>
      <c r="AF129"/>
      <c r="AG129"/>
      <c r="AH129"/>
      <c r="AI129"/>
      <c r="AJ129"/>
      <c r="AK129"/>
      <c r="AL129"/>
      <c r="AM129"/>
      <c r="AN129"/>
      <c r="AO129"/>
      <c r="AP129"/>
      <c r="AQ129"/>
      <c r="AR129"/>
      <c r="AS129"/>
      <c r="AT129"/>
      <c r="AU129"/>
      <c r="AV129"/>
      <c r="AW129"/>
      <c r="AX129"/>
      <c r="AY129"/>
      <c r="AZ129"/>
    </row>
    <row r="130" spans="25:52" ht="14.4" x14ac:dyDescent="0.3">
      <c r="Y130" s="120"/>
      <c r="Z130" s="10" t="s">
        <v>151</v>
      </c>
      <c r="AA130" s="15">
        <v>137.77777777777777</v>
      </c>
      <c r="AB130" s="15">
        <v>137.25555555555559</v>
      </c>
      <c r="AC130" s="15">
        <v>148.4</v>
      </c>
      <c r="AD130" s="15">
        <v>124.13333333333334</v>
      </c>
      <c r="AE130" s="24">
        <f>AVERAGE(AA130:AD130)</f>
        <v>136.89166666666668</v>
      </c>
      <c r="AF130"/>
      <c r="AG130"/>
      <c r="AH130"/>
      <c r="AI130"/>
      <c r="AJ130"/>
      <c r="AK130"/>
      <c r="AL130"/>
      <c r="AM130"/>
      <c r="AN130"/>
      <c r="AO130"/>
      <c r="AP130"/>
      <c r="AQ130"/>
      <c r="AR130"/>
      <c r="AS130"/>
      <c r="AT130"/>
      <c r="AU130"/>
      <c r="AV130"/>
      <c r="AW130"/>
      <c r="AX130"/>
      <c r="AY130"/>
      <c r="AZ130"/>
    </row>
    <row r="131" spans="25:52" ht="14.4" x14ac:dyDescent="0.3">
      <c r="Y131" s="120"/>
      <c r="Z131" s="10" t="s">
        <v>152</v>
      </c>
      <c r="AA131" s="15">
        <v>139.35</v>
      </c>
      <c r="AB131" s="15">
        <v>138.31666666666663</v>
      </c>
      <c r="AC131" s="15">
        <v>149.75</v>
      </c>
      <c r="AD131" s="15">
        <v>124.93333333333332</v>
      </c>
      <c r="AE131" s="24">
        <f t="shared" ref="AE131:AE143" si="37">AVERAGE(AA131:AD131)</f>
        <v>138.08749999999998</v>
      </c>
      <c r="AF131"/>
      <c r="AG131"/>
      <c r="AH131"/>
      <c r="AI131"/>
      <c r="AJ131"/>
      <c r="AK131"/>
      <c r="AL131"/>
      <c r="AM131"/>
      <c r="AN131"/>
      <c r="AO131"/>
      <c r="AP131"/>
      <c r="AQ131"/>
      <c r="AR131"/>
      <c r="AS131"/>
      <c r="AT131"/>
      <c r="AU131"/>
      <c r="AV131"/>
      <c r="AW131"/>
      <c r="AX131"/>
      <c r="AY131"/>
      <c r="AZ131"/>
    </row>
    <row r="132" spans="25:52" ht="14.4" x14ac:dyDescent="0.3">
      <c r="Y132" s="120"/>
      <c r="Z132" s="10" t="s">
        <v>153</v>
      </c>
      <c r="AA132" s="15">
        <v>137.35555555555555</v>
      </c>
      <c r="AB132" s="15">
        <v>140.04444444444445</v>
      </c>
      <c r="AC132" s="15">
        <v>151.46666666666664</v>
      </c>
      <c r="AD132" s="15">
        <v>126.03333333333333</v>
      </c>
      <c r="AE132" s="24">
        <f t="shared" si="37"/>
        <v>138.72499999999999</v>
      </c>
      <c r="AF132"/>
      <c r="AG132"/>
      <c r="AH132"/>
      <c r="AI132"/>
      <c r="AJ132"/>
      <c r="AK132"/>
      <c r="AL132"/>
      <c r="AM132"/>
      <c r="AN132"/>
      <c r="AO132"/>
      <c r="AP132"/>
      <c r="AQ132"/>
      <c r="AR132"/>
      <c r="AS132"/>
      <c r="AT132"/>
      <c r="AU132"/>
      <c r="AV132"/>
      <c r="AW132"/>
      <c r="AX132"/>
      <c r="AY132"/>
      <c r="AZ132"/>
    </row>
    <row r="133" spans="25:52" ht="14.4" x14ac:dyDescent="0.3">
      <c r="Y133" s="120"/>
      <c r="Z133" s="10" t="s">
        <v>154</v>
      </c>
      <c r="AA133" s="15">
        <v>140.81111111111107</v>
      </c>
      <c r="AB133" s="15">
        <v>141.52222222222224</v>
      </c>
      <c r="AC133" s="15">
        <v>153.1</v>
      </c>
      <c r="AD133" s="15">
        <v>127.76666666666668</v>
      </c>
      <c r="AE133" s="24">
        <f t="shared" si="37"/>
        <v>140.79999999999998</v>
      </c>
      <c r="AF133"/>
      <c r="AG133"/>
      <c r="AH133"/>
      <c r="AI133"/>
      <c r="AJ133"/>
      <c r="AK133"/>
      <c r="AL133"/>
      <c r="AM133"/>
      <c r="AN133"/>
      <c r="AO133"/>
      <c r="AP133"/>
      <c r="AQ133"/>
      <c r="AR133"/>
      <c r="AS133"/>
      <c r="AT133"/>
      <c r="AU133"/>
      <c r="AV133"/>
      <c r="AW133"/>
      <c r="AX133"/>
      <c r="AY133"/>
      <c r="AZ133"/>
    </row>
    <row r="134" spans="25:52" ht="14.4" x14ac:dyDescent="0.3">
      <c r="Y134" s="120"/>
      <c r="Z134" s="10" t="s">
        <v>138</v>
      </c>
      <c r="AA134" s="15">
        <v>145.79999999999998</v>
      </c>
      <c r="AB134" s="15">
        <v>143.48888888888891</v>
      </c>
      <c r="AC134" s="15">
        <v>154.4</v>
      </c>
      <c r="AD134" s="15">
        <v>130.56666666666669</v>
      </c>
      <c r="AE134" s="24">
        <f t="shared" si="37"/>
        <v>143.5638888888889</v>
      </c>
      <c r="AF134"/>
      <c r="AG134"/>
      <c r="AH134"/>
      <c r="AI134"/>
      <c r="AJ134"/>
      <c r="AK134"/>
      <c r="AL134"/>
      <c r="AM134"/>
      <c r="AN134"/>
      <c r="AO134"/>
      <c r="AP134"/>
      <c r="AQ134"/>
      <c r="AR134"/>
      <c r="AS134"/>
      <c r="AT134"/>
      <c r="AU134"/>
      <c r="AV134"/>
      <c r="AW134"/>
      <c r="AX134"/>
      <c r="AY134"/>
      <c r="AZ134"/>
    </row>
    <row r="135" spans="25:52" ht="14.4" x14ac:dyDescent="0.3">
      <c r="Y135" s="120"/>
      <c r="Z135" s="10" t="s">
        <v>139</v>
      </c>
      <c r="AA135" s="15">
        <v>142.24999999999997</v>
      </c>
      <c r="AB135" s="15">
        <v>145.83333333333334</v>
      </c>
      <c r="AC135" s="15">
        <v>155.14999999999998</v>
      </c>
      <c r="AD135" s="15">
        <v>133.52222222222224</v>
      </c>
      <c r="AE135" s="24">
        <f t="shared" si="37"/>
        <v>144.18888888888887</v>
      </c>
      <c r="AF135"/>
      <c r="AG135"/>
      <c r="AH135"/>
      <c r="AI135"/>
      <c r="AJ135"/>
      <c r="AK135"/>
      <c r="AL135"/>
      <c r="AM135"/>
      <c r="AN135"/>
      <c r="AO135"/>
      <c r="AP135"/>
      <c r="AQ135"/>
      <c r="AR135"/>
      <c r="AS135"/>
      <c r="AT135"/>
      <c r="AU135"/>
      <c r="AV135"/>
      <c r="AW135"/>
      <c r="AX135"/>
      <c r="AY135"/>
      <c r="AZ135"/>
    </row>
    <row r="136" spans="25:52" ht="14.4" x14ac:dyDescent="0.3">
      <c r="Y136" s="120"/>
      <c r="Z136" s="10" t="s">
        <v>140</v>
      </c>
      <c r="AA136" s="15">
        <v>141.94444444444446</v>
      </c>
      <c r="AB136" s="15">
        <v>148.57777777777778</v>
      </c>
      <c r="AC136" s="15">
        <v>155.5</v>
      </c>
      <c r="AD136" s="15">
        <v>137.88888888888889</v>
      </c>
      <c r="AE136" s="24">
        <f t="shared" si="37"/>
        <v>145.97777777777779</v>
      </c>
      <c r="AF136"/>
      <c r="AG136"/>
      <c r="AH136"/>
      <c r="AI136"/>
      <c r="AJ136"/>
      <c r="AK136"/>
      <c r="AL136"/>
      <c r="AM136"/>
      <c r="AN136"/>
      <c r="AO136"/>
      <c r="AP136"/>
      <c r="AQ136"/>
      <c r="AR136"/>
      <c r="AS136"/>
      <c r="AT136"/>
      <c r="AU136"/>
      <c r="AV136"/>
      <c r="AW136"/>
      <c r="AX136"/>
      <c r="AY136"/>
      <c r="AZ136"/>
    </row>
    <row r="137" spans="25:52" ht="14.4" x14ac:dyDescent="0.3">
      <c r="Y137" s="120"/>
      <c r="Z137" s="10" t="s">
        <v>141</v>
      </c>
      <c r="AA137" s="15">
        <v>142.95555555555555</v>
      </c>
      <c r="AB137" s="15">
        <v>150.66666666666669</v>
      </c>
      <c r="AC137" s="15">
        <v>157.63333333333333</v>
      </c>
      <c r="AD137" s="15">
        <v>140.74444444444441</v>
      </c>
      <c r="AE137" s="24">
        <f t="shared" si="37"/>
        <v>148</v>
      </c>
      <c r="AF137"/>
      <c r="AG137"/>
      <c r="AH137"/>
      <c r="AI137"/>
      <c r="AJ137"/>
      <c r="AK137"/>
      <c r="AL137"/>
      <c r="AM137"/>
      <c r="AN137"/>
      <c r="AO137"/>
      <c r="AP137"/>
      <c r="AQ137"/>
      <c r="AR137"/>
      <c r="AS137"/>
      <c r="AT137"/>
      <c r="AU137"/>
      <c r="AV137"/>
      <c r="AW137"/>
      <c r="AX137"/>
      <c r="AY137"/>
      <c r="AZ137"/>
    </row>
    <row r="138" spans="25:52" ht="14.4" x14ac:dyDescent="0.3">
      <c r="Y138" s="120"/>
      <c r="Z138" s="10" t="s">
        <v>143</v>
      </c>
      <c r="AA138" s="15">
        <v>151.54444444444445</v>
      </c>
      <c r="AB138" s="15">
        <v>152.93333333333334</v>
      </c>
      <c r="AC138" s="15">
        <v>159.13333333333335</v>
      </c>
      <c r="AD138" s="15">
        <v>144.58888888888887</v>
      </c>
      <c r="AE138" s="24">
        <f t="shared" si="37"/>
        <v>152.04999999999998</v>
      </c>
      <c r="AF138"/>
      <c r="AG138"/>
      <c r="AH138"/>
      <c r="AI138"/>
      <c r="AJ138"/>
      <c r="AK138"/>
      <c r="AL138"/>
      <c r="AM138"/>
      <c r="AN138"/>
      <c r="AO138"/>
      <c r="AP138"/>
      <c r="AQ138"/>
      <c r="AR138"/>
      <c r="AS138"/>
      <c r="AT138"/>
      <c r="AU138"/>
      <c r="AV138"/>
      <c r="AW138"/>
      <c r="AX138"/>
      <c r="AY138"/>
      <c r="AZ138"/>
    </row>
    <row r="139" spans="25:52" ht="14.4" x14ac:dyDescent="0.3">
      <c r="Y139" s="120"/>
      <c r="Z139" s="10" t="s">
        <v>142</v>
      </c>
      <c r="AA139" s="15">
        <v>157.89999999999998</v>
      </c>
      <c r="AB139" s="15">
        <v>156.17777777777778</v>
      </c>
      <c r="AC139" s="15">
        <v>161.16666666666666</v>
      </c>
      <c r="AD139" s="15">
        <v>148.87777777777779</v>
      </c>
      <c r="AE139" s="24">
        <f t="shared" si="37"/>
        <v>156.03055555555557</v>
      </c>
      <c r="AF139"/>
      <c r="AG139"/>
      <c r="AH139"/>
      <c r="AI139"/>
      <c r="AJ139"/>
      <c r="AK139"/>
      <c r="AL139"/>
      <c r="AM139"/>
      <c r="AN139"/>
      <c r="AO139"/>
      <c r="AP139"/>
      <c r="AQ139"/>
      <c r="AR139"/>
      <c r="AS139"/>
      <c r="AT139"/>
      <c r="AU139"/>
      <c r="AV139"/>
      <c r="AW139"/>
      <c r="AX139"/>
      <c r="AY139"/>
      <c r="AZ139"/>
    </row>
    <row r="140" spans="25:52" ht="14.4" x14ac:dyDescent="0.3">
      <c r="Y140" s="120"/>
      <c r="Z140" s="10" t="s">
        <v>144</v>
      </c>
      <c r="AA140" s="15">
        <v>161.6</v>
      </c>
      <c r="AB140" s="15">
        <v>159.54444444444442</v>
      </c>
      <c r="AC140" s="15">
        <v>161.89999999999998</v>
      </c>
      <c r="AD140" s="15">
        <v>153.78888888888889</v>
      </c>
      <c r="AE140" s="24">
        <f t="shared" si="37"/>
        <v>159.20833333333331</v>
      </c>
      <c r="AF140"/>
      <c r="AG140"/>
      <c r="AH140"/>
      <c r="AI140"/>
      <c r="AJ140"/>
      <c r="AK140"/>
      <c r="AL140"/>
      <c r="AM140"/>
      <c r="AN140"/>
      <c r="AO140"/>
      <c r="AP140"/>
      <c r="AQ140"/>
      <c r="AR140"/>
      <c r="AS140"/>
      <c r="AT140"/>
      <c r="AU140"/>
      <c r="AV140"/>
      <c r="AW140"/>
      <c r="AX140"/>
      <c r="AY140"/>
      <c r="AZ140"/>
    </row>
    <row r="141" spans="25:52" ht="14.4" x14ac:dyDescent="0.3">
      <c r="Y141" s="120"/>
      <c r="Z141" s="10" t="s">
        <v>145</v>
      </c>
      <c r="AA141" s="15">
        <v>163.78888888888886</v>
      </c>
      <c r="AB141" s="15">
        <v>161.37777777777779</v>
      </c>
      <c r="AC141" s="15">
        <v>163.73333333333335</v>
      </c>
      <c r="AD141" s="15">
        <v>155.54444444444445</v>
      </c>
      <c r="AE141" s="24">
        <f t="shared" si="37"/>
        <v>161.11111111111111</v>
      </c>
      <c r="AF141"/>
      <c r="AG141"/>
      <c r="AH141"/>
      <c r="AI141"/>
      <c r="AJ141"/>
      <c r="AK141"/>
      <c r="AL141"/>
      <c r="AM141"/>
      <c r="AN141"/>
      <c r="AO141"/>
      <c r="AP141"/>
      <c r="AQ141"/>
      <c r="AR141"/>
      <c r="AS141"/>
      <c r="AT141"/>
      <c r="AU141"/>
      <c r="AV141"/>
      <c r="AW141"/>
      <c r="AX141"/>
      <c r="AY141"/>
      <c r="AZ141"/>
    </row>
    <row r="142" spans="25:52" ht="14.4" x14ac:dyDescent="0.3">
      <c r="Y142" s="120"/>
      <c r="Z142" s="10" t="s">
        <v>146</v>
      </c>
      <c r="AA142" s="15">
        <v>165.36666666666667</v>
      </c>
      <c r="AB142" s="15">
        <v>163.51111111111109</v>
      </c>
      <c r="AC142" s="15">
        <v>165.1</v>
      </c>
      <c r="AD142" s="15">
        <v>157.25555555555556</v>
      </c>
      <c r="AE142" s="24">
        <f t="shared" si="37"/>
        <v>162.80833333333334</v>
      </c>
      <c r="AF142"/>
      <c r="AG142"/>
      <c r="AH142"/>
      <c r="AI142"/>
      <c r="AJ142"/>
      <c r="AK142"/>
      <c r="AL142"/>
      <c r="AM142"/>
      <c r="AN142"/>
      <c r="AO142"/>
      <c r="AP142"/>
      <c r="AQ142"/>
      <c r="AR142"/>
      <c r="AS142"/>
      <c r="AT142"/>
      <c r="AU142"/>
      <c r="AV142"/>
      <c r="AW142"/>
      <c r="AX142"/>
      <c r="AY142"/>
      <c r="AZ142"/>
    </row>
    <row r="143" spans="25:52" ht="14.4" x14ac:dyDescent="0.3">
      <c r="Y143" s="120"/>
      <c r="Z143" s="10" t="s">
        <v>166</v>
      </c>
      <c r="AA143" s="15">
        <v>174.11111111111111</v>
      </c>
      <c r="AB143" s="15">
        <v>167.17777777777781</v>
      </c>
      <c r="AC143" s="15">
        <v>167.1</v>
      </c>
      <c r="AD143" s="15">
        <v>162.37777777777777</v>
      </c>
      <c r="AE143" s="24">
        <f t="shared" si="37"/>
        <v>167.69166666666666</v>
      </c>
      <c r="AF143"/>
      <c r="AG143"/>
      <c r="AH143"/>
      <c r="AI143"/>
      <c r="AJ143"/>
      <c r="AK143"/>
      <c r="AL143"/>
      <c r="AM143"/>
      <c r="AN143"/>
      <c r="AO143"/>
      <c r="AP143"/>
      <c r="AQ143"/>
      <c r="AR143"/>
      <c r="AS143"/>
      <c r="AT143"/>
      <c r="AU143"/>
      <c r="AV143"/>
      <c r="AW143"/>
      <c r="AX143"/>
      <c r="AY143"/>
      <c r="AZ143"/>
    </row>
    <row r="144" spans="25:52" ht="14.4" x14ac:dyDescent="0.3">
      <c r="Y144" s="120"/>
      <c r="Z144" s="10" t="s">
        <v>167</v>
      </c>
      <c r="AA144" s="15">
        <v>179.26666666666665</v>
      </c>
      <c r="AB144" s="15">
        <v>168.98888888888888</v>
      </c>
      <c r="AC144" s="15">
        <v>168.76666666666665</v>
      </c>
      <c r="AD144" s="15">
        <v>162.1</v>
      </c>
      <c r="AE144"/>
      <c r="AF144"/>
      <c r="AG144"/>
      <c r="AH144"/>
      <c r="AI144"/>
      <c r="AJ144"/>
      <c r="AK144"/>
      <c r="AL144"/>
      <c r="AM144"/>
      <c r="AN144"/>
      <c r="AO144"/>
      <c r="AP144"/>
      <c r="AQ144"/>
      <c r="AR144"/>
      <c r="AS144"/>
      <c r="AT144"/>
      <c r="AU144"/>
      <c r="AV144"/>
      <c r="AW144"/>
      <c r="AX144"/>
      <c r="AY144"/>
      <c r="AZ144"/>
    </row>
    <row r="145" spans="1:52" ht="14.4" x14ac:dyDescent="0.3">
      <c r="Y145" s="120"/>
      <c r="Z145" s="10" t="s">
        <v>168</v>
      </c>
      <c r="AA145" s="15">
        <v>181.13333333333333</v>
      </c>
      <c r="AB145" s="15">
        <v>171.11111111111111</v>
      </c>
      <c r="AC145" s="15">
        <v>171.23333333333335</v>
      </c>
      <c r="AD145" s="15">
        <v>163.23333333333332</v>
      </c>
      <c r="AE145"/>
      <c r="AF145"/>
      <c r="AG145"/>
      <c r="AH145"/>
      <c r="AI145"/>
      <c r="AJ145"/>
      <c r="AK145"/>
      <c r="AL145"/>
      <c r="AM145"/>
      <c r="AN145"/>
      <c r="AO145"/>
      <c r="AP145"/>
      <c r="AQ145"/>
      <c r="AR145"/>
      <c r="AS145"/>
      <c r="AT145"/>
      <c r="AU145"/>
      <c r="AV145"/>
      <c r="AW145"/>
      <c r="AX145"/>
      <c r="AY145"/>
      <c r="AZ145"/>
    </row>
    <row r="146" spans="1:52" ht="14.4" x14ac:dyDescent="0.3">
      <c r="Y146" s="120"/>
      <c r="Z146" s="10" t="s">
        <v>50</v>
      </c>
      <c r="AA146" s="15">
        <v>154.24503546099291</v>
      </c>
      <c r="AB146" s="15">
        <v>153.21843971631196</v>
      </c>
      <c r="AC146" s="15">
        <v>159.1670212765957</v>
      </c>
      <c r="AD146" s="15">
        <v>143.72624113475186</v>
      </c>
      <c r="AE146"/>
      <c r="AF146"/>
      <c r="AG146"/>
      <c r="AH146"/>
      <c r="AI146"/>
      <c r="AJ146"/>
      <c r="AK146"/>
      <c r="AL146"/>
      <c r="AM146"/>
      <c r="AN146"/>
      <c r="AO146"/>
      <c r="AP146"/>
      <c r="AQ146"/>
      <c r="AR146"/>
      <c r="AS146"/>
      <c r="AT146"/>
      <c r="AU146"/>
      <c r="AV146"/>
      <c r="AW146"/>
      <c r="AX146"/>
      <c r="AY146"/>
      <c r="AZ146"/>
    </row>
    <row r="147" spans="1:52" ht="14.4" x14ac:dyDescent="0.3">
      <c r="Z147"/>
      <c r="AA147"/>
      <c r="AB147"/>
      <c r="AC147"/>
      <c r="AD147"/>
      <c r="AE147"/>
      <c r="AF147"/>
      <c r="AG147"/>
      <c r="AH147"/>
      <c r="AI147"/>
      <c r="AJ147"/>
      <c r="AK147"/>
      <c r="AL147"/>
      <c r="AM147"/>
      <c r="AN147"/>
      <c r="AO147"/>
      <c r="AP147"/>
      <c r="AQ147"/>
      <c r="AR147"/>
      <c r="AS147"/>
      <c r="AT147"/>
      <c r="AU147"/>
      <c r="AV147"/>
      <c r="AW147"/>
      <c r="AX147"/>
      <c r="AY147"/>
      <c r="AZ147"/>
    </row>
    <row r="148" spans="1:52" ht="14.4" x14ac:dyDescent="0.3">
      <c r="X148" s="120" t="s">
        <v>163</v>
      </c>
      <c r="Y148" s="36" t="s">
        <v>157</v>
      </c>
      <c r="Z148" s="27" t="s">
        <v>155</v>
      </c>
      <c r="AA148" s="27" t="s">
        <v>21</v>
      </c>
      <c r="AB148" s="27" t="s">
        <v>22</v>
      </c>
      <c r="AC148" s="27" t="s">
        <v>20</v>
      </c>
      <c r="AD148" s="27" t="s">
        <v>24</v>
      </c>
      <c r="AE148" s="27" t="s">
        <v>163</v>
      </c>
      <c r="AF148"/>
      <c r="AG148"/>
      <c r="AH148"/>
      <c r="AI148"/>
      <c r="AJ148"/>
      <c r="AK148"/>
      <c r="AL148"/>
      <c r="AM148"/>
      <c r="AN148"/>
      <c r="AO148"/>
      <c r="AP148"/>
      <c r="AQ148"/>
      <c r="AR148"/>
      <c r="AS148"/>
      <c r="AT148"/>
      <c r="AU148"/>
      <c r="AV148"/>
      <c r="AW148"/>
      <c r="AX148"/>
      <c r="AY148"/>
      <c r="AZ148"/>
    </row>
    <row r="149" spans="1:52" ht="14.4" x14ac:dyDescent="0.3">
      <c r="X149" s="120"/>
      <c r="Y149" s="121" t="s">
        <v>156</v>
      </c>
      <c r="Z149" s="10" t="s">
        <v>153</v>
      </c>
      <c r="AA149" s="18">
        <f t="shared" ref="AA149:AD158" si="38">(AA132-AA131)/AA131</f>
        <v>-1.4312482557907714E-2</v>
      </c>
      <c r="AB149" s="18">
        <f t="shared" si="38"/>
        <v>1.2491464835120984E-2</v>
      </c>
      <c r="AC149" s="18">
        <f t="shared" si="38"/>
        <v>1.146355036171379E-2</v>
      </c>
      <c r="AD149" s="18">
        <f t="shared" si="38"/>
        <v>8.804695837780218E-3</v>
      </c>
      <c r="AE149" s="18">
        <f t="shared" ref="AE149" si="39">(AE132-AE131)/AE131</f>
        <v>4.6166380012674368E-3</v>
      </c>
      <c r="AF149"/>
      <c r="AG149"/>
      <c r="AH149"/>
      <c r="AI149"/>
      <c r="AJ149"/>
      <c r="AK149"/>
      <c r="AL149"/>
      <c r="AM149"/>
      <c r="AN149"/>
      <c r="AO149"/>
      <c r="AP149"/>
      <c r="AQ149"/>
      <c r="AR149"/>
      <c r="AS149"/>
      <c r="AT149"/>
      <c r="AU149"/>
      <c r="AV149"/>
      <c r="AW149"/>
      <c r="AX149"/>
      <c r="AY149"/>
      <c r="AZ149"/>
    </row>
    <row r="150" spans="1:52" ht="14.4" x14ac:dyDescent="0.3">
      <c r="X150" s="120"/>
      <c r="Y150" s="121"/>
      <c r="Z150" s="10" t="s">
        <v>154</v>
      </c>
      <c r="AA150" s="18">
        <f t="shared" si="38"/>
        <v>2.515774146578198E-2</v>
      </c>
      <c r="AB150" s="18">
        <f t="shared" si="38"/>
        <v>1.0552205649000394E-2</v>
      </c>
      <c r="AC150" s="18">
        <f t="shared" si="38"/>
        <v>1.0783450704225492E-2</v>
      </c>
      <c r="AD150" s="18">
        <f t="shared" si="38"/>
        <v>1.3752975403332573E-2</v>
      </c>
      <c r="AE150" s="18">
        <f t="shared" ref="AE150" si="40">(AE133-AE132)/AE132</f>
        <v>1.4957650027031815E-2</v>
      </c>
      <c r="AF150"/>
      <c r="AG150"/>
      <c r="AH150"/>
      <c r="AI150"/>
      <c r="AJ150"/>
      <c r="AK150"/>
      <c r="AL150"/>
      <c r="AM150"/>
      <c r="AN150"/>
      <c r="AO150"/>
      <c r="AP150"/>
      <c r="AQ150"/>
      <c r="AR150"/>
      <c r="AS150"/>
      <c r="AT150"/>
      <c r="AU150"/>
      <c r="AV150"/>
      <c r="AW150"/>
      <c r="AX150"/>
      <c r="AY150"/>
      <c r="AZ150"/>
    </row>
    <row r="151" spans="1:52" ht="14.4" x14ac:dyDescent="0.3">
      <c r="X151" s="120"/>
      <c r="Y151" s="121"/>
      <c r="Z151" s="10" t="s">
        <v>138</v>
      </c>
      <c r="AA151" s="18">
        <f t="shared" si="38"/>
        <v>3.542965359425565E-2</v>
      </c>
      <c r="AB151" s="18">
        <f t="shared" si="38"/>
        <v>1.3896521943942855E-2</v>
      </c>
      <c r="AC151" s="18">
        <f t="shared" si="38"/>
        <v>8.4911822338341707E-3</v>
      </c>
      <c r="AD151" s="18">
        <f t="shared" si="38"/>
        <v>2.1914949126011045E-2</v>
      </c>
      <c r="AE151" s="18">
        <f t="shared" ref="AE151" si="41">(AE134-AE133)/AE133</f>
        <v>1.962989267676786E-2</v>
      </c>
      <c r="AF151"/>
      <c r="AG151"/>
      <c r="AH151"/>
      <c r="AI151"/>
      <c r="AJ151"/>
      <c r="AK151"/>
      <c r="AL151"/>
      <c r="AM151"/>
      <c r="AN151"/>
      <c r="AO151"/>
      <c r="AP151"/>
      <c r="AQ151"/>
      <c r="AR151"/>
      <c r="AS151"/>
      <c r="AT151"/>
      <c r="AU151"/>
      <c r="AV151"/>
      <c r="AW151"/>
      <c r="AX151"/>
      <c r="AY151"/>
      <c r="AZ151"/>
    </row>
    <row r="152" spans="1:52" ht="14.4" x14ac:dyDescent="0.3">
      <c r="X152" s="120"/>
      <c r="Y152" s="122" t="s">
        <v>149</v>
      </c>
      <c r="Z152" s="10" t="s">
        <v>139</v>
      </c>
      <c r="AA152" s="18">
        <f t="shared" si="38"/>
        <v>-2.4348422496570727E-2</v>
      </c>
      <c r="AB152" s="18">
        <f t="shared" si="38"/>
        <v>1.6338857054359536E-2</v>
      </c>
      <c r="AC152" s="18">
        <f t="shared" si="38"/>
        <v>4.8575129533676917E-3</v>
      </c>
      <c r="AD152" s="18">
        <f t="shared" si="38"/>
        <v>2.2636371372649077E-2</v>
      </c>
      <c r="AE152" s="18">
        <f t="shared" ref="AE152" si="42">(AE135-AE134)/AE134</f>
        <v>4.353462453804728E-3</v>
      </c>
      <c r="AF152"/>
      <c r="AG152"/>
      <c r="AH152"/>
      <c r="AI152"/>
      <c r="AJ152"/>
      <c r="AK152"/>
      <c r="AL152"/>
      <c r="AM152"/>
      <c r="AN152"/>
      <c r="AO152"/>
      <c r="AP152"/>
      <c r="AQ152"/>
      <c r="AR152"/>
      <c r="AS152"/>
      <c r="AT152"/>
      <c r="AU152"/>
      <c r="AV152"/>
      <c r="AW152"/>
      <c r="AX152"/>
      <c r="AY152"/>
      <c r="AZ152"/>
    </row>
    <row r="153" spans="1:52" ht="14.4" x14ac:dyDescent="0.3">
      <c r="X153" s="120"/>
      <c r="Y153" s="122"/>
      <c r="Z153" s="10" t="s">
        <v>140</v>
      </c>
      <c r="AA153" s="18">
        <f t="shared" si="38"/>
        <v>-2.1480179652408758E-3</v>
      </c>
      <c r="AB153" s="18">
        <f t="shared" si="38"/>
        <v>1.8819047619047586E-2</v>
      </c>
      <c r="AC153" s="18">
        <f t="shared" si="38"/>
        <v>2.2558814050919933E-3</v>
      </c>
      <c r="AD153" s="18">
        <f t="shared" si="38"/>
        <v>3.2703669801114929E-2</v>
      </c>
      <c r="AE153" s="18">
        <f t="shared" ref="AE153" si="43">(AE136-AE135)/AE135</f>
        <v>1.2406565461971397E-2</v>
      </c>
      <c r="AF153"/>
      <c r="AG153"/>
      <c r="AH153"/>
      <c r="AI153"/>
      <c r="AJ153"/>
      <c r="AK153"/>
      <c r="AL153"/>
      <c r="AM153"/>
      <c r="AN153"/>
      <c r="AO153"/>
      <c r="AP153"/>
      <c r="AQ153"/>
      <c r="AR153"/>
      <c r="AS153"/>
      <c r="AT153"/>
      <c r="AU153"/>
      <c r="AV153"/>
      <c r="AW153"/>
      <c r="AX153"/>
      <c r="AY153"/>
      <c r="AZ153"/>
    </row>
    <row r="154" spans="1:52" ht="14.4" x14ac:dyDescent="0.3">
      <c r="X154" s="120"/>
      <c r="Y154" s="122"/>
      <c r="Z154" s="10" t="s">
        <v>141</v>
      </c>
      <c r="AA154" s="18">
        <f t="shared" si="38"/>
        <v>7.1232876712327385E-3</v>
      </c>
      <c r="AB154" s="18">
        <f t="shared" si="38"/>
        <v>1.4059228238109575E-2</v>
      </c>
      <c r="AC154" s="18">
        <f t="shared" si="38"/>
        <v>1.3719185423365438E-2</v>
      </c>
      <c r="AD154" s="18">
        <f t="shared" si="38"/>
        <v>2.0709105560032016E-2</v>
      </c>
      <c r="AE154" s="18">
        <f t="shared" ref="AE154" si="44">(AE137-AE136)/AE136</f>
        <v>1.3852945653828514E-2</v>
      </c>
      <c r="AF154"/>
      <c r="AG154"/>
      <c r="AH154"/>
      <c r="AI154"/>
      <c r="AJ154"/>
      <c r="AK154"/>
      <c r="AL154"/>
      <c r="AM154"/>
      <c r="AN154"/>
      <c r="AO154"/>
      <c r="AP154"/>
      <c r="AQ154"/>
      <c r="AR154"/>
      <c r="AS154"/>
      <c r="AT154"/>
      <c r="AU154"/>
      <c r="AV154"/>
      <c r="AW154"/>
      <c r="AX154"/>
      <c r="AY154"/>
      <c r="AZ154"/>
    </row>
    <row r="155" spans="1:52" ht="14.4" x14ac:dyDescent="0.3">
      <c r="X155" s="120"/>
      <c r="Y155" s="123" t="s">
        <v>150</v>
      </c>
      <c r="Z155" s="10" t="s">
        <v>143</v>
      </c>
      <c r="AA155" s="18">
        <f t="shared" si="38"/>
        <v>6.0080833203793045E-2</v>
      </c>
      <c r="AB155" s="18">
        <f t="shared" si="38"/>
        <v>1.5044247787610517E-2</v>
      </c>
      <c r="AC155" s="18">
        <f t="shared" si="38"/>
        <v>9.515753859167024E-3</v>
      </c>
      <c r="AD155" s="18">
        <f t="shared" si="38"/>
        <v>2.7315070656035504E-2</v>
      </c>
      <c r="AE155" s="18">
        <f t="shared" ref="AE155" si="45">(AE138-AE137)/AE137</f>
        <v>2.7364864864864748E-2</v>
      </c>
      <c r="AF155"/>
      <c r="AG155"/>
      <c r="AH155"/>
      <c r="AI155"/>
      <c r="AJ155"/>
      <c r="AK155"/>
      <c r="AL155"/>
      <c r="AM155"/>
      <c r="AN155"/>
      <c r="AO155"/>
      <c r="AP155"/>
      <c r="AQ155"/>
      <c r="AR155"/>
      <c r="AS155"/>
      <c r="AT155"/>
      <c r="AU155"/>
      <c r="AV155"/>
      <c r="AW155"/>
      <c r="AX155"/>
      <c r="AY155"/>
      <c r="AZ155"/>
    </row>
    <row r="156" spans="1:52" ht="14.4" x14ac:dyDescent="0.3">
      <c r="X156" s="120"/>
      <c r="Y156" s="123"/>
      <c r="Z156" s="10" t="s">
        <v>142</v>
      </c>
      <c r="AA156" s="18">
        <f t="shared" si="38"/>
        <v>4.1938558545347698E-2</v>
      </c>
      <c r="AB156" s="18">
        <f t="shared" si="38"/>
        <v>2.1214763150246993E-2</v>
      </c>
      <c r="AC156" s="18">
        <f t="shared" si="38"/>
        <v>1.2777545035609359E-2</v>
      </c>
      <c r="AD156" s="18">
        <f t="shared" si="38"/>
        <v>2.9662645047260648E-2</v>
      </c>
      <c r="AE156" s="18">
        <f t="shared" ref="AE156" si="46">(AE139-AE138)/AE138</f>
        <v>2.6179253900398443E-2</v>
      </c>
      <c r="AF156"/>
      <c r="AG156"/>
      <c r="AH156"/>
      <c r="AI156"/>
      <c r="AJ156"/>
      <c r="AK156"/>
      <c r="AL156"/>
      <c r="AM156"/>
      <c r="AN156"/>
      <c r="AO156"/>
      <c r="AP156"/>
      <c r="AQ156"/>
      <c r="AR156"/>
      <c r="AS156"/>
      <c r="AT156"/>
      <c r="AU156"/>
      <c r="AV156"/>
      <c r="AW156"/>
      <c r="AX156"/>
      <c r="AY156"/>
      <c r="AZ156"/>
    </row>
    <row r="157" spans="1:52" ht="14.4" x14ac:dyDescent="0.3">
      <c r="X157" s="120"/>
      <c r="Y157" s="123"/>
      <c r="Z157" s="10" t="s">
        <v>144</v>
      </c>
      <c r="AA157" s="18">
        <f t="shared" si="38"/>
        <v>2.3432552248258503E-2</v>
      </c>
      <c r="AB157" s="18">
        <f t="shared" si="38"/>
        <v>2.1556630620375508E-2</v>
      </c>
      <c r="AC157" s="18">
        <f t="shared" si="38"/>
        <v>4.5501551189244269E-3</v>
      </c>
      <c r="AD157" s="18">
        <f t="shared" si="38"/>
        <v>3.2987536383312088E-2</v>
      </c>
      <c r="AE157" s="18">
        <f t="shared" ref="AE157" si="47">(AE140-AE139)/AE139</f>
        <v>2.0366381228747742E-2</v>
      </c>
      <c r="AF157"/>
      <c r="AG157"/>
      <c r="AH157"/>
      <c r="AI157"/>
      <c r="AJ157"/>
      <c r="AK157"/>
      <c r="AL157"/>
      <c r="AM157"/>
      <c r="AN157"/>
      <c r="AO157"/>
      <c r="AP157"/>
      <c r="AQ157"/>
      <c r="AR157"/>
      <c r="AS157"/>
      <c r="AT157"/>
      <c r="AU157"/>
      <c r="AV157"/>
      <c r="AW157"/>
      <c r="AX157"/>
      <c r="AY157"/>
      <c r="AZ157"/>
    </row>
    <row r="158" spans="1:52" ht="14.4" x14ac:dyDescent="0.3">
      <c r="A158"/>
      <c r="X158" s="120"/>
      <c r="Y158" s="121" t="s">
        <v>158</v>
      </c>
      <c r="Z158" s="10" t="s">
        <v>145</v>
      </c>
      <c r="AA158" s="15">
        <f t="shared" si="38"/>
        <v>1.354510451045092E-2</v>
      </c>
      <c r="AB158" s="15">
        <f t="shared" si="38"/>
        <v>1.1491050908837902E-2</v>
      </c>
      <c r="AC158" s="18">
        <f t="shared" si="38"/>
        <v>1.1323862466543369E-2</v>
      </c>
      <c r="AD158" s="18">
        <f t="shared" si="38"/>
        <v>1.1415360161838046E-2</v>
      </c>
      <c r="AE158" s="18">
        <f t="shared" ref="AE158" si="48">(AE141-AE140)/AE140</f>
        <v>1.1951496117944832E-2</v>
      </c>
      <c r="AF158"/>
      <c r="AG158"/>
      <c r="AH158"/>
      <c r="AI158"/>
      <c r="AJ158"/>
      <c r="AK158"/>
      <c r="AL158"/>
      <c r="AM158"/>
      <c r="AN158"/>
      <c r="AO158"/>
      <c r="AP158"/>
      <c r="AQ158"/>
      <c r="AR158"/>
      <c r="AS158"/>
      <c r="AT158"/>
      <c r="AU158"/>
      <c r="AV158"/>
      <c r="AW158"/>
      <c r="AX158"/>
      <c r="AY158"/>
      <c r="AZ158"/>
    </row>
    <row r="159" spans="1:52" ht="14.4" x14ac:dyDescent="0.3">
      <c r="A159"/>
      <c r="X159" s="120"/>
      <c r="Y159" s="121"/>
      <c r="Z159" s="10" t="s">
        <v>146</v>
      </c>
      <c r="AA159" s="18">
        <f>(AA142-AA141)/AA141</f>
        <v>9.6329964045860552E-3</v>
      </c>
      <c r="AB159" s="18">
        <f t="shared" ref="AB159:AD160" si="49">(AB142-AB141)/AB141</f>
        <v>1.3219498760671767E-2</v>
      </c>
      <c r="AC159" s="18">
        <f t="shared" si="49"/>
        <v>8.3469055374591553E-3</v>
      </c>
      <c r="AD159" s="18">
        <f t="shared" si="49"/>
        <v>1.1000785770412155E-2</v>
      </c>
      <c r="AE159" s="18">
        <f t="shared" ref="AE159:AE160" si="50">(AE142-AE141)/AE141</f>
        <v>1.0534482758620694E-2</v>
      </c>
      <c r="AF159"/>
      <c r="AG159"/>
      <c r="AH159"/>
      <c r="AI159"/>
      <c r="AJ159"/>
      <c r="AK159"/>
      <c r="AL159"/>
      <c r="AM159"/>
      <c r="AN159"/>
      <c r="AO159"/>
      <c r="AP159"/>
      <c r="AQ159"/>
      <c r="AR159"/>
      <c r="AS159"/>
      <c r="AT159"/>
      <c r="AU159"/>
      <c r="AV159"/>
      <c r="AW159"/>
      <c r="AX159"/>
      <c r="AY159"/>
      <c r="AZ159"/>
    </row>
    <row r="160" spans="1:52" ht="14.4" x14ac:dyDescent="0.3">
      <c r="A160"/>
      <c r="X160" s="120"/>
      <c r="Y160" s="121"/>
      <c r="Z160" s="10" t="s">
        <v>166</v>
      </c>
      <c r="AA160" s="18">
        <f>(AA143-AA142)/AA142</f>
        <v>5.2879123832560611E-2</v>
      </c>
      <c r="AB160" s="18">
        <f t="shared" si="49"/>
        <v>2.2424571894536852E-2</v>
      </c>
      <c r="AC160" s="18">
        <f t="shared" si="49"/>
        <v>1.2113870381586917E-2</v>
      </c>
      <c r="AD160" s="18">
        <f t="shared" si="49"/>
        <v>3.2572599448879989E-2</v>
      </c>
      <c r="AE160" s="18">
        <f t="shared" si="50"/>
        <v>2.9994369657572763E-2</v>
      </c>
      <c r="AF160"/>
      <c r="AG160"/>
      <c r="AH160"/>
      <c r="AI160"/>
      <c r="AJ160"/>
      <c r="AK160"/>
      <c r="AL160"/>
      <c r="AM160"/>
      <c r="AN160"/>
      <c r="AO160"/>
      <c r="AP160"/>
      <c r="AQ160"/>
      <c r="AR160"/>
      <c r="AS160"/>
      <c r="AT160"/>
      <c r="AU160"/>
      <c r="AV160"/>
      <c r="AW160"/>
      <c r="AX160"/>
      <c r="AY160"/>
      <c r="AZ160"/>
    </row>
    <row r="161" spans="1:52" ht="14.4" x14ac:dyDescent="0.3">
      <c r="A161"/>
      <c r="Z161"/>
      <c r="AA161"/>
      <c r="AB161"/>
      <c r="AC161"/>
      <c r="AD161"/>
      <c r="AE161"/>
      <c r="AF161"/>
      <c r="AG161"/>
      <c r="AH161"/>
      <c r="AI161"/>
      <c r="AJ161"/>
      <c r="AK161"/>
      <c r="AL161"/>
      <c r="AM161"/>
      <c r="AN161"/>
      <c r="AO161"/>
      <c r="AP161"/>
      <c r="AQ161"/>
      <c r="AR161"/>
      <c r="AS161"/>
      <c r="AT161"/>
      <c r="AU161"/>
      <c r="AV161"/>
      <c r="AW161"/>
      <c r="AX161"/>
      <c r="AY161"/>
      <c r="AZ161"/>
    </row>
    <row r="162" spans="1:52" ht="14.4" x14ac:dyDescent="0.3">
      <c r="A162"/>
      <c r="Z162"/>
      <c r="AA162"/>
      <c r="AB162"/>
      <c r="AC162"/>
      <c r="AD162"/>
      <c r="AE162"/>
      <c r="AF162"/>
      <c r="AG162"/>
      <c r="AH162"/>
      <c r="AI162"/>
      <c r="AJ162"/>
      <c r="AK162"/>
      <c r="AL162"/>
      <c r="AM162"/>
      <c r="AN162"/>
      <c r="AO162"/>
      <c r="AP162"/>
      <c r="AQ162"/>
      <c r="AR162"/>
      <c r="AS162"/>
      <c r="AT162"/>
      <c r="AU162"/>
      <c r="AV162"/>
      <c r="AW162"/>
      <c r="AX162"/>
      <c r="AY162"/>
      <c r="AZ162"/>
    </row>
    <row r="163" spans="1:52" ht="14.4" x14ac:dyDescent="0.3">
      <c r="A163"/>
      <c r="Z163" s="11" t="s">
        <v>1</v>
      </c>
      <c r="AA163" s="10" t="s">
        <v>136</v>
      </c>
      <c r="AE163"/>
      <c r="AF163"/>
      <c r="AG163"/>
      <c r="AH163"/>
      <c r="AI163"/>
      <c r="AJ163"/>
      <c r="AK163"/>
      <c r="AL163"/>
      <c r="AM163"/>
      <c r="AN163"/>
      <c r="AO163"/>
      <c r="AP163"/>
      <c r="AQ163"/>
      <c r="AR163"/>
      <c r="AS163"/>
      <c r="AT163"/>
      <c r="AU163"/>
      <c r="AV163"/>
      <c r="AW163"/>
      <c r="AX163"/>
      <c r="AY163"/>
      <c r="AZ163"/>
    </row>
    <row r="164" spans="1:52" ht="14.4" x14ac:dyDescent="0.3">
      <c r="A164"/>
      <c r="AE164"/>
      <c r="AF164"/>
      <c r="AG164"/>
      <c r="AH164"/>
      <c r="AI164"/>
      <c r="AJ164"/>
      <c r="AK164"/>
      <c r="AL164"/>
      <c r="AM164"/>
      <c r="AN164"/>
      <c r="AO164"/>
      <c r="AP164"/>
      <c r="AQ164"/>
      <c r="AR164"/>
      <c r="AS164"/>
      <c r="AT164"/>
      <c r="AU164"/>
      <c r="AV164"/>
      <c r="AW164"/>
      <c r="AX164"/>
      <c r="AY164"/>
      <c r="AZ164"/>
    </row>
    <row r="165" spans="1:52" ht="14.4" x14ac:dyDescent="0.3">
      <c r="A165"/>
      <c r="Y165" s="120" t="s">
        <v>162</v>
      </c>
      <c r="Z165" s="11" t="s">
        <v>49</v>
      </c>
      <c r="AA165" s="10" t="s">
        <v>131</v>
      </c>
      <c r="AB165" s="27" t="s">
        <v>162</v>
      </c>
      <c r="AD165"/>
      <c r="AE165"/>
      <c r="AF165"/>
      <c r="AG165"/>
      <c r="AH165"/>
      <c r="AI165"/>
      <c r="AJ165"/>
      <c r="AK165"/>
      <c r="AL165"/>
      <c r="AM165"/>
      <c r="AN165"/>
      <c r="AO165"/>
      <c r="AP165"/>
      <c r="AQ165"/>
      <c r="AR165"/>
      <c r="AS165"/>
      <c r="AT165"/>
      <c r="AU165"/>
      <c r="AV165"/>
      <c r="AW165"/>
      <c r="AX165"/>
      <c r="AY165"/>
      <c r="AZ165"/>
    </row>
    <row r="166" spans="1:52" ht="14.4" x14ac:dyDescent="0.3">
      <c r="A166"/>
      <c r="Y166" s="120"/>
      <c r="Z166" s="10" t="s">
        <v>151</v>
      </c>
      <c r="AA166" s="15">
        <v>144.69999999999996</v>
      </c>
      <c r="AB166" s="24">
        <f>AVERAGE(AA166)</f>
        <v>144.69999999999996</v>
      </c>
      <c r="AD166"/>
      <c r="AE166"/>
      <c r="AF166"/>
      <c r="AG166"/>
      <c r="AH166"/>
      <c r="AI166"/>
      <c r="AJ166"/>
      <c r="AK166"/>
      <c r="AL166"/>
      <c r="AM166"/>
      <c r="AN166"/>
      <c r="AO166"/>
      <c r="AP166"/>
      <c r="AQ166"/>
      <c r="AR166"/>
      <c r="AS166"/>
      <c r="AT166"/>
      <c r="AU166"/>
      <c r="AV166"/>
      <c r="AW166"/>
      <c r="AX166"/>
      <c r="AY166"/>
      <c r="AZ166"/>
    </row>
    <row r="167" spans="1:52" ht="14.4" x14ac:dyDescent="0.3">
      <c r="A167"/>
      <c r="Y167" s="120"/>
      <c r="Z167" s="10" t="s">
        <v>152</v>
      </c>
      <c r="AA167" s="15">
        <v>146.23333333333332</v>
      </c>
      <c r="AB167" s="24">
        <f t="shared" ref="AB167:AB182" si="51">AVERAGE(AA167)</f>
        <v>146.23333333333332</v>
      </c>
      <c r="AD167"/>
      <c r="AE167"/>
      <c r="AF167"/>
      <c r="AG167"/>
      <c r="AH167"/>
      <c r="AI167"/>
      <c r="AJ167"/>
      <c r="AK167"/>
      <c r="AL167"/>
      <c r="AM167"/>
      <c r="AN167"/>
      <c r="AO167"/>
      <c r="AP167"/>
      <c r="AQ167"/>
      <c r="AR167"/>
      <c r="AS167"/>
      <c r="AT167"/>
      <c r="AU167"/>
      <c r="AV167"/>
      <c r="AW167"/>
      <c r="AX167"/>
      <c r="AY167"/>
      <c r="AZ167"/>
    </row>
    <row r="168" spans="1:52" ht="14.4" x14ac:dyDescent="0.3">
      <c r="A168"/>
      <c r="Y168" s="120"/>
      <c r="Z168" s="10" t="s">
        <v>153</v>
      </c>
      <c r="AA168" s="15">
        <v>147.54444444444445</v>
      </c>
      <c r="AB168" s="24">
        <f t="shared" si="51"/>
        <v>147.54444444444445</v>
      </c>
      <c r="AD168"/>
      <c r="AE168"/>
      <c r="AF168"/>
      <c r="AG168"/>
      <c r="AH168"/>
      <c r="AI168"/>
      <c r="AJ168"/>
      <c r="AK168"/>
      <c r="AL168"/>
      <c r="AM168"/>
      <c r="AN168"/>
      <c r="AO168"/>
      <c r="AP168"/>
      <c r="AQ168"/>
      <c r="AR168"/>
      <c r="AS168"/>
      <c r="AT168"/>
      <c r="AU168"/>
      <c r="AV168"/>
      <c r="AW168"/>
      <c r="AX168"/>
      <c r="AY168"/>
      <c r="AZ168"/>
    </row>
    <row r="169" spans="1:52" ht="14.4" x14ac:dyDescent="0.3">
      <c r="A169"/>
      <c r="Y169" s="120"/>
      <c r="Z169" s="10" t="s">
        <v>154</v>
      </c>
      <c r="AA169" s="15">
        <v>148.98888888888891</v>
      </c>
      <c r="AB169" s="24">
        <f t="shared" si="51"/>
        <v>148.98888888888891</v>
      </c>
      <c r="AD169"/>
      <c r="AE169"/>
      <c r="AF169"/>
      <c r="AG169"/>
      <c r="AH169"/>
      <c r="AI169"/>
      <c r="AJ169"/>
      <c r="AK169"/>
      <c r="AL169"/>
      <c r="AM169"/>
      <c r="AN169"/>
      <c r="AO169"/>
      <c r="AP169"/>
      <c r="AQ169"/>
      <c r="AR169"/>
      <c r="AS169"/>
      <c r="AT169"/>
      <c r="AU169"/>
      <c r="AV169"/>
      <c r="AW169"/>
      <c r="AX169"/>
      <c r="AY169"/>
      <c r="AZ169"/>
    </row>
    <row r="170" spans="1:52" ht="14.4" x14ac:dyDescent="0.3">
      <c r="A170"/>
      <c r="Y170" s="120"/>
      <c r="Z170" s="10" t="s">
        <v>138</v>
      </c>
      <c r="AA170" s="15">
        <v>150.77777777777777</v>
      </c>
      <c r="AB170" s="24">
        <f t="shared" si="51"/>
        <v>150.77777777777777</v>
      </c>
      <c r="AD170"/>
      <c r="AE170"/>
      <c r="AF170"/>
    </row>
    <row r="171" spans="1:52" ht="14.4" x14ac:dyDescent="0.3">
      <c r="A171"/>
      <c r="Y171" s="120"/>
      <c r="Z171" s="10" t="s">
        <v>139</v>
      </c>
      <c r="AA171" s="15">
        <v>151.75</v>
      </c>
      <c r="AB171" s="24">
        <f t="shared" si="51"/>
        <v>151.75</v>
      </c>
      <c r="AD171"/>
      <c r="AE171"/>
      <c r="AF171"/>
    </row>
    <row r="172" spans="1:52" ht="14.4" x14ac:dyDescent="0.3">
      <c r="A172"/>
      <c r="Y172" s="120"/>
      <c r="Z172" s="10" t="s">
        <v>140</v>
      </c>
      <c r="AA172" s="15">
        <v>154.21111111111111</v>
      </c>
      <c r="AB172" s="24">
        <f t="shared" si="51"/>
        <v>154.21111111111111</v>
      </c>
      <c r="AD172"/>
      <c r="AE172"/>
      <c r="AF172"/>
    </row>
    <row r="173" spans="1:52" ht="14.4" x14ac:dyDescent="0.3">
      <c r="A173"/>
      <c r="Y173" s="120"/>
      <c r="Z173" s="10" t="s">
        <v>141</v>
      </c>
      <c r="AA173" s="15">
        <v>156.57777777777778</v>
      </c>
      <c r="AB173" s="24">
        <f t="shared" si="51"/>
        <v>156.57777777777778</v>
      </c>
      <c r="AD173"/>
      <c r="AE173"/>
      <c r="AF173"/>
    </row>
    <row r="174" spans="1:52" ht="14.4" x14ac:dyDescent="0.3">
      <c r="A174"/>
      <c r="Y174" s="120"/>
      <c r="Z174" s="10" t="s">
        <v>143</v>
      </c>
      <c r="AA174" s="15">
        <v>160.11111111111109</v>
      </c>
      <c r="AB174" s="24">
        <f t="shared" si="51"/>
        <v>160.11111111111109</v>
      </c>
      <c r="AD174"/>
      <c r="AE174"/>
      <c r="AF174"/>
    </row>
    <row r="175" spans="1:52" ht="14.4" x14ac:dyDescent="0.3">
      <c r="A175"/>
      <c r="Y175" s="120"/>
      <c r="Z175" s="10" t="s">
        <v>142</v>
      </c>
      <c r="AA175" s="15">
        <v>164.13333333333333</v>
      </c>
      <c r="AB175" s="24">
        <f t="shared" si="51"/>
        <v>164.13333333333333</v>
      </c>
      <c r="AD175"/>
      <c r="AE175"/>
      <c r="AF175"/>
    </row>
    <row r="176" spans="1:52" ht="14.4" x14ac:dyDescent="0.3">
      <c r="A176"/>
      <c r="Y176" s="120"/>
      <c r="Z176" s="10" t="s">
        <v>144</v>
      </c>
      <c r="AA176" s="15">
        <v>167.14444444444445</v>
      </c>
      <c r="AB176" s="24">
        <f t="shared" si="51"/>
        <v>167.14444444444445</v>
      </c>
      <c r="AD176"/>
      <c r="AE176"/>
      <c r="AF176"/>
    </row>
    <row r="177" spans="1:32" ht="14.4" x14ac:dyDescent="0.3">
      <c r="A177"/>
      <c r="Y177" s="120"/>
      <c r="Z177" s="10" t="s">
        <v>145</v>
      </c>
      <c r="AA177" s="15">
        <v>169.14444444444447</v>
      </c>
      <c r="AB177" s="24">
        <f t="shared" si="51"/>
        <v>169.14444444444447</v>
      </c>
      <c r="AD177"/>
      <c r="AE177"/>
      <c r="AF177"/>
    </row>
    <row r="178" spans="1:32" ht="14.4" x14ac:dyDescent="0.3">
      <c r="Y178" s="120"/>
      <c r="Z178" s="10" t="s">
        <v>146</v>
      </c>
      <c r="AA178" s="15">
        <v>171.56666666666666</v>
      </c>
      <c r="AB178" s="24">
        <f t="shared" si="51"/>
        <v>171.56666666666666</v>
      </c>
      <c r="AD178"/>
      <c r="AE178"/>
      <c r="AF178"/>
    </row>
    <row r="179" spans="1:32" ht="14.4" x14ac:dyDescent="0.3">
      <c r="Y179" s="120"/>
      <c r="Z179" s="10" t="s">
        <v>166</v>
      </c>
      <c r="AA179" s="15">
        <v>174.12222222222223</v>
      </c>
      <c r="AB179" s="24">
        <f t="shared" si="51"/>
        <v>174.12222222222223</v>
      </c>
      <c r="AD179"/>
      <c r="AE179"/>
      <c r="AF179"/>
    </row>
    <row r="180" spans="1:32" ht="14.4" x14ac:dyDescent="0.3">
      <c r="Y180" s="120"/>
      <c r="Z180" s="10" t="s">
        <v>167</v>
      </c>
      <c r="AA180" s="15">
        <v>176.35555555555553</v>
      </c>
      <c r="AB180" s="24">
        <f t="shared" si="51"/>
        <v>176.35555555555553</v>
      </c>
    </row>
    <row r="181" spans="1:32" ht="14.4" x14ac:dyDescent="0.3">
      <c r="Y181" s="120"/>
      <c r="Z181" s="10" t="s">
        <v>168</v>
      </c>
      <c r="AA181" s="15">
        <v>179.36666666666667</v>
      </c>
      <c r="AB181" s="24">
        <f t="shared" si="51"/>
        <v>179.36666666666667</v>
      </c>
    </row>
    <row r="182" spans="1:32" ht="14.4" x14ac:dyDescent="0.3">
      <c r="Y182" s="120"/>
      <c r="Z182" s="10" t="s">
        <v>50</v>
      </c>
      <c r="AA182" s="15">
        <v>160.46702127659569</v>
      </c>
      <c r="AB182" s="24">
        <f t="shared" si="51"/>
        <v>160.46702127659569</v>
      </c>
    </row>
    <row r="185" spans="1:32" x14ac:dyDescent="0.3">
      <c r="X185" s="120" t="s">
        <v>162</v>
      </c>
      <c r="Y185" s="36" t="s">
        <v>157</v>
      </c>
      <c r="Z185" s="27" t="s">
        <v>155</v>
      </c>
      <c r="AA185" s="27" t="s">
        <v>23</v>
      </c>
      <c r="AB185" s="27" t="s">
        <v>162</v>
      </c>
    </row>
    <row r="186" spans="1:32" x14ac:dyDescent="0.3">
      <c r="X186" s="120"/>
      <c r="Y186" s="121" t="s">
        <v>156</v>
      </c>
      <c r="Z186" s="10" t="s">
        <v>153</v>
      </c>
      <c r="AA186" s="18">
        <f t="shared" ref="AA186:AB197" si="52">(AA168-AA167)/AA167</f>
        <v>8.9658840513640176E-3</v>
      </c>
      <c r="AB186" s="18">
        <f t="shared" si="52"/>
        <v>8.9658840513640176E-3</v>
      </c>
    </row>
    <row r="187" spans="1:32" x14ac:dyDescent="0.3">
      <c r="X187" s="120"/>
      <c r="Y187" s="121"/>
      <c r="Z187" s="10" t="s">
        <v>154</v>
      </c>
      <c r="AA187" s="18">
        <f t="shared" si="52"/>
        <v>9.7898938173056043E-3</v>
      </c>
      <c r="AB187" s="18">
        <f t="shared" si="52"/>
        <v>9.7898938173056043E-3</v>
      </c>
    </row>
    <row r="188" spans="1:32" x14ac:dyDescent="0.3">
      <c r="X188" s="120"/>
      <c r="Y188" s="121"/>
      <c r="Z188" s="10" t="s">
        <v>138</v>
      </c>
      <c r="AA188" s="18">
        <f t="shared" si="52"/>
        <v>1.2006861063464661E-2</v>
      </c>
      <c r="AB188" s="18">
        <f t="shared" si="52"/>
        <v>1.2006861063464661E-2</v>
      </c>
    </row>
    <row r="189" spans="1:32" x14ac:dyDescent="0.3">
      <c r="X189" s="120"/>
      <c r="Y189" s="122" t="s">
        <v>149</v>
      </c>
      <c r="Z189" s="10" t="s">
        <v>139</v>
      </c>
      <c r="AA189" s="18">
        <f t="shared" si="52"/>
        <v>6.4480471628592904E-3</v>
      </c>
      <c r="AB189" s="18">
        <f t="shared" si="52"/>
        <v>6.4480471628592904E-3</v>
      </c>
    </row>
    <row r="190" spans="1:32" x14ac:dyDescent="0.3">
      <c r="X190" s="120"/>
      <c r="Y190" s="122"/>
      <c r="Z190" s="10" t="s">
        <v>140</v>
      </c>
      <c r="AA190" s="18">
        <f t="shared" si="52"/>
        <v>1.6218195130880454E-2</v>
      </c>
      <c r="AB190" s="18">
        <f t="shared" si="52"/>
        <v>1.6218195130880454E-2</v>
      </c>
    </row>
    <row r="191" spans="1:32" x14ac:dyDescent="0.3">
      <c r="X191" s="120"/>
      <c r="Y191" s="122"/>
      <c r="Z191" s="10" t="s">
        <v>141</v>
      </c>
      <c r="AA191" s="18">
        <f t="shared" si="52"/>
        <v>1.5346927012032616E-2</v>
      </c>
      <c r="AB191" s="18">
        <f t="shared" si="52"/>
        <v>1.5346927012032616E-2</v>
      </c>
    </row>
    <row r="192" spans="1:32" x14ac:dyDescent="0.3">
      <c r="X192" s="120"/>
      <c r="Y192" s="123" t="s">
        <v>150</v>
      </c>
      <c r="Z192" s="10" t="s">
        <v>143</v>
      </c>
      <c r="AA192" s="18">
        <f t="shared" si="52"/>
        <v>2.2565994890717943E-2</v>
      </c>
      <c r="AB192" s="18">
        <f t="shared" si="52"/>
        <v>2.2565994890717943E-2</v>
      </c>
    </row>
    <row r="193" spans="1:28" x14ac:dyDescent="0.3">
      <c r="X193" s="120"/>
      <c r="Y193" s="123"/>
      <c r="Z193" s="10" t="s">
        <v>142</v>
      </c>
      <c r="AA193" s="18">
        <f t="shared" si="52"/>
        <v>2.5121443442054244E-2</v>
      </c>
      <c r="AB193" s="18">
        <f t="shared" si="52"/>
        <v>2.5121443442054244E-2</v>
      </c>
    </row>
    <row r="194" spans="1:28" x14ac:dyDescent="0.3">
      <c r="X194" s="120"/>
      <c r="Y194" s="123"/>
      <c r="Z194" s="10" t="s">
        <v>144</v>
      </c>
      <c r="AA194" s="18">
        <f t="shared" si="52"/>
        <v>1.8345518548605524E-2</v>
      </c>
      <c r="AB194" s="18">
        <f t="shared" si="52"/>
        <v>1.8345518548605524E-2</v>
      </c>
    </row>
    <row r="195" spans="1:28" x14ac:dyDescent="0.3">
      <c r="X195" s="120"/>
      <c r="Y195" s="121" t="s">
        <v>158</v>
      </c>
      <c r="Z195" s="10" t="s">
        <v>145</v>
      </c>
      <c r="AA195" s="15">
        <f t="shared" si="52"/>
        <v>1.1965698331450014E-2</v>
      </c>
      <c r="AB195" s="15">
        <f t="shared" si="52"/>
        <v>1.1965698331450014E-2</v>
      </c>
    </row>
    <row r="196" spans="1:28" x14ac:dyDescent="0.3">
      <c r="X196" s="120"/>
      <c r="Y196" s="121"/>
      <c r="Z196" s="10" t="s">
        <v>146</v>
      </c>
      <c r="AA196" s="18">
        <f t="shared" si="52"/>
        <v>1.4320436182092685E-2</v>
      </c>
      <c r="AB196" s="18">
        <f t="shared" si="52"/>
        <v>1.4320436182092685E-2</v>
      </c>
    </row>
    <row r="197" spans="1:28" x14ac:dyDescent="0.3">
      <c r="X197" s="120"/>
      <c r="Y197" s="121"/>
      <c r="Z197" s="10" t="s">
        <v>166</v>
      </c>
      <c r="AA197" s="18">
        <f t="shared" si="52"/>
        <v>1.4895408328476228E-2</v>
      </c>
      <c r="AB197" s="18">
        <f t="shared" si="52"/>
        <v>1.4895408328476228E-2</v>
      </c>
    </row>
    <row r="198" spans="1:28" ht="14.4" x14ac:dyDescent="0.3">
      <c r="A198"/>
    </row>
    <row r="199" spans="1:28" ht="14.4" x14ac:dyDescent="0.3">
      <c r="A199"/>
    </row>
    <row r="200" spans="1:28" ht="14.4" x14ac:dyDescent="0.3">
      <c r="A200"/>
    </row>
    <row r="201" spans="1:28" ht="14.4" x14ac:dyDescent="0.3">
      <c r="A201"/>
    </row>
    <row r="202" spans="1:28" ht="14.4" x14ac:dyDescent="0.3">
      <c r="A202"/>
    </row>
    <row r="203" spans="1:28" ht="14.4" x14ac:dyDescent="0.3">
      <c r="A203"/>
    </row>
    <row r="204" spans="1:28" ht="14.4" x14ac:dyDescent="0.3">
      <c r="A204"/>
    </row>
    <row r="205" spans="1:28" ht="14.4" x14ac:dyDescent="0.3">
      <c r="A205"/>
    </row>
    <row r="206" spans="1:28" ht="14.4" x14ac:dyDescent="0.3">
      <c r="A206"/>
    </row>
    <row r="207" spans="1:28" ht="14.4" x14ac:dyDescent="0.3">
      <c r="A207"/>
    </row>
    <row r="208" spans="1:28" ht="14.4" x14ac:dyDescent="0.3">
      <c r="A208"/>
    </row>
    <row r="209" spans="1:1" ht="14.4" x14ac:dyDescent="0.3">
      <c r="A209"/>
    </row>
    <row r="210" spans="1:1" ht="14.4" x14ac:dyDescent="0.3">
      <c r="A210"/>
    </row>
    <row r="211" spans="1:1" ht="14.4" x14ac:dyDescent="0.3">
      <c r="A211"/>
    </row>
    <row r="212" spans="1:1" ht="14.4" x14ac:dyDescent="0.3">
      <c r="A212"/>
    </row>
    <row r="213" spans="1:1" ht="14.4" x14ac:dyDescent="0.3">
      <c r="A213"/>
    </row>
    <row r="214" spans="1:1" ht="14.4" x14ac:dyDescent="0.3">
      <c r="A214"/>
    </row>
    <row r="215" spans="1:1" ht="14.4" x14ac:dyDescent="0.3">
      <c r="A215"/>
    </row>
    <row r="216" spans="1:1" ht="14.4" x14ac:dyDescent="0.3">
      <c r="A216"/>
    </row>
    <row r="217" spans="1:1" ht="14.4" x14ac:dyDescent="0.3">
      <c r="A217"/>
    </row>
    <row r="218" spans="1:1" ht="14.4" x14ac:dyDescent="0.3">
      <c r="A218"/>
    </row>
    <row r="219" spans="1:1" ht="14.4" x14ac:dyDescent="0.3">
      <c r="A219"/>
    </row>
    <row r="220" spans="1:1" ht="14.4" x14ac:dyDescent="0.3">
      <c r="A220"/>
    </row>
    <row r="221" spans="1:1" ht="14.4" x14ac:dyDescent="0.3">
      <c r="A221"/>
    </row>
    <row r="222" spans="1:1" ht="14.4" x14ac:dyDescent="0.3">
      <c r="A222"/>
    </row>
    <row r="223" spans="1:1" ht="14.4" x14ac:dyDescent="0.3">
      <c r="A223"/>
    </row>
    <row r="224" spans="1:1" ht="14.4" x14ac:dyDescent="0.3">
      <c r="A224"/>
    </row>
    <row r="225" spans="1:1" ht="14.4" x14ac:dyDescent="0.3">
      <c r="A225"/>
    </row>
    <row r="226" spans="1:1" ht="14.4" x14ac:dyDescent="0.3">
      <c r="A226"/>
    </row>
    <row r="227" spans="1:1" ht="14.4" x14ac:dyDescent="0.3">
      <c r="A227"/>
    </row>
    <row r="228" spans="1:1" ht="14.4" x14ac:dyDescent="0.3">
      <c r="A228"/>
    </row>
    <row r="229" spans="1:1" ht="14.4" x14ac:dyDescent="0.3">
      <c r="A229"/>
    </row>
    <row r="230" spans="1:1" ht="14.4" x14ac:dyDescent="0.3">
      <c r="A230"/>
    </row>
    <row r="231" spans="1:1" ht="14.4" x14ac:dyDescent="0.3">
      <c r="A231"/>
    </row>
    <row r="232" spans="1:1" ht="14.4" x14ac:dyDescent="0.3">
      <c r="A232"/>
    </row>
    <row r="233" spans="1:1" ht="14.4" x14ac:dyDescent="0.3">
      <c r="A233"/>
    </row>
    <row r="234" spans="1:1" ht="14.4" x14ac:dyDescent="0.3">
      <c r="A234"/>
    </row>
    <row r="235" spans="1:1" ht="14.4" x14ac:dyDescent="0.3">
      <c r="A235"/>
    </row>
    <row r="236" spans="1:1" ht="14.4" x14ac:dyDescent="0.3">
      <c r="A236"/>
    </row>
    <row r="237" spans="1:1" ht="14.4" x14ac:dyDescent="0.3">
      <c r="A237"/>
    </row>
    <row r="238" spans="1:1" ht="14.4" x14ac:dyDescent="0.3">
      <c r="A238"/>
    </row>
    <row r="239" spans="1:1" ht="14.4" x14ac:dyDescent="0.3">
      <c r="A239"/>
    </row>
    <row r="240" spans="1:1" ht="14.4" x14ac:dyDescent="0.3">
      <c r="A240"/>
    </row>
    <row r="241" spans="1:1" ht="14.4" x14ac:dyDescent="0.3">
      <c r="A241"/>
    </row>
    <row r="242" spans="1:1" ht="14.4" x14ac:dyDescent="0.3">
      <c r="A242"/>
    </row>
    <row r="243" spans="1:1" ht="14.4" x14ac:dyDescent="0.3">
      <c r="A243"/>
    </row>
    <row r="244" spans="1:1" ht="14.4" x14ac:dyDescent="0.3">
      <c r="A244"/>
    </row>
    <row r="245" spans="1:1" ht="14.4" x14ac:dyDescent="0.3">
      <c r="A245"/>
    </row>
    <row r="246" spans="1:1" ht="14.4" x14ac:dyDescent="0.3">
      <c r="A246"/>
    </row>
    <row r="247" spans="1:1" ht="14.4" x14ac:dyDescent="0.3">
      <c r="A247"/>
    </row>
    <row r="248" spans="1:1" ht="14.4" x14ac:dyDescent="0.3">
      <c r="A248"/>
    </row>
    <row r="249" spans="1:1" ht="14.4" x14ac:dyDescent="0.3">
      <c r="A249"/>
    </row>
    <row r="250" spans="1:1" ht="14.4" x14ac:dyDescent="0.3">
      <c r="A250"/>
    </row>
    <row r="251" spans="1:1" ht="14.4" x14ac:dyDescent="0.3">
      <c r="A251"/>
    </row>
    <row r="252" spans="1:1" ht="14.4" x14ac:dyDescent="0.3">
      <c r="A252"/>
    </row>
    <row r="253" spans="1:1" ht="14.4" x14ac:dyDescent="0.3">
      <c r="A253"/>
    </row>
    <row r="254" spans="1:1" ht="14.4" x14ac:dyDescent="0.3">
      <c r="A254"/>
    </row>
    <row r="255" spans="1:1" ht="14.4" x14ac:dyDescent="0.3">
      <c r="A255"/>
    </row>
    <row r="256" spans="1:1" ht="14.4" x14ac:dyDescent="0.3">
      <c r="A256"/>
    </row>
    <row r="257" spans="1:1" ht="14.4" x14ac:dyDescent="0.3">
      <c r="A257"/>
    </row>
    <row r="258" spans="1:1" ht="14.4" x14ac:dyDescent="0.3">
      <c r="A258"/>
    </row>
    <row r="259" spans="1:1" ht="14.4" x14ac:dyDescent="0.3">
      <c r="A259"/>
    </row>
    <row r="260" spans="1:1" ht="14.4" x14ac:dyDescent="0.3">
      <c r="A260"/>
    </row>
    <row r="261" spans="1:1" ht="14.4" x14ac:dyDescent="0.3">
      <c r="A261"/>
    </row>
    <row r="262" spans="1:1" ht="14.4" x14ac:dyDescent="0.3">
      <c r="A262"/>
    </row>
    <row r="263" spans="1:1" ht="14.4" x14ac:dyDescent="0.3">
      <c r="A263"/>
    </row>
    <row r="264" spans="1:1" ht="14.4" x14ac:dyDescent="0.3">
      <c r="A264"/>
    </row>
    <row r="265" spans="1:1" ht="14.4" x14ac:dyDescent="0.3">
      <c r="A265"/>
    </row>
    <row r="266" spans="1:1" ht="14.4" x14ac:dyDescent="0.3">
      <c r="A266"/>
    </row>
    <row r="267" spans="1:1" ht="14.4" x14ac:dyDescent="0.3">
      <c r="A267"/>
    </row>
    <row r="268" spans="1:1" ht="14.4" x14ac:dyDescent="0.3">
      <c r="A268"/>
    </row>
    <row r="269" spans="1:1" ht="14.4" x14ac:dyDescent="0.3">
      <c r="A269"/>
    </row>
    <row r="270" spans="1:1" ht="14.4" x14ac:dyDescent="0.3">
      <c r="A270"/>
    </row>
    <row r="271" spans="1:1" ht="14.4" x14ac:dyDescent="0.3">
      <c r="A271"/>
    </row>
    <row r="272" spans="1:1" ht="14.4" x14ac:dyDescent="0.3">
      <c r="A272"/>
    </row>
    <row r="273" spans="1:1" ht="14.4" x14ac:dyDescent="0.3">
      <c r="A273"/>
    </row>
    <row r="274" spans="1:1" ht="14.4" x14ac:dyDescent="0.3">
      <c r="A274"/>
    </row>
    <row r="275" spans="1:1" ht="14.4" x14ac:dyDescent="0.3">
      <c r="A275"/>
    </row>
    <row r="276" spans="1:1" ht="14.4" x14ac:dyDescent="0.3">
      <c r="A276"/>
    </row>
    <row r="277" spans="1:1" ht="14.4" x14ac:dyDescent="0.3">
      <c r="A277"/>
    </row>
    <row r="278" spans="1:1" ht="14.4" x14ac:dyDescent="0.3">
      <c r="A278"/>
    </row>
    <row r="279" spans="1:1" ht="14.4" x14ac:dyDescent="0.3">
      <c r="A279"/>
    </row>
    <row r="280" spans="1:1" ht="14.4" x14ac:dyDescent="0.3">
      <c r="A280"/>
    </row>
    <row r="281" spans="1:1" ht="14.4" x14ac:dyDescent="0.3">
      <c r="A281"/>
    </row>
    <row r="282" spans="1:1" ht="14.4" x14ac:dyDescent="0.3">
      <c r="A282"/>
    </row>
    <row r="283" spans="1:1" ht="14.4" x14ac:dyDescent="0.3">
      <c r="A283"/>
    </row>
    <row r="284" spans="1:1" ht="14.4" x14ac:dyDescent="0.3">
      <c r="A284"/>
    </row>
    <row r="285" spans="1:1" ht="14.4" x14ac:dyDescent="0.3">
      <c r="A285"/>
    </row>
    <row r="286" spans="1:1" ht="14.4" x14ac:dyDescent="0.3">
      <c r="A286"/>
    </row>
    <row r="287" spans="1:1" ht="14.4" x14ac:dyDescent="0.3">
      <c r="A287"/>
    </row>
    <row r="288" spans="1:1" ht="14.4" x14ac:dyDescent="0.3">
      <c r="A288"/>
    </row>
    <row r="289" spans="1:1" ht="14.4" x14ac:dyDescent="0.3">
      <c r="A289"/>
    </row>
    <row r="290" spans="1:1" ht="14.4" x14ac:dyDescent="0.3">
      <c r="A290"/>
    </row>
    <row r="291" spans="1:1" ht="14.4" x14ac:dyDescent="0.3">
      <c r="A291"/>
    </row>
    <row r="292" spans="1:1" ht="14.4" x14ac:dyDescent="0.3">
      <c r="A292"/>
    </row>
    <row r="293" spans="1:1" ht="14.4" x14ac:dyDescent="0.3">
      <c r="A293"/>
    </row>
    <row r="294" spans="1:1" ht="14.4" x14ac:dyDescent="0.3">
      <c r="A294"/>
    </row>
    <row r="295" spans="1:1" ht="14.4" x14ac:dyDescent="0.3">
      <c r="A295"/>
    </row>
    <row r="296" spans="1:1" ht="14.4" x14ac:dyDescent="0.3">
      <c r="A296"/>
    </row>
    <row r="297" spans="1:1" ht="14.4" x14ac:dyDescent="0.3">
      <c r="A297"/>
    </row>
    <row r="298" spans="1:1" ht="14.4" x14ac:dyDescent="0.3">
      <c r="A298"/>
    </row>
    <row r="299" spans="1:1" ht="14.4" x14ac:dyDescent="0.3">
      <c r="A299"/>
    </row>
    <row r="300" spans="1:1" ht="14.4" x14ac:dyDescent="0.3">
      <c r="A300"/>
    </row>
    <row r="301" spans="1:1" ht="14.4" x14ac:dyDescent="0.3">
      <c r="A301"/>
    </row>
    <row r="302" spans="1:1" ht="14.4" x14ac:dyDescent="0.3">
      <c r="A302"/>
    </row>
    <row r="303" spans="1:1" ht="14.4" x14ac:dyDescent="0.3">
      <c r="A303"/>
    </row>
    <row r="304" spans="1:1" ht="14.4" x14ac:dyDescent="0.3">
      <c r="A304"/>
    </row>
    <row r="305" spans="1:1" ht="14.4" x14ac:dyDescent="0.3">
      <c r="A305"/>
    </row>
    <row r="306" spans="1:1" ht="14.4" x14ac:dyDescent="0.3">
      <c r="A306"/>
    </row>
    <row r="307" spans="1:1" ht="14.4" x14ac:dyDescent="0.3">
      <c r="A307"/>
    </row>
    <row r="308" spans="1:1" ht="14.4" x14ac:dyDescent="0.3">
      <c r="A308"/>
    </row>
    <row r="309" spans="1:1" ht="14.4" x14ac:dyDescent="0.3">
      <c r="A309"/>
    </row>
    <row r="310" spans="1:1" ht="14.4" x14ac:dyDescent="0.3">
      <c r="A310"/>
    </row>
    <row r="311" spans="1:1" ht="14.4" x14ac:dyDescent="0.3">
      <c r="A311"/>
    </row>
    <row r="312" spans="1:1" ht="14.4" x14ac:dyDescent="0.3">
      <c r="A312"/>
    </row>
    <row r="313" spans="1:1" ht="14.4" x14ac:dyDescent="0.3">
      <c r="A313"/>
    </row>
    <row r="314" spans="1:1" ht="14.4" x14ac:dyDescent="0.3">
      <c r="A314"/>
    </row>
    <row r="315" spans="1:1" ht="14.4" x14ac:dyDescent="0.3">
      <c r="A315"/>
    </row>
    <row r="316" spans="1:1" ht="14.4" x14ac:dyDescent="0.3">
      <c r="A316"/>
    </row>
    <row r="317" spans="1:1" ht="14.4" x14ac:dyDescent="0.3">
      <c r="A317"/>
    </row>
    <row r="318" spans="1:1" ht="14.4" x14ac:dyDescent="0.3">
      <c r="A318"/>
    </row>
    <row r="319" spans="1:1" ht="14.4" x14ac:dyDescent="0.3">
      <c r="A319"/>
    </row>
    <row r="320" spans="1:1" ht="14.4" x14ac:dyDescent="0.3">
      <c r="A320"/>
    </row>
    <row r="321" spans="1:1" ht="14.4" x14ac:dyDescent="0.3">
      <c r="A321"/>
    </row>
    <row r="322" spans="1:1" ht="14.4" x14ac:dyDescent="0.3">
      <c r="A322"/>
    </row>
    <row r="323" spans="1:1" ht="14.4" x14ac:dyDescent="0.3">
      <c r="A323"/>
    </row>
    <row r="324" spans="1:1" ht="14.4" x14ac:dyDescent="0.3">
      <c r="A324"/>
    </row>
    <row r="325" spans="1:1" ht="14.4" x14ac:dyDescent="0.3">
      <c r="A325"/>
    </row>
    <row r="326" spans="1:1" ht="14.4" x14ac:dyDescent="0.3">
      <c r="A326"/>
    </row>
    <row r="327" spans="1:1" ht="14.4" x14ac:dyDescent="0.3">
      <c r="A327"/>
    </row>
    <row r="328" spans="1:1" ht="14.4" x14ac:dyDescent="0.3">
      <c r="A328"/>
    </row>
    <row r="329" spans="1:1" ht="14.4" x14ac:dyDescent="0.3">
      <c r="A329"/>
    </row>
    <row r="330" spans="1:1" ht="14.4" x14ac:dyDescent="0.3">
      <c r="A330"/>
    </row>
    <row r="331" spans="1:1" ht="14.4" x14ac:dyDescent="0.3">
      <c r="A331"/>
    </row>
    <row r="332" spans="1:1" ht="14.4" x14ac:dyDescent="0.3">
      <c r="A332"/>
    </row>
    <row r="333" spans="1:1" ht="14.4" x14ac:dyDescent="0.3">
      <c r="A333"/>
    </row>
    <row r="334" spans="1:1" ht="14.4" x14ac:dyDescent="0.3">
      <c r="A334"/>
    </row>
    <row r="335" spans="1:1" ht="14.4" x14ac:dyDescent="0.3">
      <c r="A335"/>
    </row>
    <row r="336" spans="1:1" ht="14.4" x14ac:dyDescent="0.3">
      <c r="A336"/>
    </row>
    <row r="337" spans="1:1" ht="14.4" x14ac:dyDescent="0.3">
      <c r="A337"/>
    </row>
    <row r="338" spans="1:1" ht="14.4" x14ac:dyDescent="0.3">
      <c r="A338"/>
    </row>
    <row r="339" spans="1:1" ht="14.4" x14ac:dyDescent="0.3">
      <c r="A339"/>
    </row>
    <row r="340" spans="1:1" ht="14.4" x14ac:dyDescent="0.3">
      <c r="A340"/>
    </row>
    <row r="341" spans="1:1" ht="14.4" x14ac:dyDescent="0.3">
      <c r="A341"/>
    </row>
    <row r="342" spans="1:1" ht="14.4" x14ac:dyDescent="0.3">
      <c r="A342"/>
    </row>
    <row r="343" spans="1:1" ht="14.4" x14ac:dyDescent="0.3">
      <c r="A343"/>
    </row>
    <row r="344" spans="1:1" ht="14.4" x14ac:dyDescent="0.3">
      <c r="A344"/>
    </row>
    <row r="345" spans="1:1" ht="14.4" x14ac:dyDescent="0.3">
      <c r="A345"/>
    </row>
    <row r="346" spans="1:1" ht="14.4" x14ac:dyDescent="0.3">
      <c r="A346"/>
    </row>
    <row r="347" spans="1:1" ht="14.4" x14ac:dyDescent="0.3">
      <c r="A347"/>
    </row>
    <row r="348" spans="1:1" ht="14.4" x14ac:dyDescent="0.3">
      <c r="A348"/>
    </row>
    <row r="349" spans="1:1" ht="14.4" x14ac:dyDescent="0.3">
      <c r="A349"/>
    </row>
    <row r="350" spans="1:1" ht="14.4" x14ac:dyDescent="0.3">
      <c r="A350"/>
    </row>
    <row r="351" spans="1:1" ht="14.4" x14ac:dyDescent="0.3">
      <c r="A351"/>
    </row>
    <row r="352" spans="1:1" ht="14.4" x14ac:dyDescent="0.3">
      <c r="A352"/>
    </row>
    <row r="353" spans="1:1" ht="14.4" x14ac:dyDescent="0.3">
      <c r="A353"/>
    </row>
    <row r="354" spans="1:1" ht="14.4" x14ac:dyDescent="0.3">
      <c r="A354"/>
    </row>
    <row r="355" spans="1:1" ht="14.4" x14ac:dyDescent="0.3">
      <c r="A355"/>
    </row>
    <row r="356" spans="1:1" ht="14.4" x14ac:dyDescent="0.3">
      <c r="A356"/>
    </row>
    <row r="357" spans="1:1" ht="14.4" x14ac:dyDescent="0.3">
      <c r="A357"/>
    </row>
    <row r="358" spans="1:1" ht="14.4" x14ac:dyDescent="0.3">
      <c r="A358"/>
    </row>
    <row r="359" spans="1:1" ht="14.4" x14ac:dyDescent="0.3">
      <c r="A359"/>
    </row>
    <row r="360" spans="1:1" ht="14.4" x14ac:dyDescent="0.3">
      <c r="A360"/>
    </row>
    <row r="361" spans="1:1" ht="14.4" x14ac:dyDescent="0.3">
      <c r="A361"/>
    </row>
    <row r="362" spans="1:1" ht="14.4" x14ac:dyDescent="0.3">
      <c r="A362"/>
    </row>
    <row r="363" spans="1:1" ht="14.4" x14ac:dyDescent="0.3">
      <c r="A363"/>
    </row>
    <row r="364" spans="1:1" ht="14.4" x14ac:dyDescent="0.3">
      <c r="A364"/>
    </row>
    <row r="365" spans="1:1" ht="14.4" x14ac:dyDescent="0.3">
      <c r="A365"/>
    </row>
    <row r="366" spans="1:1" ht="14.4" x14ac:dyDescent="0.3">
      <c r="A366"/>
    </row>
    <row r="367" spans="1:1" ht="14.4" x14ac:dyDescent="0.3">
      <c r="A367"/>
    </row>
    <row r="368" spans="1:1" ht="14.4" x14ac:dyDescent="0.3">
      <c r="A368"/>
    </row>
    <row r="369" spans="1:1" ht="14.4" x14ac:dyDescent="0.3">
      <c r="A369"/>
    </row>
    <row r="370" spans="1:1" ht="14.4" x14ac:dyDescent="0.3">
      <c r="A370"/>
    </row>
    <row r="371" spans="1:1" ht="14.4" x14ac:dyDescent="0.3">
      <c r="A371"/>
    </row>
    <row r="372" spans="1:1" ht="14.4" x14ac:dyDescent="0.3">
      <c r="A372"/>
    </row>
    <row r="373" spans="1:1" ht="14.4" x14ac:dyDescent="0.3">
      <c r="A373"/>
    </row>
    <row r="374" spans="1:1" ht="14.4" x14ac:dyDescent="0.3">
      <c r="A374"/>
    </row>
    <row r="375" spans="1:1" ht="14.4" x14ac:dyDescent="0.3">
      <c r="A375"/>
    </row>
    <row r="376" spans="1:1" ht="14.4" x14ac:dyDescent="0.3">
      <c r="A376"/>
    </row>
    <row r="377" spans="1:1" ht="14.4" x14ac:dyDescent="0.3">
      <c r="A377"/>
    </row>
    <row r="378" spans="1:1" ht="14.4" x14ac:dyDescent="0.3">
      <c r="A378"/>
    </row>
    <row r="379" spans="1:1" ht="14.4" x14ac:dyDescent="0.3">
      <c r="A379"/>
    </row>
    <row r="380" spans="1:1" ht="14.4" x14ac:dyDescent="0.3">
      <c r="A380"/>
    </row>
    <row r="381" spans="1:1" ht="14.4" x14ac:dyDescent="0.3">
      <c r="A381"/>
    </row>
    <row r="382" spans="1:1" ht="14.4" x14ac:dyDescent="0.3">
      <c r="A382"/>
    </row>
    <row r="383" spans="1:1" ht="14.4" x14ac:dyDescent="0.3">
      <c r="A383"/>
    </row>
    <row r="384" spans="1:1" ht="14.4" x14ac:dyDescent="0.3">
      <c r="A384"/>
    </row>
    <row r="385" spans="1:1" ht="14.4" x14ac:dyDescent="0.3">
      <c r="A385"/>
    </row>
    <row r="386" spans="1:1" ht="14.4" x14ac:dyDescent="0.3">
      <c r="A386"/>
    </row>
    <row r="387" spans="1:1" ht="14.4" x14ac:dyDescent="0.3">
      <c r="A387"/>
    </row>
    <row r="388" spans="1:1" ht="14.4" x14ac:dyDescent="0.3">
      <c r="A388"/>
    </row>
    <row r="389" spans="1:1" ht="14.4" x14ac:dyDescent="0.3">
      <c r="A389"/>
    </row>
    <row r="390" spans="1:1" ht="14.4" x14ac:dyDescent="0.3">
      <c r="A390"/>
    </row>
    <row r="391" spans="1:1" ht="14.4" x14ac:dyDescent="0.3">
      <c r="A391"/>
    </row>
    <row r="392" spans="1:1" ht="14.4" x14ac:dyDescent="0.3">
      <c r="A392"/>
    </row>
    <row r="393" spans="1:1" ht="14.4" x14ac:dyDescent="0.3">
      <c r="A393"/>
    </row>
    <row r="394" spans="1:1" ht="14.4" x14ac:dyDescent="0.3">
      <c r="A394"/>
    </row>
    <row r="395" spans="1:1" ht="14.4" x14ac:dyDescent="0.3">
      <c r="A395"/>
    </row>
    <row r="396" spans="1:1" ht="14.4" x14ac:dyDescent="0.3">
      <c r="A396"/>
    </row>
    <row r="397" spans="1:1" ht="14.4" x14ac:dyDescent="0.3">
      <c r="A397"/>
    </row>
    <row r="398" spans="1:1" ht="14.4" x14ac:dyDescent="0.3">
      <c r="A398"/>
    </row>
    <row r="399" spans="1:1" ht="14.4" x14ac:dyDescent="0.3">
      <c r="A399"/>
    </row>
    <row r="400" spans="1:1" ht="14.4" x14ac:dyDescent="0.3">
      <c r="A400"/>
    </row>
    <row r="401" spans="1:1" ht="14.4" x14ac:dyDescent="0.3">
      <c r="A401"/>
    </row>
    <row r="402" spans="1:1" ht="14.4" x14ac:dyDescent="0.3">
      <c r="A402"/>
    </row>
    <row r="403" spans="1:1" ht="14.4" x14ac:dyDescent="0.3">
      <c r="A403"/>
    </row>
    <row r="404" spans="1:1" ht="14.4" x14ac:dyDescent="0.3">
      <c r="A404"/>
    </row>
    <row r="405" spans="1:1" ht="14.4" x14ac:dyDescent="0.3">
      <c r="A405"/>
    </row>
    <row r="406" spans="1:1" ht="14.4" x14ac:dyDescent="0.3">
      <c r="A406"/>
    </row>
    <row r="407" spans="1:1" ht="14.4" x14ac:dyDescent="0.3">
      <c r="A407"/>
    </row>
    <row r="408" spans="1:1" ht="14.4" x14ac:dyDescent="0.3">
      <c r="A408"/>
    </row>
    <row r="409" spans="1:1" ht="14.4" x14ac:dyDescent="0.3">
      <c r="A409"/>
    </row>
    <row r="410" spans="1:1" ht="14.4" x14ac:dyDescent="0.3">
      <c r="A410"/>
    </row>
    <row r="411" spans="1:1" ht="14.4" x14ac:dyDescent="0.3">
      <c r="A411"/>
    </row>
    <row r="412" spans="1:1" ht="14.4" x14ac:dyDescent="0.3">
      <c r="A412"/>
    </row>
    <row r="413" spans="1:1" ht="14.4" x14ac:dyDescent="0.3">
      <c r="A413"/>
    </row>
    <row r="414" spans="1:1" ht="14.4" x14ac:dyDescent="0.3">
      <c r="A414"/>
    </row>
    <row r="415" spans="1:1" ht="14.4" x14ac:dyDescent="0.3">
      <c r="A415"/>
    </row>
    <row r="416" spans="1:1" ht="14.4" x14ac:dyDescent="0.3">
      <c r="A416"/>
    </row>
    <row r="417" spans="1:1" ht="14.4" x14ac:dyDescent="0.3">
      <c r="A417"/>
    </row>
    <row r="418" spans="1:1" ht="14.4" x14ac:dyDescent="0.3">
      <c r="A418"/>
    </row>
    <row r="419" spans="1:1" ht="14.4" x14ac:dyDescent="0.3">
      <c r="A419"/>
    </row>
    <row r="420" spans="1:1" ht="14.4" x14ac:dyDescent="0.3">
      <c r="A420"/>
    </row>
    <row r="421" spans="1:1" ht="14.4" x14ac:dyDescent="0.3">
      <c r="A421"/>
    </row>
    <row r="422" spans="1:1" ht="14.4" x14ac:dyDescent="0.3">
      <c r="A422"/>
    </row>
    <row r="423" spans="1:1" ht="14.4" x14ac:dyDescent="0.3">
      <c r="A423"/>
    </row>
    <row r="424" spans="1:1" ht="14.4" x14ac:dyDescent="0.3">
      <c r="A424"/>
    </row>
    <row r="425" spans="1:1" ht="14.4" x14ac:dyDescent="0.3">
      <c r="A425"/>
    </row>
    <row r="426" spans="1:1" ht="14.4" x14ac:dyDescent="0.3">
      <c r="A426"/>
    </row>
    <row r="427" spans="1:1" ht="14.4" x14ac:dyDescent="0.3">
      <c r="A427"/>
    </row>
    <row r="428" spans="1:1" ht="14.4" x14ac:dyDescent="0.3">
      <c r="A428"/>
    </row>
  </sheetData>
  <mergeCells count="18">
    <mergeCell ref="Y93:Y110"/>
    <mergeCell ref="Y116:Y118"/>
    <mergeCell ref="Y113:Y115"/>
    <mergeCell ref="Y119:Y121"/>
    <mergeCell ref="Y129:Y146"/>
    <mergeCell ref="Y122:Y124"/>
    <mergeCell ref="Y149:Y151"/>
    <mergeCell ref="Y152:Y154"/>
    <mergeCell ref="X112:X124"/>
    <mergeCell ref="X148:X160"/>
    <mergeCell ref="Y155:Y157"/>
    <mergeCell ref="Y158:Y160"/>
    <mergeCell ref="Y165:Y182"/>
    <mergeCell ref="Y186:Y188"/>
    <mergeCell ref="Y189:Y191"/>
    <mergeCell ref="X185:X197"/>
    <mergeCell ref="Y192:Y194"/>
    <mergeCell ref="Y195:Y197"/>
  </mergeCells>
  <conditionalFormatting sqref="AA41:AA54 AB41:BA41 AB53:BA53">
    <cfRule type="colorScale" priority="144">
      <colorScale>
        <cfvo type="min"/>
        <cfvo type="percentile" val="50"/>
        <cfvo type="max"/>
        <color rgb="FF63BE7B"/>
        <color rgb="FFFFEB84"/>
        <color rgb="FFF8696B"/>
      </colorScale>
    </cfRule>
  </conditionalFormatting>
  <conditionalFormatting sqref="AA41:AA55 AB42:AZ52 AB41:BA41 AS54:AZ54 AR54:AR55 AB54:AQ54 AB53:BA53">
    <cfRule type="colorScale" priority="342">
      <colorScale>
        <cfvo type="min"/>
        <cfvo type="percentile" val="50"/>
        <cfvo type="max"/>
        <color rgb="FF63BE7B"/>
        <color rgb="FFFFEB84"/>
        <color rgb="FFF8696B"/>
      </colorScale>
    </cfRule>
  </conditionalFormatting>
  <conditionalFormatting sqref="AA41:AA55 AB41:BA41 AB53:BA53">
    <cfRule type="colorScale" priority="343">
      <colorScale>
        <cfvo type="min"/>
        <cfvo type="percentile" val="50"/>
        <cfvo type="max"/>
        <color rgb="FF63BE7B"/>
        <color rgb="FFFFEB84"/>
        <color rgb="FFF8696B"/>
      </colorScale>
    </cfRule>
  </conditionalFormatting>
  <conditionalFormatting sqref="AA77:AA85">
    <cfRule type="colorScale" priority="421">
      <colorScale>
        <cfvo type="min"/>
        <cfvo type="percentile" val="50"/>
        <cfvo type="max"/>
        <color rgb="FF63BE7B"/>
        <color rgb="FFFFEB84"/>
        <color rgb="FFF8696B"/>
      </colorScale>
    </cfRule>
  </conditionalFormatting>
  <conditionalFormatting sqref="AA86:AA87">
    <cfRule type="colorScale" priority="344">
      <colorScale>
        <cfvo type="min"/>
        <cfvo type="percentile" val="50"/>
        <cfvo type="max"/>
        <color rgb="FF63BE7B"/>
        <color rgb="FFFFEB84"/>
        <color rgb="FFF8696B"/>
      </colorScale>
    </cfRule>
  </conditionalFormatting>
  <conditionalFormatting sqref="AA87">
    <cfRule type="colorScale" priority="345">
      <colorScale>
        <cfvo type="min"/>
        <cfvo type="percentile" val="50"/>
        <cfvo type="max"/>
        <color rgb="FF63BE7B"/>
        <color rgb="FFFFEB84"/>
        <color rgb="FFF8696B"/>
      </colorScale>
    </cfRule>
  </conditionalFormatting>
  <conditionalFormatting sqref="AA113:AA121">
    <cfRule type="colorScale" priority="396">
      <colorScale>
        <cfvo type="min"/>
        <cfvo type="percentile" val="50"/>
        <cfvo type="max"/>
        <color rgb="FF63BE7B"/>
        <color rgb="FFFFEB84"/>
        <color rgb="FFF8696B"/>
      </colorScale>
    </cfRule>
  </conditionalFormatting>
  <conditionalFormatting sqref="AA122:AA124">
    <cfRule type="colorScale" priority="184">
      <colorScale>
        <cfvo type="min"/>
        <cfvo type="percentile" val="50"/>
        <cfvo type="max"/>
        <color rgb="FF63BE7B"/>
        <color rgb="FFFFEB84"/>
        <color rgb="FFF8696B"/>
      </colorScale>
    </cfRule>
  </conditionalFormatting>
  <conditionalFormatting sqref="AA123:AA124">
    <cfRule type="colorScale" priority="185">
      <colorScale>
        <cfvo type="min"/>
        <cfvo type="percentile" val="50"/>
        <cfvo type="max"/>
        <color rgb="FF63BE7B"/>
        <color rgb="FFFFEB84"/>
        <color rgb="FFF8696B"/>
      </colorScale>
    </cfRule>
  </conditionalFormatting>
  <conditionalFormatting sqref="AA149:AA157">
    <cfRule type="colorScale" priority="167">
      <colorScale>
        <cfvo type="min"/>
        <cfvo type="percentile" val="50"/>
        <cfvo type="max"/>
        <color rgb="FF63BE7B"/>
        <color rgb="FFFFEB84"/>
        <color rgb="FFF8696B"/>
      </colorScale>
    </cfRule>
  </conditionalFormatting>
  <conditionalFormatting sqref="AA158:AA160">
    <cfRule type="colorScale" priority="163">
      <colorScale>
        <cfvo type="min"/>
        <cfvo type="percentile" val="50"/>
        <cfvo type="max"/>
        <color rgb="FF63BE7B"/>
        <color rgb="FFFFEB84"/>
        <color rgb="FFF8696B"/>
      </colorScale>
    </cfRule>
  </conditionalFormatting>
  <conditionalFormatting sqref="AA159:AA160">
    <cfRule type="colorScale" priority="164">
      <colorScale>
        <cfvo type="min"/>
        <cfvo type="percentile" val="50"/>
        <cfvo type="max"/>
        <color rgb="FF63BE7B"/>
        <color rgb="FFFFEB84"/>
        <color rgb="FFF8696B"/>
      </colorScale>
    </cfRule>
  </conditionalFormatting>
  <conditionalFormatting sqref="AA186:AA194">
    <cfRule type="colorScale" priority="159">
      <colorScale>
        <cfvo type="min"/>
        <cfvo type="percentile" val="50"/>
        <cfvo type="max"/>
        <color rgb="FF63BE7B"/>
        <color rgb="FFFFEB84"/>
        <color rgb="FFF8696B"/>
      </colorScale>
    </cfRule>
  </conditionalFormatting>
  <conditionalFormatting sqref="AA195:AA197">
    <cfRule type="colorScale" priority="155">
      <colorScale>
        <cfvo type="min"/>
        <cfvo type="percentile" val="50"/>
        <cfvo type="max"/>
        <color rgb="FF63BE7B"/>
        <color rgb="FFFFEB84"/>
        <color rgb="FFF8696B"/>
      </colorScale>
    </cfRule>
  </conditionalFormatting>
  <conditionalFormatting sqref="AA196:AA197">
    <cfRule type="colorScale" priority="156">
      <colorScale>
        <cfvo type="min"/>
        <cfvo type="percentile" val="50"/>
        <cfvo type="max"/>
        <color rgb="FF63BE7B"/>
        <color rgb="FFFFEB84"/>
        <color rgb="FFF8696B"/>
      </colorScale>
    </cfRule>
  </conditionalFormatting>
  <conditionalFormatting sqref="AB42:AB52 AB54">
    <cfRule type="colorScale" priority="143">
      <colorScale>
        <cfvo type="min"/>
        <cfvo type="percentile" val="50"/>
        <cfvo type="max"/>
        <color rgb="FF63BE7B"/>
        <color rgb="FFFFEB84"/>
        <color rgb="FFF8696B"/>
      </colorScale>
    </cfRule>
    <cfRule type="colorScale" priority="149">
      <colorScale>
        <cfvo type="min"/>
        <cfvo type="percentile" val="50"/>
        <cfvo type="max"/>
        <color rgb="FFF8696B"/>
        <color rgb="FFFFEB84"/>
        <color rgb="FF63BE7B"/>
      </colorScale>
    </cfRule>
  </conditionalFormatting>
  <conditionalFormatting sqref="AB55">
    <cfRule type="colorScale" priority="340">
      <colorScale>
        <cfvo type="min"/>
        <cfvo type="percentile" val="50"/>
        <cfvo type="max"/>
        <color rgb="FF63BE7B"/>
        <color rgb="FFFFEB84"/>
        <color rgb="FFF8696B"/>
      </colorScale>
    </cfRule>
    <cfRule type="colorScale" priority="341">
      <colorScale>
        <cfvo type="min"/>
        <cfvo type="percentile" val="50"/>
        <cfvo type="max"/>
        <color rgb="FF63BE7B"/>
        <color rgb="FFFFEB84"/>
        <color rgb="FFF8696B"/>
      </colorScale>
    </cfRule>
  </conditionalFormatting>
  <conditionalFormatting sqref="AB77:AB85">
    <cfRule type="colorScale" priority="423">
      <colorScale>
        <cfvo type="min"/>
        <cfvo type="percentile" val="50"/>
        <cfvo type="max"/>
        <color rgb="FF63BE7B"/>
        <color rgb="FFFFEB84"/>
        <color rgb="FFF8696B"/>
      </colorScale>
    </cfRule>
  </conditionalFormatting>
  <conditionalFormatting sqref="AB86:AB87">
    <cfRule type="colorScale" priority="346">
      <colorScale>
        <cfvo type="min"/>
        <cfvo type="percentile" val="50"/>
        <cfvo type="max"/>
        <color rgb="FF63BE7B"/>
        <color rgb="FFFFEB84"/>
        <color rgb="FFF8696B"/>
      </colorScale>
    </cfRule>
  </conditionalFormatting>
  <conditionalFormatting sqref="AB87">
    <cfRule type="colorScale" priority="347">
      <colorScale>
        <cfvo type="min"/>
        <cfvo type="percentile" val="50"/>
        <cfvo type="max"/>
        <color rgb="FF63BE7B"/>
        <color rgb="FFFFEB84"/>
        <color rgb="FFF8696B"/>
      </colorScale>
    </cfRule>
  </conditionalFormatting>
  <conditionalFormatting sqref="AB113:AB121">
    <cfRule type="colorScale" priority="398">
      <colorScale>
        <cfvo type="min"/>
        <cfvo type="percentile" val="50"/>
        <cfvo type="max"/>
        <color rgb="FF63BE7B"/>
        <color rgb="FFFFEB84"/>
        <color rgb="FFF8696B"/>
      </colorScale>
    </cfRule>
  </conditionalFormatting>
  <conditionalFormatting sqref="AB122:AB124">
    <cfRule type="colorScale" priority="186">
      <colorScale>
        <cfvo type="min"/>
        <cfvo type="percentile" val="50"/>
        <cfvo type="max"/>
        <color rgb="FF63BE7B"/>
        <color rgb="FFFFEB84"/>
        <color rgb="FFF8696B"/>
      </colorScale>
    </cfRule>
  </conditionalFormatting>
  <conditionalFormatting sqref="AB123:AB124">
    <cfRule type="colorScale" priority="187">
      <colorScale>
        <cfvo type="min"/>
        <cfvo type="percentile" val="50"/>
        <cfvo type="max"/>
        <color rgb="FF63BE7B"/>
        <color rgb="FFFFEB84"/>
        <color rgb="FFF8696B"/>
      </colorScale>
    </cfRule>
  </conditionalFormatting>
  <conditionalFormatting sqref="AB149:AB157">
    <cfRule type="colorScale" priority="168">
      <colorScale>
        <cfvo type="min"/>
        <cfvo type="percentile" val="50"/>
        <cfvo type="max"/>
        <color rgb="FF63BE7B"/>
        <color rgb="FFFFEB84"/>
        <color rgb="FFF8696B"/>
      </colorScale>
    </cfRule>
  </conditionalFormatting>
  <conditionalFormatting sqref="AB158:AB160">
    <cfRule type="colorScale" priority="165">
      <colorScale>
        <cfvo type="min"/>
        <cfvo type="percentile" val="50"/>
        <cfvo type="max"/>
        <color rgb="FF63BE7B"/>
        <color rgb="FFFFEB84"/>
        <color rgb="FFF8696B"/>
      </colorScale>
    </cfRule>
  </conditionalFormatting>
  <conditionalFormatting sqref="AB159:AB160">
    <cfRule type="colorScale" priority="166">
      <colorScale>
        <cfvo type="min"/>
        <cfvo type="percentile" val="50"/>
        <cfvo type="max"/>
        <color rgb="FF63BE7B"/>
        <color rgb="FFFFEB84"/>
        <color rgb="FFF8696B"/>
      </colorScale>
    </cfRule>
  </conditionalFormatting>
  <conditionalFormatting sqref="AB186:AB194">
    <cfRule type="colorScale" priority="153">
      <colorScale>
        <cfvo type="min"/>
        <cfvo type="percentile" val="50"/>
        <cfvo type="max"/>
        <color rgb="FF63BE7B"/>
        <color rgb="FFFFEB84"/>
        <color rgb="FFF8696B"/>
      </colorScale>
    </cfRule>
  </conditionalFormatting>
  <conditionalFormatting sqref="AB195:AB197">
    <cfRule type="colorScale" priority="151">
      <colorScale>
        <cfvo type="min"/>
        <cfvo type="percentile" val="50"/>
        <cfvo type="max"/>
        <color rgb="FF63BE7B"/>
        <color rgb="FFFFEB84"/>
        <color rgb="FFF8696B"/>
      </colorScale>
    </cfRule>
  </conditionalFormatting>
  <conditionalFormatting sqref="AB196:AB197">
    <cfRule type="colorScale" priority="152">
      <colorScale>
        <cfvo type="min"/>
        <cfvo type="percentile" val="50"/>
        <cfvo type="max"/>
        <color rgb="FF63BE7B"/>
        <color rgb="FFFFEB84"/>
        <color rgb="FFF8696B"/>
      </colorScale>
    </cfRule>
  </conditionalFormatting>
  <conditionalFormatting sqref="AC42:AC52 AC54">
    <cfRule type="colorScale" priority="141">
      <colorScale>
        <cfvo type="min"/>
        <cfvo type="percentile" val="50"/>
        <cfvo type="max"/>
        <color rgb="FF63BE7B"/>
        <color rgb="FFFFEB84"/>
        <color rgb="FFF8696B"/>
      </colorScale>
    </cfRule>
    <cfRule type="colorScale" priority="142">
      <colorScale>
        <cfvo type="min"/>
        <cfvo type="percentile" val="50"/>
        <cfvo type="max"/>
        <color rgb="FFF8696B"/>
        <color rgb="FFFFEB84"/>
        <color rgb="FF63BE7B"/>
      </colorScale>
    </cfRule>
    <cfRule type="colorScale" priority="148">
      <colorScale>
        <cfvo type="min"/>
        <cfvo type="percentile" val="50"/>
        <cfvo type="max"/>
        <color rgb="FFF8696B"/>
        <color rgb="FFFFEB84"/>
        <color rgb="FF63BE7B"/>
      </colorScale>
    </cfRule>
  </conditionalFormatting>
  <conditionalFormatting sqref="AC55">
    <cfRule type="colorScale" priority="338">
      <colorScale>
        <cfvo type="min"/>
        <cfvo type="percentile" val="50"/>
        <cfvo type="max"/>
        <color rgb="FF63BE7B"/>
        <color rgb="FFFFEB84"/>
        <color rgb="FFF8696B"/>
      </colorScale>
    </cfRule>
    <cfRule type="colorScale" priority="339">
      <colorScale>
        <cfvo type="min"/>
        <cfvo type="percentile" val="50"/>
        <cfvo type="max"/>
        <color rgb="FF63BE7B"/>
        <color rgb="FFFFEB84"/>
        <color rgb="FFF8696B"/>
      </colorScale>
    </cfRule>
  </conditionalFormatting>
  <conditionalFormatting sqref="AC77:AC87">
    <cfRule type="colorScale" priority="425">
      <colorScale>
        <cfvo type="min"/>
        <cfvo type="percentile" val="50"/>
        <cfvo type="max"/>
        <color rgb="FF63BE7B"/>
        <color rgb="FFFFEB84"/>
        <color rgb="FFF8696B"/>
      </colorScale>
    </cfRule>
  </conditionalFormatting>
  <conditionalFormatting sqref="AC113:AC124">
    <cfRule type="colorScale" priority="400">
      <colorScale>
        <cfvo type="min"/>
        <cfvo type="percentile" val="50"/>
        <cfvo type="max"/>
        <color rgb="FF63BE7B"/>
        <color rgb="FFFFEB84"/>
        <color rgb="FFF8696B"/>
      </colorScale>
    </cfRule>
  </conditionalFormatting>
  <conditionalFormatting sqref="AC149:AC160">
    <cfRule type="colorScale" priority="169">
      <colorScale>
        <cfvo type="min"/>
        <cfvo type="percentile" val="50"/>
        <cfvo type="max"/>
        <color rgb="FF63BE7B"/>
        <color rgb="FFFFEB84"/>
        <color rgb="FFF8696B"/>
      </colorScale>
    </cfRule>
  </conditionalFormatting>
  <conditionalFormatting sqref="AD42:AD52 AD54">
    <cfRule type="colorScale" priority="138">
      <colorScale>
        <cfvo type="min"/>
        <cfvo type="percentile" val="50"/>
        <cfvo type="max"/>
        <color rgb="FF63BE7B"/>
        <color rgb="FFFFEB84"/>
        <color rgb="FFF8696B"/>
      </colorScale>
    </cfRule>
    <cfRule type="colorScale" priority="139">
      <colorScale>
        <cfvo type="min"/>
        <cfvo type="percentile" val="50"/>
        <cfvo type="max"/>
        <color rgb="FFF8696B"/>
        <color rgb="FFFFEB84"/>
        <color rgb="FF63BE7B"/>
      </colorScale>
    </cfRule>
    <cfRule type="colorScale" priority="140">
      <colorScale>
        <cfvo type="min"/>
        <cfvo type="percentile" val="50"/>
        <cfvo type="max"/>
        <color rgb="FFF8696B"/>
        <color rgb="FFFFEB84"/>
        <color rgb="FF63BE7B"/>
      </colorScale>
    </cfRule>
    <cfRule type="colorScale" priority="147">
      <colorScale>
        <cfvo type="min"/>
        <cfvo type="percentile" val="50"/>
        <cfvo type="max"/>
        <color rgb="FFF8696B"/>
        <color rgb="FFFFEB84"/>
        <color rgb="FF63BE7B"/>
      </colorScale>
    </cfRule>
  </conditionalFormatting>
  <conditionalFormatting sqref="AD55">
    <cfRule type="colorScale" priority="336">
      <colorScale>
        <cfvo type="min"/>
        <cfvo type="percentile" val="50"/>
        <cfvo type="max"/>
        <color rgb="FF63BE7B"/>
        <color rgb="FFFFEB84"/>
        <color rgb="FFF8696B"/>
      </colorScale>
    </cfRule>
    <cfRule type="colorScale" priority="337">
      <colorScale>
        <cfvo type="min"/>
        <cfvo type="percentile" val="50"/>
        <cfvo type="max"/>
        <color rgb="FF63BE7B"/>
        <color rgb="FFFFEB84"/>
        <color rgb="FFF8696B"/>
      </colorScale>
    </cfRule>
  </conditionalFormatting>
  <conditionalFormatting sqref="AD77:AD87">
    <cfRule type="colorScale" priority="427">
      <colorScale>
        <cfvo type="min"/>
        <cfvo type="percentile" val="50"/>
        <cfvo type="max"/>
        <color rgb="FF63BE7B"/>
        <color rgb="FFFFEB84"/>
        <color rgb="FFF8696B"/>
      </colorScale>
    </cfRule>
  </conditionalFormatting>
  <conditionalFormatting sqref="AD113:AD124">
    <cfRule type="colorScale" priority="402">
      <colorScale>
        <cfvo type="min"/>
        <cfvo type="percentile" val="50"/>
        <cfvo type="max"/>
        <color rgb="FF63BE7B"/>
        <color rgb="FFFFEB84"/>
        <color rgb="FFF8696B"/>
      </colorScale>
    </cfRule>
  </conditionalFormatting>
  <conditionalFormatting sqref="AD149:AE160">
    <cfRule type="colorScale" priority="170">
      <colorScale>
        <cfvo type="min"/>
        <cfvo type="percentile" val="50"/>
        <cfvo type="max"/>
        <color rgb="FF63BE7B"/>
        <color rgb="FFFFEB84"/>
        <color rgb="FFF8696B"/>
      </colorScale>
    </cfRule>
  </conditionalFormatting>
  <conditionalFormatting sqref="AE42:AE52 AE54">
    <cfRule type="colorScale" priority="134">
      <colorScale>
        <cfvo type="min"/>
        <cfvo type="percentile" val="50"/>
        <cfvo type="max"/>
        <color rgb="FF63BE7B"/>
        <color rgb="FFFFEB84"/>
        <color rgb="FFF8696B"/>
      </colorScale>
    </cfRule>
    <cfRule type="colorScale" priority="135">
      <colorScale>
        <cfvo type="min"/>
        <cfvo type="percentile" val="50"/>
        <cfvo type="max"/>
        <color rgb="FFF8696B"/>
        <color rgb="FFFFEB84"/>
        <color rgb="FF63BE7B"/>
      </colorScale>
    </cfRule>
    <cfRule type="colorScale" priority="136">
      <colorScale>
        <cfvo type="min"/>
        <cfvo type="percentile" val="50"/>
        <cfvo type="max"/>
        <color rgb="FFF8696B"/>
        <color rgb="FFFFEB84"/>
        <color rgb="FF63BE7B"/>
      </colorScale>
    </cfRule>
    <cfRule type="colorScale" priority="137">
      <colorScale>
        <cfvo type="min"/>
        <cfvo type="percentile" val="50"/>
        <cfvo type="max"/>
        <color rgb="FFF8696B"/>
        <color rgb="FFFFEB84"/>
        <color rgb="FF63BE7B"/>
      </colorScale>
    </cfRule>
    <cfRule type="colorScale" priority="146">
      <colorScale>
        <cfvo type="min"/>
        <cfvo type="percentile" val="50"/>
        <cfvo type="max"/>
        <color rgb="FFF8696B"/>
        <color rgb="FFFFEB84"/>
        <color rgb="FF63BE7B"/>
      </colorScale>
    </cfRule>
  </conditionalFormatting>
  <conditionalFormatting sqref="AE55">
    <cfRule type="colorScale" priority="334">
      <colorScale>
        <cfvo type="min"/>
        <cfvo type="percentile" val="50"/>
        <cfvo type="max"/>
        <color rgb="FF63BE7B"/>
        <color rgb="FFFFEB84"/>
        <color rgb="FFF8696B"/>
      </colorScale>
    </cfRule>
    <cfRule type="colorScale" priority="335">
      <colorScale>
        <cfvo type="min"/>
        <cfvo type="percentile" val="50"/>
        <cfvo type="max"/>
        <color rgb="FF63BE7B"/>
        <color rgb="FFFFEB84"/>
        <color rgb="FFF8696B"/>
      </colorScale>
    </cfRule>
  </conditionalFormatting>
  <conditionalFormatting sqref="AE77:AE87">
    <cfRule type="colorScale" priority="429">
      <colorScale>
        <cfvo type="min"/>
        <cfvo type="percentile" val="50"/>
        <cfvo type="max"/>
        <color rgb="FF63BE7B"/>
        <color rgb="FFFFEB84"/>
        <color rgb="FFF8696B"/>
      </colorScale>
    </cfRule>
  </conditionalFormatting>
  <conditionalFormatting sqref="AE113:AE124">
    <cfRule type="colorScale" priority="404">
      <colorScale>
        <cfvo type="min"/>
        <cfvo type="percentile" val="50"/>
        <cfvo type="max"/>
        <color rgb="FF63BE7B"/>
        <color rgb="FFFFEB84"/>
        <color rgb="FFF8696B"/>
      </colorScale>
    </cfRule>
  </conditionalFormatting>
  <conditionalFormatting sqref="AF42:AF52 AF54">
    <cfRule type="colorScale" priority="129">
      <colorScale>
        <cfvo type="min"/>
        <cfvo type="percentile" val="50"/>
        <cfvo type="max"/>
        <color rgb="FF63BE7B"/>
        <color rgb="FFFFEB84"/>
        <color rgb="FFF8696B"/>
      </colorScale>
    </cfRule>
    <cfRule type="colorScale" priority="130">
      <colorScale>
        <cfvo type="min"/>
        <cfvo type="percentile" val="50"/>
        <cfvo type="max"/>
        <color rgb="FFF8696B"/>
        <color rgb="FFFFEB84"/>
        <color rgb="FF63BE7B"/>
      </colorScale>
    </cfRule>
    <cfRule type="colorScale" priority="131">
      <colorScale>
        <cfvo type="min"/>
        <cfvo type="percentile" val="50"/>
        <cfvo type="max"/>
        <color rgb="FFF8696B"/>
        <color rgb="FFFFEB84"/>
        <color rgb="FF63BE7B"/>
      </colorScale>
    </cfRule>
    <cfRule type="colorScale" priority="132">
      <colorScale>
        <cfvo type="min"/>
        <cfvo type="percentile" val="50"/>
        <cfvo type="max"/>
        <color rgb="FFF8696B"/>
        <color rgb="FFFFEB84"/>
        <color rgb="FF63BE7B"/>
      </colorScale>
    </cfRule>
    <cfRule type="colorScale" priority="133">
      <colorScale>
        <cfvo type="min"/>
        <cfvo type="percentile" val="50"/>
        <cfvo type="max"/>
        <color rgb="FFF8696B"/>
        <color rgb="FFFFEB84"/>
        <color rgb="FF63BE7B"/>
      </colorScale>
    </cfRule>
    <cfRule type="colorScale" priority="145">
      <colorScale>
        <cfvo type="min"/>
        <cfvo type="percentile" val="50"/>
        <cfvo type="max"/>
        <color rgb="FFF8696B"/>
        <color rgb="FFFFEB84"/>
        <color rgb="FF63BE7B"/>
      </colorScale>
    </cfRule>
  </conditionalFormatting>
  <conditionalFormatting sqref="AF55">
    <cfRule type="colorScale" priority="332">
      <colorScale>
        <cfvo type="min"/>
        <cfvo type="percentile" val="50"/>
        <cfvo type="max"/>
        <color rgb="FF63BE7B"/>
        <color rgb="FFFFEB84"/>
        <color rgb="FFF8696B"/>
      </colorScale>
    </cfRule>
    <cfRule type="colorScale" priority="333">
      <colorScale>
        <cfvo type="min"/>
        <cfvo type="percentile" val="50"/>
        <cfvo type="max"/>
        <color rgb="FF63BE7B"/>
        <color rgb="FFFFEB84"/>
        <color rgb="FFF8696B"/>
      </colorScale>
    </cfRule>
  </conditionalFormatting>
  <conditionalFormatting sqref="AF77:AF87">
    <cfRule type="colorScale" priority="431">
      <colorScale>
        <cfvo type="min"/>
        <cfvo type="percentile" val="50"/>
        <cfvo type="max"/>
        <color rgb="FF63BE7B"/>
        <color rgb="FFFFEB84"/>
        <color rgb="FFF8696B"/>
      </colorScale>
    </cfRule>
  </conditionalFormatting>
  <conditionalFormatting sqref="AF113:AF124">
    <cfRule type="colorScale" priority="406">
      <colorScale>
        <cfvo type="min"/>
        <cfvo type="percentile" val="50"/>
        <cfvo type="max"/>
        <color rgb="FF63BE7B"/>
        <color rgb="FFFFEB84"/>
        <color rgb="FFF8696B"/>
      </colorScale>
    </cfRule>
  </conditionalFormatting>
  <conditionalFormatting sqref="AG42:AG52 AG54">
    <cfRule type="colorScale" priority="123">
      <colorScale>
        <cfvo type="min"/>
        <cfvo type="percentile" val="50"/>
        <cfvo type="max"/>
        <color rgb="FF63BE7B"/>
        <color rgb="FFFFEB84"/>
        <color rgb="FFF8696B"/>
      </colorScale>
    </cfRule>
    <cfRule type="colorScale" priority="124">
      <colorScale>
        <cfvo type="min"/>
        <cfvo type="percentile" val="50"/>
        <cfvo type="max"/>
        <color rgb="FFF8696B"/>
        <color rgb="FFFFEB84"/>
        <color rgb="FF63BE7B"/>
      </colorScale>
    </cfRule>
    <cfRule type="colorScale" priority="125">
      <colorScale>
        <cfvo type="min"/>
        <cfvo type="percentile" val="50"/>
        <cfvo type="max"/>
        <color rgb="FFF8696B"/>
        <color rgb="FFFFEB84"/>
        <color rgb="FF63BE7B"/>
      </colorScale>
    </cfRule>
    <cfRule type="colorScale" priority="126">
      <colorScale>
        <cfvo type="min"/>
        <cfvo type="percentile" val="50"/>
        <cfvo type="max"/>
        <color rgb="FFF8696B"/>
        <color rgb="FFFFEB84"/>
        <color rgb="FF63BE7B"/>
      </colorScale>
    </cfRule>
    <cfRule type="colorScale" priority="127">
      <colorScale>
        <cfvo type="min"/>
        <cfvo type="percentile" val="50"/>
        <cfvo type="max"/>
        <color rgb="FFF8696B"/>
        <color rgb="FFFFEB84"/>
        <color rgb="FF63BE7B"/>
      </colorScale>
    </cfRule>
    <cfRule type="colorScale" priority="128">
      <colorScale>
        <cfvo type="min"/>
        <cfvo type="percentile" val="50"/>
        <cfvo type="max"/>
        <color rgb="FFF8696B"/>
        <color rgb="FFFFEB84"/>
        <color rgb="FF63BE7B"/>
      </colorScale>
    </cfRule>
  </conditionalFormatting>
  <conditionalFormatting sqref="AG55">
    <cfRule type="colorScale" priority="330">
      <colorScale>
        <cfvo type="min"/>
        <cfvo type="percentile" val="50"/>
        <cfvo type="max"/>
        <color rgb="FF63BE7B"/>
        <color rgb="FFFFEB84"/>
        <color rgb="FFF8696B"/>
      </colorScale>
    </cfRule>
    <cfRule type="colorScale" priority="331">
      <colorScale>
        <cfvo type="min"/>
        <cfvo type="percentile" val="50"/>
        <cfvo type="max"/>
        <color rgb="FF63BE7B"/>
        <color rgb="FFFFEB84"/>
        <color rgb="FFF8696B"/>
      </colorScale>
    </cfRule>
  </conditionalFormatting>
  <conditionalFormatting sqref="AG77:AG87">
    <cfRule type="colorScale" priority="433">
      <colorScale>
        <cfvo type="min"/>
        <cfvo type="percentile" val="50"/>
        <cfvo type="max"/>
        <color rgb="FF63BE7B"/>
        <color rgb="FFFFEB84"/>
        <color rgb="FFF8696B"/>
      </colorScale>
    </cfRule>
  </conditionalFormatting>
  <conditionalFormatting sqref="AG113:AG124">
    <cfRule type="colorScale" priority="408">
      <colorScale>
        <cfvo type="min"/>
        <cfvo type="percentile" val="50"/>
        <cfvo type="max"/>
        <color rgb="FF63BE7B"/>
        <color rgb="FFFFEB84"/>
        <color rgb="FFF8696B"/>
      </colorScale>
    </cfRule>
  </conditionalFormatting>
  <conditionalFormatting sqref="AH42:AH52 AH54">
    <cfRule type="colorScale" priority="117">
      <colorScale>
        <cfvo type="min"/>
        <cfvo type="percentile" val="50"/>
        <cfvo type="max"/>
        <color rgb="FF63BE7B"/>
        <color rgb="FFFFEB84"/>
        <color rgb="FFF8696B"/>
      </colorScale>
    </cfRule>
    <cfRule type="colorScale" priority="118">
      <colorScale>
        <cfvo type="min"/>
        <cfvo type="percentile" val="50"/>
        <cfvo type="max"/>
        <color rgb="FFF8696B"/>
        <color rgb="FFFFEB84"/>
        <color rgb="FF63BE7B"/>
      </colorScale>
    </cfRule>
    <cfRule type="colorScale" priority="119">
      <colorScale>
        <cfvo type="min"/>
        <cfvo type="percentile" val="50"/>
        <cfvo type="max"/>
        <color rgb="FFF8696B"/>
        <color rgb="FFFFEB84"/>
        <color rgb="FF63BE7B"/>
      </colorScale>
    </cfRule>
    <cfRule type="colorScale" priority="120">
      <colorScale>
        <cfvo type="min"/>
        <cfvo type="percentile" val="50"/>
        <cfvo type="max"/>
        <color rgb="FFF8696B"/>
        <color rgb="FFFFEB84"/>
        <color rgb="FF63BE7B"/>
      </colorScale>
    </cfRule>
    <cfRule type="colorScale" priority="121">
      <colorScale>
        <cfvo type="min"/>
        <cfvo type="percentile" val="50"/>
        <cfvo type="max"/>
        <color rgb="FFF8696B"/>
        <color rgb="FFFFEB84"/>
        <color rgb="FF63BE7B"/>
      </colorScale>
    </cfRule>
    <cfRule type="colorScale" priority="122">
      <colorScale>
        <cfvo type="min"/>
        <cfvo type="percentile" val="50"/>
        <cfvo type="max"/>
        <color rgb="FFF8696B"/>
        <color rgb="FFFFEB84"/>
        <color rgb="FF63BE7B"/>
      </colorScale>
    </cfRule>
  </conditionalFormatting>
  <conditionalFormatting sqref="AH55">
    <cfRule type="colorScale" priority="328">
      <colorScale>
        <cfvo type="min"/>
        <cfvo type="percentile" val="50"/>
        <cfvo type="max"/>
        <color rgb="FF63BE7B"/>
        <color rgb="FFFFEB84"/>
        <color rgb="FFF8696B"/>
      </colorScale>
    </cfRule>
    <cfRule type="colorScale" priority="329">
      <colorScale>
        <cfvo type="min"/>
        <cfvo type="percentile" val="50"/>
        <cfvo type="max"/>
        <color rgb="FF63BE7B"/>
        <color rgb="FFFFEB84"/>
        <color rgb="FFF8696B"/>
      </colorScale>
    </cfRule>
  </conditionalFormatting>
  <conditionalFormatting sqref="AH77:AH87">
    <cfRule type="colorScale" priority="435">
      <colorScale>
        <cfvo type="min"/>
        <cfvo type="percentile" val="50"/>
        <cfvo type="max"/>
        <color rgb="FF63BE7B"/>
        <color rgb="FFFFEB84"/>
        <color rgb="FFF8696B"/>
      </colorScale>
    </cfRule>
  </conditionalFormatting>
  <conditionalFormatting sqref="AH113:AH124">
    <cfRule type="colorScale" priority="410">
      <colorScale>
        <cfvo type="min"/>
        <cfvo type="percentile" val="50"/>
        <cfvo type="max"/>
        <color rgb="FF63BE7B"/>
        <color rgb="FFFFEB84"/>
        <color rgb="FFF8696B"/>
      </colorScale>
    </cfRule>
  </conditionalFormatting>
  <conditionalFormatting sqref="AI42:AI52 AI54">
    <cfRule type="colorScale" priority="111">
      <colorScale>
        <cfvo type="min"/>
        <cfvo type="percentile" val="50"/>
        <cfvo type="max"/>
        <color rgb="FF63BE7B"/>
        <color rgb="FFFFEB84"/>
        <color rgb="FFF8696B"/>
      </colorScale>
    </cfRule>
    <cfRule type="colorScale" priority="112">
      <colorScale>
        <cfvo type="min"/>
        <cfvo type="percentile" val="50"/>
        <cfvo type="max"/>
        <color rgb="FFF8696B"/>
        <color rgb="FFFFEB84"/>
        <color rgb="FF63BE7B"/>
      </colorScale>
    </cfRule>
    <cfRule type="colorScale" priority="113">
      <colorScale>
        <cfvo type="min"/>
        <cfvo type="percentile" val="50"/>
        <cfvo type="max"/>
        <color rgb="FFF8696B"/>
        <color rgb="FFFFEB84"/>
        <color rgb="FF63BE7B"/>
      </colorScale>
    </cfRule>
    <cfRule type="colorScale" priority="114">
      <colorScale>
        <cfvo type="min"/>
        <cfvo type="percentile" val="50"/>
        <cfvo type="max"/>
        <color rgb="FFF8696B"/>
        <color rgb="FFFFEB84"/>
        <color rgb="FF63BE7B"/>
      </colorScale>
    </cfRule>
    <cfRule type="colorScale" priority="115">
      <colorScale>
        <cfvo type="min"/>
        <cfvo type="percentile" val="50"/>
        <cfvo type="max"/>
        <color rgb="FFF8696B"/>
        <color rgb="FFFFEB84"/>
        <color rgb="FF63BE7B"/>
      </colorScale>
    </cfRule>
    <cfRule type="colorScale" priority="116">
      <colorScale>
        <cfvo type="min"/>
        <cfvo type="percentile" val="50"/>
        <cfvo type="max"/>
        <color rgb="FFF8696B"/>
        <color rgb="FFFFEB84"/>
        <color rgb="FF63BE7B"/>
      </colorScale>
    </cfRule>
  </conditionalFormatting>
  <conditionalFormatting sqref="AI55">
    <cfRule type="colorScale" priority="326">
      <colorScale>
        <cfvo type="min"/>
        <cfvo type="percentile" val="50"/>
        <cfvo type="max"/>
        <color rgb="FF63BE7B"/>
        <color rgb="FFFFEB84"/>
        <color rgb="FFF8696B"/>
      </colorScale>
    </cfRule>
    <cfRule type="colorScale" priority="327">
      <colorScale>
        <cfvo type="min"/>
        <cfvo type="percentile" val="50"/>
        <cfvo type="max"/>
        <color rgb="FF63BE7B"/>
        <color rgb="FFFFEB84"/>
        <color rgb="FFF8696B"/>
      </colorScale>
    </cfRule>
  </conditionalFormatting>
  <conditionalFormatting sqref="AI77:AI87">
    <cfRule type="colorScale" priority="437">
      <colorScale>
        <cfvo type="min"/>
        <cfvo type="percentile" val="50"/>
        <cfvo type="max"/>
        <color rgb="FF63BE7B"/>
        <color rgb="FFFFEB84"/>
        <color rgb="FFF8696B"/>
      </colorScale>
    </cfRule>
  </conditionalFormatting>
  <conditionalFormatting sqref="AI113:AI124">
    <cfRule type="colorScale" priority="412">
      <colorScale>
        <cfvo type="min"/>
        <cfvo type="percentile" val="50"/>
        <cfvo type="max"/>
        <color rgb="FF63BE7B"/>
        <color rgb="FFFFEB84"/>
        <color rgb="FFF8696B"/>
      </colorScale>
    </cfRule>
  </conditionalFormatting>
  <conditionalFormatting sqref="AJ42:AJ52 AJ54">
    <cfRule type="colorScale" priority="105">
      <colorScale>
        <cfvo type="min"/>
        <cfvo type="percentile" val="50"/>
        <cfvo type="max"/>
        <color rgb="FF63BE7B"/>
        <color rgb="FFFFEB84"/>
        <color rgb="FFF8696B"/>
      </colorScale>
    </cfRule>
    <cfRule type="colorScale" priority="106">
      <colorScale>
        <cfvo type="min"/>
        <cfvo type="percentile" val="50"/>
        <cfvo type="max"/>
        <color rgb="FFF8696B"/>
        <color rgb="FFFFEB84"/>
        <color rgb="FF63BE7B"/>
      </colorScale>
    </cfRule>
    <cfRule type="colorScale" priority="107">
      <colorScale>
        <cfvo type="min"/>
        <cfvo type="percentile" val="50"/>
        <cfvo type="max"/>
        <color rgb="FFF8696B"/>
        <color rgb="FFFFEB84"/>
        <color rgb="FF63BE7B"/>
      </colorScale>
    </cfRule>
    <cfRule type="colorScale" priority="108">
      <colorScale>
        <cfvo type="min"/>
        <cfvo type="percentile" val="50"/>
        <cfvo type="max"/>
        <color rgb="FFF8696B"/>
        <color rgb="FFFFEB84"/>
        <color rgb="FF63BE7B"/>
      </colorScale>
    </cfRule>
    <cfRule type="colorScale" priority="109">
      <colorScale>
        <cfvo type="min"/>
        <cfvo type="percentile" val="50"/>
        <cfvo type="max"/>
        <color rgb="FFF8696B"/>
        <color rgb="FFFFEB84"/>
        <color rgb="FF63BE7B"/>
      </colorScale>
    </cfRule>
    <cfRule type="colorScale" priority="110">
      <colorScale>
        <cfvo type="min"/>
        <cfvo type="percentile" val="50"/>
        <cfvo type="max"/>
        <color rgb="FFF8696B"/>
        <color rgb="FFFFEB84"/>
        <color rgb="FF63BE7B"/>
      </colorScale>
    </cfRule>
  </conditionalFormatting>
  <conditionalFormatting sqref="AJ55">
    <cfRule type="colorScale" priority="324">
      <colorScale>
        <cfvo type="min"/>
        <cfvo type="percentile" val="50"/>
        <cfvo type="max"/>
        <color rgb="FF63BE7B"/>
        <color rgb="FFFFEB84"/>
        <color rgb="FFF8696B"/>
      </colorScale>
    </cfRule>
    <cfRule type="colorScale" priority="325">
      <colorScale>
        <cfvo type="min"/>
        <cfvo type="percentile" val="50"/>
        <cfvo type="max"/>
        <color rgb="FF63BE7B"/>
        <color rgb="FFFFEB84"/>
        <color rgb="FFF8696B"/>
      </colorScale>
    </cfRule>
  </conditionalFormatting>
  <conditionalFormatting sqref="AJ77:AJ87">
    <cfRule type="colorScale" priority="439">
      <colorScale>
        <cfvo type="min"/>
        <cfvo type="percentile" val="50"/>
        <cfvo type="max"/>
        <color rgb="FF63BE7B"/>
        <color rgb="FFFFEB84"/>
        <color rgb="FFF8696B"/>
      </colorScale>
    </cfRule>
  </conditionalFormatting>
  <conditionalFormatting sqref="AJ113:AJ124">
    <cfRule type="colorScale" priority="414">
      <colorScale>
        <cfvo type="min"/>
        <cfvo type="percentile" val="50"/>
        <cfvo type="max"/>
        <color rgb="FF63BE7B"/>
        <color rgb="FFFFEB84"/>
        <color rgb="FFF8696B"/>
      </colorScale>
    </cfRule>
  </conditionalFormatting>
  <conditionalFormatting sqref="AK42:AK52 AK54">
    <cfRule type="colorScale" priority="99">
      <colorScale>
        <cfvo type="min"/>
        <cfvo type="percentile" val="50"/>
        <cfvo type="max"/>
        <color rgb="FF63BE7B"/>
        <color rgb="FFFFEB84"/>
        <color rgb="FFF8696B"/>
      </colorScale>
    </cfRule>
    <cfRule type="colorScale" priority="100">
      <colorScale>
        <cfvo type="min"/>
        <cfvo type="percentile" val="50"/>
        <cfvo type="max"/>
        <color rgb="FFF8696B"/>
        <color rgb="FFFFEB84"/>
        <color rgb="FF63BE7B"/>
      </colorScale>
    </cfRule>
    <cfRule type="colorScale" priority="101">
      <colorScale>
        <cfvo type="min"/>
        <cfvo type="percentile" val="50"/>
        <cfvo type="max"/>
        <color rgb="FFF8696B"/>
        <color rgb="FFFFEB84"/>
        <color rgb="FF63BE7B"/>
      </colorScale>
    </cfRule>
    <cfRule type="colorScale" priority="102">
      <colorScale>
        <cfvo type="min"/>
        <cfvo type="percentile" val="50"/>
        <cfvo type="max"/>
        <color rgb="FFF8696B"/>
        <color rgb="FFFFEB84"/>
        <color rgb="FF63BE7B"/>
      </colorScale>
    </cfRule>
    <cfRule type="colorScale" priority="103">
      <colorScale>
        <cfvo type="min"/>
        <cfvo type="percentile" val="50"/>
        <cfvo type="max"/>
        <color rgb="FFF8696B"/>
        <color rgb="FFFFEB84"/>
        <color rgb="FF63BE7B"/>
      </colorScale>
    </cfRule>
    <cfRule type="colorScale" priority="104">
      <colorScale>
        <cfvo type="min"/>
        <cfvo type="percentile" val="50"/>
        <cfvo type="max"/>
        <color rgb="FFF8696B"/>
        <color rgb="FFFFEB84"/>
        <color rgb="FF63BE7B"/>
      </colorScale>
    </cfRule>
  </conditionalFormatting>
  <conditionalFormatting sqref="AK55">
    <cfRule type="colorScale" priority="322">
      <colorScale>
        <cfvo type="min"/>
        <cfvo type="percentile" val="50"/>
        <cfvo type="max"/>
        <color rgb="FF63BE7B"/>
        <color rgb="FFFFEB84"/>
        <color rgb="FFF8696B"/>
      </colorScale>
    </cfRule>
    <cfRule type="colorScale" priority="323">
      <colorScale>
        <cfvo type="min"/>
        <cfvo type="percentile" val="50"/>
        <cfvo type="max"/>
        <color rgb="FF63BE7B"/>
        <color rgb="FFFFEB84"/>
        <color rgb="FFF8696B"/>
      </colorScale>
    </cfRule>
  </conditionalFormatting>
  <conditionalFormatting sqref="AK77:AK87">
    <cfRule type="colorScale" priority="441">
      <colorScale>
        <cfvo type="min"/>
        <cfvo type="percentile" val="50"/>
        <cfvo type="max"/>
        <color rgb="FF63BE7B"/>
        <color rgb="FFFFEB84"/>
        <color rgb="FFF8696B"/>
      </colorScale>
    </cfRule>
  </conditionalFormatting>
  <conditionalFormatting sqref="AK113:AK124">
    <cfRule type="colorScale" priority="416">
      <colorScale>
        <cfvo type="min"/>
        <cfvo type="percentile" val="50"/>
        <cfvo type="max"/>
        <color rgb="FF63BE7B"/>
        <color rgb="FFFFEB84"/>
        <color rgb="FFF8696B"/>
      </colorScale>
    </cfRule>
  </conditionalFormatting>
  <conditionalFormatting sqref="AL42:AL52 AL54">
    <cfRule type="colorScale" priority="93">
      <colorScale>
        <cfvo type="min"/>
        <cfvo type="percentile" val="50"/>
        <cfvo type="max"/>
        <color rgb="FF63BE7B"/>
        <color rgb="FFFFEB84"/>
        <color rgb="FFF8696B"/>
      </colorScale>
    </cfRule>
    <cfRule type="colorScale" priority="94">
      <colorScale>
        <cfvo type="min"/>
        <cfvo type="percentile" val="50"/>
        <cfvo type="max"/>
        <color rgb="FFF8696B"/>
        <color rgb="FFFFEB84"/>
        <color rgb="FF63BE7B"/>
      </colorScale>
    </cfRule>
    <cfRule type="colorScale" priority="95">
      <colorScale>
        <cfvo type="min"/>
        <cfvo type="percentile" val="50"/>
        <cfvo type="max"/>
        <color rgb="FFF8696B"/>
        <color rgb="FFFFEB84"/>
        <color rgb="FF63BE7B"/>
      </colorScale>
    </cfRule>
    <cfRule type="colorScale" priority="96">
      <colorScale>
        <cfvo type="min"/>
        <cfvo type="percentile" val="50"/>
        <cfvo type="max"/>
        <color rgb="FFF8696B"/>
        <color rgb="FFFFEB84"/>
        <color rgb="FF63BE7B"/>
      </colorScale>
    </cfRule>
    <cfRule type="colorScale" priority="97">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onditionalFormatting>
  <conditionalFormatting sqref="AL55">
    <cfRule type="colorScale" priority="320">
      <colorScale>
        <cfvo type="min"/>
        <cfvo type="percentile" val="50"/>
        <cfvo type="max"/>
        <color rgb="FF63BE7B"/>
        <color rgb="FFFFEB84"/>
        <color rgb="FFF8696B"/>
      </colorScale>
    </cfRule>
    <cfRule type="colorScale" priority="321">
      <colorScale>
        <cfvo type="min"/>
        <cfvo type="percentile" val="50"/>
        <cfvo type="max"/>
        <color rgb="FF63BE7B"/>
        <color rgb="FFFFEB84"/>
        <color rgb="FFF8696B"/>
      </colorScale>
    </cfRule>
  </conditionalFormatting>
  <conditionalFormatting sqref="AL77:AL87">
    <cfRule type="colorScale" priority="443">
      <colorScale>
        <cfvo type="min"/>
        <cfvo type="percentile" val="50"/>
        <cfvo type="max"/>
        <color rgb="FF63BE7B"/>
        <color rgb="FFFFEB84"/>
        <color rgb="FFF8696B"/>
      </colorScale>
    </cfRule>
  </conditionalFormatting>
  <conditionalFormatting sqref="AL113:AL124">
    <cfRule type="colorScale" priority="418">
      <colorScale>
        <cfvo type="min"/>
        <cfvo type="percentile" val="50"/>
        <cfvo type="max"/>
        <color rgb="FF63BE7B"/>
        <color rgb="FFFFEB84"/>
        <color rgb="FFF8696B"/>
      </colorScale>
    </cfRule>
  </conditionalFormatting>
  <conditionalFormatting sqref="AM42:AM52 AM54">
    <cfRule type="colorScale" priority="87">
      <colorScale>
        <cfvo type="min"/>
        <cfvo type="percentile" val="50"/>
        <cfvo type="max"/>
        <color rgb="FF63BE7B"/>
        <color rgb="FFFFEB84"/>
        <color rgb="FFF8696B"/>
      </colorScale>
    </cfRule>
    <cfRule type="colorScale" priority="88">
      <colorScale>
        <cfvo type="min"/>
        <cfvo type="percentile" val="50"/>
        <cfvo type="max"/>
        <color rgb="FFF8696B"/>
        <color rgb="FFFFEB84"/>
        <color rgb="FF63BE7B"/>
      </colorScale>
    </cfRule>
    <cfRule type="colorScale" priority="89">
      <colorScale>
        <cfvo type="min"/>
        <cfvo type="percentile" val="50"/>
        <cfvo type="max"/>
        <color rgb="FFF8696B"/>
        <color rgb="FFFFEB84"/>
        <color rgb="FF63BE7B"/>
      </colorScale>
    </cfRule>
    <cfRule type="colorScale" priority="90">
      <colorScale>
        <cfvo type="min"/>
        <cfvo type="percentile" val="50"/>
        <cfvo type="max"/>
        <color rgb="FFF8696B"/>
        <color rgb="FFFFEB84"/>
        <color rgb="FF63BE7B"/>
      </colorScale>
    </cfRule>
    <cfRule type="colorScale" priority="91">
      <colorScale>
        <cfvo type="min"/>
        <cfvo type="percentile" val="50"/>
        <cfvo type="max"/>
        <color rgb="FFF8696B"/>
        <color rgb="FFFFEB84"/>
        <color rgb="FF63BE7B"/>
      </colorScale>
    </cfRule>
    <cfRule type="colorScale" priority="92">
      <colorScale>
        <cfvo type="min"/>
        <cfvo type="percentile" val="50"/>
        <cfvo type="max"/>
        <color rgb="FFF8696B"/>
        <color rgb="FFFFEB84"/>
        <color rgb="FF63BE7B"/>
      </colorScale>
    </cfRule>
  </conditionalFormatting>
  <conditionalFormatting sqref="AM55">
    <cfRule type="colorScale" priority="318">
      <colorScale>
        <cfvo type="min"/>
        <cfvo type="percentile" val="50"/>
        <cfvo type="max"/>
        <color rgb="FF63BE7B"/>
        <color rgb="FFFFEB84"/>
        <color rgb="FFF8696B"/>
      </colorScale>
    </cfRule>
    <cfRule type="colorScale" priority="319">
      <colorScale>
        <cfvo type="min"/>
        <cfvo type="percentile" val="50"/>
        <cfvo type="max"/>
        <color rgb="FF63BE7B"/>
        <color rgb="FFFFEB84"/>
        <color rgb="FFF8696B"/>
      </colorScale>
    </cfRule>
  </conditionalFormatting>
  <conditionalFormatting sqref="AM77:AM87">
    <cfRule type="colorScale" priority="445">
      <colorScale>
        <cfvo type="min"/>
        <cfvo type="percentile" val="50"/>
        <cfvo type="max"/>
        <color rgb="FF63BE7B"/>
        <color rgb="FFFFEB84"/>
        <color rgb="FFF8696B"/>
      </colorScale>
    </cfRule>
  </conditionalFormatting>
  <conditionalFormatting sqref="AM113:AN124">
    <cfRule type="colorScale" priority="420">
      <colorScale>
        <cfvo type="min"/>
        <cfvo type="percentile" val="50"/>
        <cfvo type="max"/>
        <color rgb="FF63BE7B"/>
        <color rgb="FFFFEB84"/>
        <color rgb="FFF8696B"/>
      </colorScale>
    </cfRule>
  </conditionalFormatting>
  <conditionalFormatting sqref="AN42:AN52 AN54">
    <cfRule type="colorScale" priority="81">
      <colorScale>
        <cfvo type="min"/>
        <cfvo type="percentile" val="50"/>
        <cfvo type="max"/>
        <color rgb="FF63BE7B"/>
        <color rgb="FFFFEB84"/>
        <color rgb="FFF8696B"/>
      </colorScale>
    </cfRule>
    <cfRule type="colorScale" priority="82">
      <colorScale>
        <cfvo type="min"/>
        <cfvo type="percentile" val="50"/>
        <cfvo type="max"/>
        <color rgb="FFF8696B"/>
        <color rgb="FFFFEB84"/>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fRule type="colorScale" priority="85">
      <colorScale>
        <cfvo type="min"/>
        <cfvo type="percentile" val="50"/>
        <cfvo type="max"/>
        <color rgb="FFF8696B"/>
        <color rgb="FFFFEB84"/>
        <color rgb="FF63BE7B"/>
      </colorScale>
    </cfRule>
    <cfRule type="colorScale" priority="86">
      <colorScale>
        <cfvo type="min"/>
        <cfvo type="percentile" val="50"/>
        <cfvo type="max"/>
        <color rgb="FFF8696B"/>
        <color rgb="FFFFEB84"/>
        <color rgb="FF63BE7B"/>
      </colorScale>
    </cfRule>
  </conditionalFormatting>
  <conditionalFormatting sqref="AN55">
    <cfRule type="colorScale" priority="316">
      <colorScale>
        <cfvo type="min"/>
        <cfvo type="percentile" val="50"/>
        <cfvo type="max"/>
        <color rgb="FF63BE7B"/>
        <color rgb="FFFFEB84"/>
        <color rgb="FFF8696B"/>
      </colorScale>
    </cfRule>
    <cfRule type="colorScale" priority="317">
      <colorScale>
        <cfvo type="min"/>
        <cfvo type="percentile" val="50"/>
        <cfvo type="max"/>
        <color rgb="FF63BE7B"/>
        <color rgb="FFFFEB84"/>
        <color rgb="FFF8696B"/>
      </colorScale>
    </cfRule>
  </conditionalFormatting>
  <conditionalFormatting sqref="AN77:AN87">
    <cfRule type="colorScale" priority="447">
      <colorScale>
        <cfvo type="min"/>
        <cfvo type="percentile" val="50"/>
        <cfvo type="max"/>
        <color rgb="FF63BE7B"/>
        <color rgb="FFFFEB84"/>
        <color rgb="FFF8696B"/>
      </colorScale>
    </cfRule>
  </conditionalFormatting>
  <conditionalFormatting sqref="AO42:AO52 AO54">
    <cfRule type="colorScale" priority="75">
      <colorScale>
        <cfvo type="min"/>
        <cfvo type="percentile" val="50"/>
        <cfvo type="max"/>
        <color rgb="FF63BE7B"/>
        <color rgb="FFFFEB84"/>
        <color rgb="FFF8696B"/>
      </colorScale>
    </cfRule>
    <cfRule type="colorScale" priority="76">
      <colorScale>
        <cfvo type="min"/>
        <cfvo type="percentile" val="50"/>
        <cfvo type="max"/>
        <color rgb="FFF8696B"/>
        <color rgb="FFFFEB84"/>
        <color rgb="FF63BE7B"/>
      </colorScale>
    </cfRule>
    <cfRule type="colorScale" priority="77">
      <colorScale>
        <cfvo type="min"/>
        <cfvo type="percentile" val="50"/>
        <cfvo type="max"/>
        <color rgb="FFF8696B"/>
        <color rgb="FFFFEB84"/>
        <color rgb="FF63BE7B"/>
      </colorScale>
    </cfRule>
    <cfRule type="colorScale" priority="78">
      <colorScale>
        <cfvo type="min"/>
        <cfvo type="percentile" val="50"/>
        <cfvo type="max"/>
        <color rgb="FFF8696B"/>
        <color rgb="FFFFEB84"/>
        <color rgb="FF63BE7B"/>
      </colorScale>
    </cfRule>
    <cfRule type="colorScale" priority="79">
      <colorScale>
        <cfvo type="min"/>
        <cfvo type="percentile" val="50"/>
        <cfvo type="max"/>
        <color rgb="FFF8696B"/>
        <color rgb="FFFFEB84"/>
        <color rgb="FF63BE7B"/>
      </colorScale>
    </cfRule>
    <cfRule type="colorScale" priority="80">
      <colorScale>
        <cfvo type="min"/>
        <cfvo type="percentile" val="50"/>
        <cfvo type="max"/>
        <color rgb="FFF8696B"/>
        <color rgb="FFFFEB84"/>
        <color rgb="FF63BE7B"/>
      </colorScale>
    </cfRule>
  </conditionalFormatting>
  <conditionalFormatting sqref="AO55">
    <cfRule type="colorScale" priority="314">
      <colorScale>
        <cfvo type="min"/>
        <cfvo type="percentile" val="50"/>
        <cfvo type="max"/>
        <color rgb="FF63BE7B"/>
        <color rgb="FFFFEB84"/>
        <color rgb="FFF8696B"/>
      </colorScale>
    </cfRule>
    <cfRule type="colorScale" priority="315">
      <colorScale>
        <cfvo type="min"/>
        <cfvo type="percentile" val="50"/>
        <cfvo type="max"/>
        <color rgb="FF63BE7B"/>
        <color rgb="FFFFEB84"/>
        <color rgb="FFF8696B"/>
      </colorScale>
    </cfRule>
  </conditionalFormatting>
  <conditionalFormatting sqref="AO77:AO87">
    <cfRule type="colorScale" priority="449">
      <colorScale>
        <cfvo type="min"/>
        <cfvo type="percentile" val="50"/>
        <cfvo type="max"/>
        <color rgb="FF63BE7B"/>
        <color rgb="FFFFEB84"/>
        <color rgb="FFF8696B"/>
      </colorScale>
    </cfRule>
  </conditionalFormatting>
  <conditionalFormatting sqref="AP42:AP52 AP54">
    <cfRule type="colorScale" priority="69">
      <colorScale>
        <cfvo type="min"/>
        <cfvo type="percentile" val="50"/>
        <cfvo type="max"/>
        <color rgb="FF63BE7B"/>
        <color rgb="FFFFEB84"/>
        <color rgb="FFF8696B"/>
      </colorScale>
    </cfRule>
    <cfRule type="colorScale" priority="70">
      <colorScale>
        <cfvo type="min"/>
        <cfvo type="percentile" val="50"/>
        <cfvo type="max"/>
        <color rgb="FFF8696B"/>
        <color rgb="FFFFEB84"/>
        <color rgb="FF63BE7B"/>
      </colorScale>
    </cfRule>
    <cfRule type="colorScale" priority="71">
      <colorScale>
        <cfvo type="min"/>
        <cfvo type="percentile" val="50"/>
        <cfvo type="max"/>
        <color rgb="FFF8696B"/>
        <color rgb="FFFFEB84"/>
        <color rgb="FF63BE7B"/>
      </colorScale>
    </cfRule>
    <cfRule type="colorScale" priority="72">
      <colorScale>
        <cfvo type="min"/>
        <cfvo type="percentile" val="50"/>
        <cfvo type="max"/>
        <color rgb="FFF8696B"/>
        <color rgb="FFFFEB84"/>
        <color rgb="FF63BE7B"/>
      </colorScale>
    </cfRule>
    <cfRule type="colorScale" priority="73">
      <colorScale>
        <cfvo type="min"/>
        <cfvo type="percentile" val="50"/>
        <cfvo type="max"/>
        <color rgb="FFF8696B"/>
        <color rgb="FFFFEB84"/>
        <color rgb="FF63BE7B"/>
      </colorScale>
    </cfRule>
    <cfRule type="colorScale" priority="74">
      <colorScale>
        <cfvo type="min"/>
        <cfvo type="percentile" val="50"/>
        <cfvo type="max"/>
        <color rgb="FFF8696B"/>
        <color rgb="FFFFEB84"/>
        <color rgb="FF63BE7B"/>
      </colorScale>
    </cfRule>
  </conditionalFormatting>
  <conditionalFormatting sqref="AP55">
    <cfRule type="colorScale" priority="312">
      <colorScale>
        <cfvo type="min"/>
        <cfvo type="percentile" val="50"/>
        <cfvo type="max"/>
        <color rgb="FF63BE7B"/>
        <color rgb="FFFFEB84"/>
        <color rgb="FFF8696B"/>
      </colorScale>
    </cfRule>
    <cfRule type="colorScale" priority="313">
      <colorScale>
        <cfvo type="min"/>
        <cfvo type="percentile" val="50"/>
        <cfvo type="max"/>
        <color rgb="FF63BE7B"/>
        <color rgb="FFFFEB84"/>
        <color rgb="FFF8696B"/>
      </colorScale>
    </cfRule>
  </conditionalFormatting>
  <conditionalFormatting sqref="AP77:AP87">
    <cfRule type="colorScale" priority="451">
      <colorScale>
        <cfvo type="min"/>
        <cfvo type="percentile" val="50"/>
        <cfvo type="max"/>
        <color rgb="FF63BE7B"/>
        <color rgb="FFFFEB84"/>
        <color rgb="FFF8696B"/>
      </colorScale>
    </cfRule>
  </conditionalFormatting>
  <conditionalFormatting sqref="AQ42:AQ52 AQ54">
    <cfRule type="colorScale" priority="63">
      <colorScale>
        <cfvo type="min"/>
        <cfvo type="percentile" val="50"/>
        <cfvo type="max"/>
        <color rgb="FF63BE7B"/>
        <color rgb="FFFFEB84"/>
        <color rgb="FFF8696B"/>
      </colorScale>
    </cfRule>
    <cfRule type="colorScale" priority="64">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fRule type="colorScale" priority="66">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AQ55">
    <cfRule type="colorScale" priority="310">
      <colorScale>
        <cfvo type="min"/>
        <cfvo type="percentile" val="50"/>
        <cfvo type="max"/>
        <color rgb="FF63BE7B"/>
        <color rgb="FFFFEB84"/>
        <color rgb="FFF8696B"/>
      </colorScale>
    </cfRule>
    <cfRule type="colorScale" priority="311">
      <colorScale>
        <cfvo type="min"/>
        <cfvo type="percentile" val="50"/>
        <cfvo type="max"/>
        <color rgb="FF63BE7B"/>
        <color rgb="FFFFEB84"/>
        <color rgb="FFF8696B"/>
      </colorScale>
    </cfRule>
  </conditionalFormatting>
  <conditionalFormatting sqref="AQ77:AQ87">
    <cfRule type="colorScale" priority="453">
      <colorScale>
        <cfvo type="min"/>
        <cfvo type="percentile" val="50"/>
        <cfvo type="max"/>
        <color rgb="FF63BE7B"/>
        <color rgb="FFFFEB84"/>
        <color rgb="FFF8696B"/>
      </colorScale>
    </cfRule>
  </conditionalFormatting>
  <conditionalFormatting sqref="AR42:AR52 AR54:AR55">
    <cfRule type="colorScale" priority="57">
      <colorScale>
        <cfvo type="min"/>
        <cfvo type="percentile" val="50"/>
        <cfvo type="max"/>
        <color rgb="FF63BE7B"/>
        <color rgb="FFFFEB84"/>
        <color rgb="FFF8696B"/>
      </colorScale>
    </cfRule>
    <cfRule type="colorScale" priority="58">
      <colorScale>
        <cfvo type="min"/>
        <cfvo type="percentile" val="50"/>
        <cfvo type="max"/>
        <color rgb="FFF8696B"/>
        <color rgb="FFFFEB84"/>
        <color rgb="FF63BE7B"/>
      </colorScale>
    </cfRule>
    <cfRule type="colorScale" priority="59">
      <colorScale>
        <cfvo type="min"/>
        <cfvo type="percentile" val="50"/>
        <cfvo type="max"/>
        <color rgb="FFF8696B"/>
        <color rgb="FFFFEB84"/>
        <color rgb="FF63BE7B"/>
      </colorScale>
    </cfRule>
    <cfRule type="colorScale" priority="60">
      <colorScale>
        <cfvo type="min"/>
        <cfvo type="percentile" val="50"/>
        <cfvo type="max"/>
        <color rgb="FFF8696B"/>
        <color rgb="FFFFEB84"/>
        <color rgb="FF63BE7B"/>
      </colorScale>
    </cfRule>
    <cfRule type="colorScale" priority="61">
      <colorScale>
        <cfvo type="min"/>
        <cfvo type="percentile" val="50"/>
        <cfvo type="max"/>
        <color rgb="FFF8696B"/>
        <color rgb="FFFFEB84"/>
        <color rgb="FF63BE7B"/>
      </colorScale>
    </cfRule>
    <cfRule type="colorScale" priority="62">
      <colorScale>
        <cfvo type="min"/>
        <cfvo type="percentile" val="50"/>
        <cfvo type="max"/>
        <color rgb="FFF8696B"/>
        <color rgb="FFFFEB84"/>
        <color rgb="FF63BE7B"/>
      </colorScale>
    </cfRule>
  </conditionalFormatting>
  <conditionalFormatting sqref="AR77:AR87">
    <cfRule type="colorScale" priority="455">
      <colorScale>
        <cfvo type="min"/>
        <cfvo type="percentile" val="50"/>
        <cfvo type="max"/>
        <color rgb="FF63BE7B"/>
        <color rgb="FFFFEB84"/>
        <color rgb="FFF8696B"/>
      </colorScale>
    </cfRule>
  </conditionalFormatting>
  <conditionalFormatting sqref="AS42:AS52 AS54">
    <cfRule type="colorScale" priority="51">
      <colorScale>
        <cfvo type="min"/>
        <cfvo type="percentile" val="50"/>
        <cfvo type="max"/>
        <color rgb="FF63BE7B"/>
        <color rgb="FFFFEB84"/>
        <color rgb="FFF8696B"/>
      </colorScale>
    </cfRule>
    <cfRule type="colorScale" priority="52">
      <colorScale>
        <cfvo type="min"/>
        <cfvo type="percentile" val="50"/>
        <cfvo type="max"/>
        <color rgb="FFF8696B"/>
        <color rgb="FFFFEB84"/>
        <color rgb="FF63BE7B"/>
      </colorScale>
    </cfRule>
    <cfRule type="colorScale" priority="53">
      <colorScale>
        <cfvo type="min"/>
        <cfvo type="percentile" val="50"/>
        <cfvo type="max"/>
        <color rgb="FFF8696B"/>
        <color rgb="FFFFEB84"/>
        <color rgb="FF63BE7B"/>
      </colorScale>
    </cfRule>
    <cfRule type="colorScale" priority="54">
      <colorScale>
        <cfvo type="min"/>
        <cfvo type="percentile" val="50"/>
        <cfvo type="max"/>
        <color rgb="FFF8696B"/>
        <color rgb="FFFFEB84"/>
        <color rgb="FF63BE7B"/>
      </colorScale>
    </cfRule>
    <cfRule type="colorScale" priority="55">
      <colorScale>
        <cfvo type="min"/>
        <cfvo type="percentile" val="50"/>
        <cfvo type="max"/>
        <color rgb="FFF8696B"/>
        <color rgb="FFFFEB84"/>
        <color rgb="FF63BE7B"/>
      </colorScale>
    </cfRule>
    <cfRule type="colorScale" priority="56">
      <colorScale>
        <cfvo type="min"/>
        <cfvo type="percentile" val="50"/>
        <cfvo type="max"/>
        <color rgb="FFF8696B"/>
        <color rgb="FFFFEB84"/>
        <color rgb="FF63BE7B"/>
      </colorScale>
    </cfRule>
  </conditionalFormatting>
  <conditionalFormatting sqref="AS55">
    <cfRule type="colorScale" priority="306">
      <colorScale>
        <cfvo type="min"/>
        <cfvo type="percentile" val="50"/>
        <cfvo type="max"/>
        <color rgb="FF63BE7B"/>
        <color rgb="FFFFEB84"/>
        <color rgb="FFF8696B"/>
      </colorScale>
    </cfRule>
    <cfRule type="colorScale" priority="307">
      <colorScale>
        <cfvo type="min"/>
        <cfvo type="percentile" val="50"/>
        <cfvo type="max"/>
        <color rgb="FF63BE7B"/>
        <color rgb="FFFFEB84"/>
        <color rgb="FFF8696B"/>
      </colorScale>
    </cfRule>
  </conditionalFormatting>
  <conditionalFormatting sqref="AS77:AS87">
    <cfRule type="colorScale" priority="457">
      <colorScale>
        <cfvo type="min"/>
        <cfvo type="percentile" val="50"/>
        <cfvo type="max"/>
        <color rgb="FF63BE7B"/>
        <color rgb="FFFFEB84"/>
        <color rgb="FFF8696B"/>
      </colorScale>
    </cfRule>
  </conditionalFormatting>
  <conditionalFormatting sqref="AT42:AT52 AT54">
    <cfRule type="colorScale" priority="45">
      <colorScale>
        <cfvo type="min"/>
        <cfvo type="percentile" val="50"/>
        <cfvo type="max"/>
        <color rgb="FF63BE7B"/>
        <color rgb="FFFFEB84"/>
        <color rgb="FFF8696B"/>
      </colorScale>
    </cfRule>
    <cfRule type="colorScale" priority="46">
      <colorScale>
        <cfvo type="min"/>
        <cfvo type="percentile" val="50"/>
        <cfvo type="max"/>
        <color rgb="FFF8696B"/>
        <color rgb="FFFFEB84"/>
        <color rgb="FF63BE7B"/>
      </colorScale>
    </cfRule>
    <cfRule type="colorScale" priority="47">
      <colorScale>
        <cfvo type="min"/>
        <cfvo type="percentile" val="50"/>
        <cfvo type="max"/>
        <color rgb="FFF8696B"/>
        <color rgb="FFFFEB84"/>
        <color rgb="FF63BE7B"/>
      </colorScale>
    </cfRule>
    <cfRule type="colorScale" priority="48">
      <colorScale>
        <cfvo type="min"/>
        <cfvo type="percentile" val="50"/>
        <cfvo type="max"/>
        <color rgb="FFF8696B"/>
        <color rgb="FFFFEB84"/>
        <color rgb="FF63BE7B"/>
      </colorScale>
    </cfRule>
    <cfRule type="colorScale" priority="49">
      <colorScale>
        <cfvo type="min"/>
        <cfvo type="percentile" val="50"/>
        <cfvo type="max"/>
        <color rgb="FFF8696B"/>
        <color rgb="FFFFEB84"/>
        <color rgb="FF63BE7B"/>
      </colorScale>
    </cfRule>
    <cfRule type="colorScale" priority="50">
      <colorScale>
        <cfvo type="min"/>
        <cfvo type="percentile" val="50"/>
        <cfvo type="max"/>
        <color rgb="FFF8696B"/>
        <color rgb="FFFFEB84"/>
        <color rgb="FF63BE7B"/>
      </colorScale>
    </cfRule>
  </conditionalFormatting>
  <conditionalFormatting sqref="AT55">
    <cfRule type="colorScale" priority="304">
      <colorScale>
        <cfvo type="min"/>
        <cfvo type="percentile" val="50"/>
        <cfvo type="max"/>
        <color rgb="FF63BE7B"/>
        <color rgb="FFFFEB84"/>
        <color rgb="FFF8696B"/>
      </colorScale>
    </cfRule>
    <cfRule type="colorScale" priority="305">
      <colorScale>
        <cfvo type="min"/>
        <cfvo type="percentile" val="50"/>
        <cfvo type="max"/>
        <color rgb="FF63BE7B"/>
        <color rgb="FFFFEB84"/>
        <color rgb="FFF8696B"/>
      </colorScale>
    </cfRule>
  </conditionalFormatting>
  <conditionalFormatting sqref="AT77:AT87">
    <cfRule type="colorScale" priority="459">
      <colorScale>
        <cfvo type="min"/>
        <cfvo type="percentile" val="50"/>
        <cfvo type="max"/>
        <color rgb="FF63BE7B"/>
        <color rgb="FFFFEB84"/>
        <color rgb="FFF8696B"/>
      </colorScale>
    </cfRule>
  </conditionalFormatting>
  <conditionalFormatting sqref="AU42:AU52 AU54">
    <cfRule type="colorScale" priority="39">
      <colorScale>
        <cfvo type="min"/>
        <cfvo type="percentile" val="50"/>
        <cfvo type="max"/>
        <color rgb="FF63BE7B"/>
        <color rgb="FFFFEB84"/>
        <color rgb="FFF8696B"/>
      </colorScale>
    </cfRule>
    <cfRule type="colorScale" priority="40">
      <colorScale>
        <cfvo type="min"/>
        <cfvo type="percentile" val="50"/>
        <cfvo type="max"/>
        <color rgb="FFF8696B"/>
        <color rgb="FFFFEB84"/>
        <color rgb="FF63BE7B"/>
      </colorScale>
    </cfRule>
    <cfRule type="colorScale" priority="41">
      <colorScale>
        <cfvo type="min"/>
        <cfvo type="percentile" val="50"/>
        <cfvo type="max"/>
        <color rgb="FFF8696B"/>
        <color rgb="FFFFEB84"/>
        <color rgb="FF63BE7B"/>
      </colorScale>
    </cfRule>
    <cfRule type="colorScale" priority="42">
      <colorScale>
        <cfvo type="min"/>
        <cfvo type="percentile" val="50"/>
        <cfvo type="max"/>
        <color rgb="FFF8696B"/>
        <color rgb="FFFFEB84"/>
        <color rgb="FF63BE7B"/>
      </colorScale>
    </cfRule>
    <cfRule type="colorScale" priority="43">
      <colorScale>
        <cfvo type="min"/>
        <cfvo type="percentile" val="50"/>
        <cfvo type="max"/>
        <color rgb="FFF8696B"/>
        <color rgb="FFFFEB84"/>
        <color rgb="FF63BE7B"/>
      </colorScale>
    </cfRule>
    <cfRule type="colorScale" priority="44">
      <colorScale>
        <cfvo type="min"/>
        <cfvo type="percentile" val="50"/>
        <cfvo type="max"/>
        <color rgb="FFF8696B"/>
        <color rgb="FFFFEB84"/>
        <color rgb="FF63BE7B"/>
      </colorScale>
    </cfRule>
  </conditionalFormatting>
  <conditionalFormatting sqref="AU55">
    <cfRule type="colorScale" priority="302">
      <colorScale>
        <cfvo type="min"/>
        <cfvo type="percentile" val="50"/>
        <cfvo type="max"/>
        <color rgb="FF63BE7B"/>
        <color rgb="FFFFEB84"/>
        <color rgb="FFF8696B"/>
      </colorScale>
    </cfRule>
    <cfRule type="colorScale" priority="303">
      <colorScale>
        <cfvo type="min"/>
        <cfvo type="percentile" val="50"/>
        <cfvo type="max"/>
        <color rgb="FF63BE7B"/>
        <color rgb="FFFFEB84"/>
        <color rgb="FFF8696B"/>
      </colorScale>
    </cfRule>
  </conditionalFormatting>
  <conditionalFormatting sqref="AU77:AU87">
    <cfRule type="colorScale" priority="461">
      <colorScale>
        <cfvo type="min"/>
        <cfvo type="percentile" val="50"/>
        <cfvo type="max"/>
        <color rgb="FF63BE7B"/>
        <color rgb="FFFFEB84"/>
        <color rgb="FFF8696B"/>
      </colorScale>
    </cfRule>
  </conditionalFormatting>
  <conditionalFormatting sqref="AV42:AV52 AV54">
    <cfRule type="colorScale" priority="33">
      <colorScale>
        <cfvo type="min"/>
        <cfvo type="percentile" val="50"/>
        <cfvo type="max"/>
        <color rgb="FF63BE7B"/>
        <color rgb="FFFFEB84"/>
        <color rgb="FFF8696B"/>
      </colorScale>
    </cfRule>
    <cfRule type="colorScale" priority="34">
      <colorScale>
        <cfvo type="min"/>
        <cfvo type="percentile" val="50"/>
        <cfvo type="max"/>
        <color rgb="FFF8696B"/>
        <color rgb="FFFFEB84"/>
        <color rgb="FF63BE7B"/>
      </colorScale>
    </cfRule>
    <cfRule type="colorScale" priority="35">
      <colorScale>
        <cfvo type="min"/>
        <cfvo type="percentile" val="50"/>
        <cfvo type="max"/>
        <color rgb="FFF8696B"/>
        <color rgb="FFFFEB84"/>
        <color rgb="FF63BE7B"/>
      </colorScale>
    </cfRule>
    <cfRule type="colorScale" priority="36">
      <colorScale>
        <cfvo type="min"/>
        <cfvo type="percentile" val="50"/>
        <cfvo type="max"/>
        <color rgb="FFF8696B"/>
        <color rgb="FFFFEB84"/>
        <color rgb="FF63BE7B"/>
      </colorScale>
    </cfRule>
    <cfRule type="colorScale" priority="37">
      <colorScale>
        <cfvo type="min"/>
        <cfvo type="percentile" val="50"/>
        <cfvo type="max"/>
        <color rgb="FFF8696B"/>
        <color rgb="FFFFEB84"/>
        <color rgb="FF63BE7B"/>
      </colorScale>
    </cfRule>
    <cfRule type="colorScale" priority="38">
      <colorScale>
        <cfvo type="min"/>
        <cfvo type="percentile" val="50"/>
        <cfvo type="max"/>
        <color rgb="FFF8696B"/>
        <color rgb="FFFFEB84"/>
        <color rgb="FF63BE7B"/>
      </colorScale>
    </cfRule>
  </conditionalFormatting>
  <conditionalFormatting sqref="AV55">
    <cfRule type="colorScale" priority="300">
      <colorScale>
        <cfvo type="min"/>
        <cfvo type="percentile" val="50"/>
        <cfvo type="max"/>
        <color rgb="FF63BE7B"/>
        <color rgb="FFFFEB84"/>
        <color rgb="FFF8696B"/>
      </colorScale>
    </cfRule>
    <cfRule type="colorScale" priority="301">
      <colorScale>
        <cfvo type="min"/>
        <cfvo type="percentile" val="50"/>
        <cfvo type="max"/>
        <color rgb="FF63BE7B"/>
        <color rgb="FFFFEB84"/>
        <color rgb="FFF8696B"/>
      </colorScale>
    </cfRule>
  </conditionalFormatting>
  <conditionalFormatting sqref="AV77:AV87">
    <cfRule type="colorScale" priority="463">
      <colorScale>
        <cfvo type="min"/>
        <cfvo type="percentile" val="50"/>
        <cfvo type="max"/>
        <color rgb="FF63BE7B"/>
        <color rgb="FFFFEB84"/>
        <color rgb="FFF8696B"/>
      </colorScale>
    </cfRule>
  </conditionalFormatting>
  <conditionalFormatting sqref="AW42:AW52 AW54">
    <cfRule type="colorScale" priority="27">
      <colorScale>
        <cfvo type="min"/>
        <cfvo type="percentile" val="50"/>
        <cfvo type="max"/>
        <color rgb="FF63BE7B"/>
        <color rgb="FFFFEB84"/>
        <color rgb="FFF8696B"/>
      </colorScale>
    </cfRule>
    <cfRule type="colorScale" priority="28">
      <colorScale>
        <cfvo type="min"/>
        <cfvo type="percentile" val="50"/>
        <cfvo type="max"/>
        <color rgb="FFF8696B"/>
        <color rgb="FFFFEB84"/>
        <color rgb="FF63BE7B"/>
      </colorScale>
    </cfRule>
    <cfRule type="colorScale" priority="29">
      <colorScale>
        <cfvo type="min"/>
        <cfvo type="percentile" val="50"/>
        <cfvo type="max"/>
        <color rgb="FFF8696B"/>
        <color rgb="FFFFEB84"/>
        <color rgb="FF63BE7B"/>
      </colorScale>
    </cfRule>
    <cfRule type="colorScale" priority="30">
      <colorScale>
        <cfvo type="min"/>
        <cfvo type="percentile" val="50"/>
        <cfvo type="max"/>
        <color rgb="FFF8696B"/>
        <color rgb="FFFFEB84"/>
        <color rgb="FF63BE7B"/>
      </colorScale>
    </cfRule>
    <cfRule type="colorScale" priority="31">
      <colorScale>
        <cfvo type="min"/>
        <cfvo type="percentile" val="50"/>
        <cfvo type="max"/>
        <color rgb="FFF8696B"/>
        <color rgb="FFFFEB84"/>
        <color rgb="FF63BE7B"/>
      </colorScale>
    </cfRule>
    <cfRule type="colorScale" priority="32">
      <colorScale>
        <cfvo type="min"/>
        <cfvo type="percentile" val="50"/>
        <cfvo type="max"/>
        <color rgb="FFF8696B"/>
        <color rgb="FFFFEB84"/>
        <color rgb="FF63BE7B"/>
      </colorScale>
    </cfRule>
  </conditionalFormatting>
  <conditionalFormatting sqref="AW55">
    <cfRule type="colorScale" priority="298">
      <colorScale>
        <cfvo type="min"/>
        <cfvo type="percentile" val="50"/>
        <cfvo type="max"/>
        <color rgb="FF63BE7B"/>
        <color rgb="FFFFEB84"/>
        <color rgb="FFF8696B"/>
      </colorScale>
    </cfRule>
    <cfRule type="colorScale" priority="299">
      <colorScale>
        <cfvo type="min"/>
        <cfvo type="percentile" val="50"/>
        <cfvo type="max"/>
        <color rgb="FF63BE7B"/>
        <color rgb="FFFFEB84"/>
        <color rgb="FFF8696B"/>
      </colorScale>
    </cfRule>
  </conditionalFormatting>
  <conditionalFormatting sqref="AW77:AW87">
    <cfRule type="colorScale" priority="465">
      <colorScale>
        <cfvo type="min"/>
        <cfvo type="percentile" val="50"/>
        <cfvo type="max"/>
        <color rgb="FF63BE7B"/>
        <color rgb="FFFFEB84"/>
        <color rgb="FFF8696B"/>
      </colorScale>
    </cfRule>
  </conditionalFormatting>
  <conditionalFormatting sqref="AX42:AX52 AX54">
    <cfRule type="colorScale" priority="21">
      <colorScale>
        <cfvo type="min"/>
        <cfvo type="percentile" val="50"/>
        <cfvo type="max"/>
        <color rgb="FF63BE7B"/>
        <color rgb="FFFFEB84"/>
        <color rgb="FFF8696B"/>
      </colorScale>
    </cfRule>
    <cfRule type="colorScale" priority="22">
      <colorScale>
        <cfvo type="min"/>
        <cfvo type="percentile" val="50"/>
        <cfvo type="max"/>
        <color rgb="FFF8696B"/>
        <color rgb="FFFFEB84"/>
        <color rgb="FF63BE7B"/>
      </colorScale>
    </cfRule>
    <cfRule type="colorScale" priority="23">
      <colorScale>
        <cfvo type="min"/>
        <cfvo type="percentile" val="50"/>
        <cfvo type="max"/>
        <color rgb="FFF8696B"/>
        <color rgb="FFFFEB84"/>
        <color rgb="FF63BE7B"/>
      </colorScale>
    </cfRule>
    <cfRule type="colorScale" priority="24">
      <colorScale>
        <cfvo type="min"/>
        <cfvo type="percentile" val="50"/>
        <cfvo type="max"/>
        <color rgb="FFF8696B"/>
        <color rgb="FFFFEB84"/>
        <color rgb="FF63BE7B"/>
      </colorScale>
    </cfRule>
    <cfRule type="colorScale" priority="25">
      <colorScale>
        <cfvo type="min"/>
        <cfvo type="percentile" val="50"/>
        <cfvo type="max"/>
        <color rgb="FFF8696B"/>
        <color rgb="FFFFEB84"/>
        <color rgb="FF63BE7B"/>
      </colorScale>
    </cfRule>
    <cfRule type="colorScale" priority="26">
      <colorScale>
        <cfvo type="min"/>
        <cfvo type="percentile" val="50"/>
        <cfvo type="max"/>
        <color rgb="FFF8696B"/>
        <color rgb="FFFFEB84"/>
        <color rgb="FF63BE7B"/>
      </colorScale>
    </cfRule>
  </conditionalFormatting>
  <conditionalFormatting sqref="AX55">
    <cfRule type="colorScale" priority="296">
      <colorScale>
        <cfvo type="min"/>
        <cfvo type="percentile" val="50"/>
        <cfvo type="max"/>
        <color rgb="FF63BE7B"/>
        <color rgb="FFFFEB84"/>
        <color rgb="FFF8696B"/>
      </colorScale>
    </cfRule>
    <cfRule type="colorScale" priority="297">
      <colorScale>
        <cfvo type="min"/>
        <cfvo type="percentile" val="50"/>
        <cfvo type="max"/>
        <color rgb="FF63BE7B"/>
        <color rgb="FFFFEB84"/>
        <color rgb="FFF8696B"/>
      </colorScale>
    </cfRule>
  </conditionalFormatting>
  <conditionalFormatting sqref="AX77:AX87">
    <cfRule type="colorScale" priority="467">
      <colorScale>
        <cfvo type="min"/>
        <cfvo type="percentile" val="50"/>
        <cfvo type="max"/>
        <color rgb="FF63BE7B"/>
        <color rgb="FFFFEB84"/>
        <color rgb="FFF8696B"/>
      </colorScale>
    </cfRule>
  </conditionalFormatting>
  <conditionalFormatting sqref="AY42:AY52 AY54">
    <cfRule type="colorScale" priority="15">
      <colorScale>
        <cfvo type="min"/>
        <cfvo type="percentile" val="50"/>
        <cfvo type="max"/>
        <color rgb="FF63BE7B"/>
        <color rgb="FFFFEB84"/>
        <color rgb="FFF8696B"/>
      </colorScale>
    </cfRule>
    <cfRule type="colorScale" priority="16">
      <colorScale>
        <cfvo type="min"/>
        <cfvo type="percentile" val="50"/>
        <cfvo type="max"/>
        <color rgb="FFF8696B"/>
        <color rgb="FFFFEB84"/>
        <color rgb="FF63BE7B"/>
      </colorScale>
    </cfRule>
    <cfRule type="colorScale" priority="17">
      <colorScale>
        <cfvo type="min"/>
        <cfvo type="percentile" val="50"/>
        <cfvo type="max"/>
        <color rgb="FFF8696B"/>
        <color rgb="FFFFEB84"/>
        <color rgb="FF63BE7B"/>
      </colorScale>
    </cfRule>
    <cfRule type="colorScale" priority="18">
      <colorScale>
        <cfvo type="min"/>
        <cfvo type="percentile" val="50"/>
        <cfvo type="max"/>
        <color rgb="FFF8696B"/>
        <color rgb="FFFFEB84"/>
        <color rgb="FF63BE7B"/>
      </colorScale>
    </cfRule>
    <cfRule type="colorScale" priority="19">
      <colorScale>
        <cfvo type="min"/>
        <cfvo type="percentile" val="50"/>
        <cfvo type="max"/>
        <color rgb="FFF8696B"/>
        <color rgb="FFFFEB84"/>
        <color rgb="FF63BE7B"/>
      </colorScale>
    </cfRule>
    <cfRule type="colorScale" priority="20">
      <colorScale>
        <cfvo type="min"/>
        <cfvo type="percentile" val="50"/>
        <cfvo type="max"/>
        <color rgb="FFF8696B"/>
        <color rgb="FFFFEB84"/>
        <color rgb="FF63BE7B"/>
      </colorScale>
    </cfRule>
  </conditionalFormatting>
  <conditionalFormatting sqref="AY55">
    <cfRule type="colorScale" priority="294">
      <colorScale>
        <cfvo type="min"/>
        <cfvo type="percentile" val="50"/>
        <cfvo type="max"/>
        <color rgb="FF63BE7B"/>
        <color rgb="FFFFEB84"/>
        <color rgb="FFF8696B"/>
      </colorScale>
    </cfRule>
    <cfRule type="colorScale" priority="295">
      <colorScale>
        <cfvo type="min"/>
        <cfvo type="percentile" val="50"/>
        <cfvo type="max"/>
        <color rgb="FF63BE7B"/>
        <color rgb="FFFFEB84"/>
        <color rgb="FFF8696B"/>
      </colorScale>
    </cfRule>
  </conditionalFormatting>
  <conditionalFormatting sqref="AY77:AY87">
    <cfRule type="colorScale" priority="469">
      <colorScale>
        <cfvo type="min"/>
        <cfvo type="percentile" val="50"/>
        <cfvo type="max"/>
        <color rgb="FF63BE7B"/>
        <color rgb="FFFFEB84"/>
        <color rgb="FFF8696B"/>
      </colorScale>
    </cfRule>
  </conditionalFormatting>
  <conditionalFormatting sqref="AZ42:AZ52 AZ54">
    <cfRule type="colorScale" priority="9">
      <colorScale>
        <cfvo type="min"/>
        <cfvo type="percentile" val="50"/>
        <cfvo type="max"/>
        <color rgb="FF63BE7B"/>
        <color rgb="FFFFEB84"/>
        <color rgb="FFF8696B"/>
      </colorScale>
    </cfRule>
    <cfRule type="colorScale" priority="10">
      <colorScale>
        <cfvo type="min"/>
        <cfvo type="percentile" val="50"/>
        <cfvo type="max"/>
        <color rgb="FFF8696B"/>
        <color rgb="FFFFEB84"/>
        <color rgb="FF63BE7B"/>
      </colorScale>
    </cfRule>
    <cfRule type="colorScale" priority="11">
      <colorScale>
        <cfvo type="min"/>
        <cfvo type="percentile" val="50"/>
        <cfvo type="max"/>
        <color rgb="FFF8696B"/>
        <color rgb="FFFFEB84"/>
        <color rgb="FF63BE7B"/>
      </colorScale>
    </cfRule>
    <cfRule type="colorScale" priority="12">
      <colorScale>
        <cfvo type="min"/>
        <cfvo type="percentile" val="50"/>
        <cfvo type="max"/>
        <color rgb="FFF8696B"/>
        <color rgb="FFFFEB84"/>
        <color rgb="FF63BE7B"/>
      </colorScale>
    </cfRule>
    <cfRule type="colorScale" priority="13">
      <colorScale>
        <cfvo type="min"/>
        <cfvo type="percentile" val="50"/>
        <cfvo type="max"/>
        <color rgb="FFF8696B"/>
        <color rgb="FFFFEB84"/>
        <color rgb="FF63BE7B"/>
      </colorScale>
    </cfRule>
    <cfRule type="colorScale" priority="14">
      <colorScale>
        <cfvo type="min"/>
        <cfvo type="percentile" val="50"/>
        <cfvo type="max"/>
        <color rgb="FFF8696B"/>
        <color rgb="FFFFEB84"/>
        <color rgb="FF63BE7B"/>
      </colorScale>
    </cfRule>
  </conditionalFormatting>
  <conditionalFormatting sqref="AZ55">
    <cfRule type="colorScale" priority="292">
      <colorScale>
        <cfvo type="min"/>
        <cfvo type="percentile" val="50"/>
        <cfvo type="max"/>
        <color rgb="FF63BE7B"/>
        <color rgb="FFFFEB84"/>
        <color rgb="FFF8696B"/>
      </colorScale>
    </cfRule>
    <cfRule type="colorScale" priority="293">
      <colorScale>
        <cfvo type="min"/>
        <cfvo type="percentile" val="50"/>
        <cfvo type="max"/>
        <color rgb="FF63BE7B"/>
        <color rgb="FFFFEB84"/>
        <color rgb="FFF8696B"/>
      </colorScale>
    </cfRule>
  </conditionalFormatting>
  <conditionalFormatting sqref="AZ77:AZ87">
    <cfRule type="colorScale" priority="471">
      <colorScale>
        <cfvo type="min"/>
        <cfvo type="percentile" val="50"/>
        <cfvo type="max"/>
        <color rgb="FF63BE7B"/>
        <color rgb="FFFFEB84"/>
        <color rgb="FFF8696B"/>
      </colorScale>
    </cfRule>
  </conditionalFormatting>
  <conditionalFormatting sqref="BA42:BA52 BA54">
    <cfRule type="colorScale" priority="1">
      <colorScale>
        <cfvo type="min"/>
        <cfvo type="percentile" val="50"/>
        <cfvo type="max"/>
        <color rgb="FF63BE7B"/>
        <color rgb="FFFFEB84"/>
        <color rgb="FFF8696B"/>
      </colorScale>
    </cfRule>
    <cfRule type="colorScale" priority="2">
      <colorScale>
        <cfvo type="min"/>
        <cfvo type="percentile" val="50"/>
        <cfvo type="max"/>
        <color rgb="FFF8696B"/>
        <color rgb="FFFFEB84"/>
        <color rgb="FF63BE7B"/>
      </colorScale>
    </cfRule>
    <cfRule type="colorScale" priority="3">
      <colorScale>
        <cfvo type="min"/>
        <cfvo type="percentile" val="50"/>
        <cfvo type="max"/>
        <color rgb="FFF8696B"/>
        <color rgb="FFFFEB84"/>
        <color rgb="FF63BE7B"/>
      </colorScale>
    </cfRule>
    <cfRule type="colorScale" priority="4">
      <colorScale>
        <cfvo type="min"/>
        <cfvo type="percentile" val="50"/>
        <cfvo type="max"/>
        <color rgb="FFF8696B"/>
        <color rgb="FFFFEB84"/>
        <color rgb="FF63BE7B"/>
      </colorScale>
    </cfRule>
    <cfRule type="colorScale" priority="5">
      <colorScale>
        <cfvo type="min"/>
        <cfvo type="percentile" val="50"/>
        <cfvo type="max"/>
        <color rgb="FFF8696B"/>
        <color rgb="FFFFEB84"/>
        <color rgb="FF63BE7B"/>
      </colorScale>
    </cfRule>
    <cfRule type="colorScale" priority="6">
      <colorScale>
        <cfvo type="min"/>
        <cfvo type="percentile" val="50"/>
        <cfvo type="max"/>
        <color rgb="FFF8696B"/>
        <color rgb="FFFFEB84"/>
        <color rgb="FF63BE7B"/>
      </colorScale>
    </cfRule>
    <cfRule type="colorScale" priority="7">
      <colorScale>
        <cfvo type="min"/>
        <cfvo type="percentile" val="50"/>
        <cfvo type="max"/>
        <color rgb="FF63BE7B"/>
        <color rgb="FFFFEB84"/>
        <color rgb="FFF8696B"/>
      </colorScale>
    </cfRule>
    <cfRule type="colorScale" priority="8">
      <colorScale>
        <cfvo type="min"/>
        <cfvo type="percentile" val="50"/>
        <cfvo type="max"/>
        <color rgb="FF63BE7B"/>
        <color rgb="FFFFEB84"/>
        <color rgb="FFF8696B"/>
      </colorScale>
    </cfRule>
  </conditionalFormatting>
  <pageMargins left="0.7" right="0.7" top="0.75" bottom="0.75" header="0.3" footer="0.3"/>
  <tableParts count="1">
    <tablePart r:id="rId10"/>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49587-7480-466A-B38E-51FD31442AC5}">
  <dimension ref="A1:T39"/>
  <sheetViews>
    <sheetView topLeftCell="A14" workbookViewId="0">
      <selection activeCell="S39" sqref="S39"/>
    </sheetView>
  </sheetViews>
  <sheetFormatPr defaultRowHeight="14.4" x14ac:dyDescent="0.3"/>
  <cols>
    <col min="1" max="1" width="27" bestFit="1" customWidth="1"/>
    <col min="2" max="5" width="6" bestFit="1" customWidth="1"/>
    <col min="6" max="6" width="7.5546875" bestFit="1" customWidth="1"/>
    <col min="7" max="7" width="11.109375" bestFit="1" customWidth="1"/>
    <col min="8" max="8" width="8.77734375" bestFit="1" customWidth="1"/>
    <col min="9" max="9" width="10.6640625" bestFit="1" customWidth="1"/>
    <col min="10" max="10" width="10.5546875" bestFit="1" customWidth="1"/>
    <col min="11" max="11" width="8.5546875" bestFit="1" customWidth="1"/>
    <col min="12" max="12" width="9.5546875" bestFit="1" customWidth="1"/>
    <col min="13" max="13" width="7.109375" bestFit="1" customWidth="1"/>
    <col min="14" max="14" width="9" bestFit="1" customWidth="1"/>
    <col min="15" max="15" width="11.77734375" bestFit="1" customWidth="1"/>
    <col min="18" max="18" width="10.33203125" bestFit="1" customWidth="1"/>
    <col min="19" max="19" width="5.44140625" bestFit="1" customWidth="1"/>
    <col min="20" max="20" width="20.21875" bestFit="1" customWidth="1"/>
  </cols>
  <sheetData>
    <row r="1" spans="1:20" ht="20.399999999999999" x14ac:dyDescent="0.3">
      <c r="A1" s="124" t="s">
        <v>175</v>
      </c>
      <c r="B1" s="124"/>
      <c r="C1" s="124"/>
      <c r="D1" s="124"/>
      <c r="E1" s="124"/>
      <c r="F1" s="124"/>
      <c r="G1" s="124"/>
      <c r="H1" s="124"/>
      <c r="I1" s="124"/>
      <c r="J1" s="124"/>
      <c r="K1" s="124"/>
      <c r="L1" s="124"/>
      <c r="M1" s="124"/>
      <c r="N1" s="124"/>
      <c r="O1" s="124"/>
    </row>
    <row r="2" spans="1:20" ht="15.6" x14ac:dyDescent="0.3">
      <c r="A2" s="37"/>
      <c r="B2" s="38"/>
      <c r="C2" s="38"/>
      <c r="D2" s="38"/>
      <c r="E2" s="38"/>
      <c r="F2" s="38"/>
      <c r="G2" s="38"/>
      <c r="H2" s="38"/>
      <c r="I2" s="38"/>
      <c r="J2" s="38"/>
      <c r="K2" s="38"/>
      <c r="L2" s="38"/>
      <c r="M2" s="38"/>
      <c r="N2" s="38"/>
      <c r="O2" s="38"/>
    </row>
    <row r="3" spans="1:20" ht="15.6" x14ac:dyDescent="0.3">
      <c r="A3" s="37"/>
      <c r="B3" s="38"/>
      <c r="C3" s="38"/>
      <c r="D3" s="38"/>
      <c r="E3" s="38"/>
      <c r="F3" s="38"/>
      <c r="G3" s="38"/>
      <c r="H3" s="38"/>
      <c r="I3" s="38"/>
      <c r="J3" s="38"/>
      <c r="K3" s="38"/>
      <c r="L3" s="38"/>
      <c r="M3" s="38"/>
      <c r="N3" s="38"/>
      <c r="O3" s="38"/>
    </row>
    <row r="4" spans="1:20" ht="15.6" x14ac:dyDescent="0.3">
      <c r="A4" s="37"/>
      <c r="B4" s="38"/>
      <c r="C4" s="38"/>
      <c r="D4" s="38"/>
      <c r="E4" s="38"/>
      <c r="F4" s="38"/>
      <c r="G4" s="38"/>
      <c r="H4" s="38"/>
      <c r="I4" s="38"/>
      <c r="J4" s="38"/>
      <c r="K4" s="38"/>
      <c r="L4" s="38"/>
      <c r="M4" s="38"/>
      <c r="N4" s="38"/>
      <c r="O4" s="38"/>
    </row>
    <row r="5" spans="1:20" ht="15.6" x14ac:dyDescent="0.3">
      <c r="A5" s="37"/>
      <c r="B5" s="38"/>
      <c r="C5" s="38"/>
      <c r="D5" s="38"/>
      <c r="E5" s="38"/>
      <c r="F5" s="38"/>
      <c r="G5" s="38"/>
      <c r="H5" s="38"/>
      <c r="I5" s="38"/>
      <c r="J5" s="38"/>
      <c r="K5" s="38"/>
      <c r="L5" s="38"/>
      <c r="M5" s="38"/>
      <c r="N5" s="38"/>
      <c r="O5" s="38"/>
    </row>
    <row r="6" spans="1:20" ht="15.6" x14ac:dyDescent="0.3">
      <c r="A6" s="37"/>
      <c r="B6" s="38"/>
      <c r="C6" s="38"/>
      <c r="D6" s="38"/>
      <c r="E6" s="38"/>
      <c r="F6" s="38"/>
      <c r="G6" s="38"/>
      <c r="H6" s="38"/>
      <c r="I6" s="38"/>
      <c r="J6" s="38"/>
      <c r="K6" s="38"/>
      <c r="L6" s="38"/>
      <c r="M6" s="38"/>
      <c r="N6" s="38"/>
      <c r="O6" s="38"/>
    </row>
    <row r="7" spans="1:20" ht="17.399999999999999" x14ac:dyDescent="0.3">
      <c r="A7" s="125" t="s">
        <v>176</v>
      </c>
      <c r="B7" s="125"/>
      <c r="C7" s="125"/>
      <c r="D7" s="125"/>
      <c r="E7" s="125"/>
      <c r="F7" s="125"/>
      <c r="G7" s="125"/>
      <c r="H7" s="125"/>
      <c r="I7" s="125"/>
      <c r="J7" s="125"/>
      <c r="K7" s="125"/>
      <c r="L7" s="125"/>
      <c r="M7" s="125"/>
      <c r="N7" s="125"/>
      <c r="O7" s="125"/>
    </row>
    <row r="8" spans="1:20" ht="15.6" x14ac:dyDescent="0.3">
      <c r="A8" s="37"/>
      <c r="B8" s="38"/>
      <c r="C8" s="38"/>
      <c r="D8" s="38"/>
      <c r="E8" s="38"/>
      <c r="F8" s="38"/>
      <c r="G8" s="38"/>
      <c r="H8" s="38"/>
      <c r="I8" s="38"/>
      <c r="J8" s="38"/>
      <c r="K8" s="38"/>
      <c r="L8" s="38"/>
      <c r="M8" s="38"/>
      <c r="N8" s="38"/>
      <c r="O8" s="38"/>
    </row>
    <row r="9" spans="1:20" ht="15.6" x14ac:dyDescent="0.3">
      <c r="A9" s="37" t="s">
        <v>177</v>
      </c>
      <c r="B9" s="38"/>
      <c r="C9" s="38"/>
      <c r="D9" s="38"/>
      <c r="E9" s="38"/>
      <c r="F9" s="38"/>
      <c r="G9" s="38"/>
      <c r="H9" s="38"/>
      <c r="I9" s="38"/>
      <c r="J9" s="38"/>
      <c r="K9" s="38"/>
      <c r="L9" s="38"/>
      <c r="M9" s="38"/>
      <c r="N9" s="38"/>
      <c r="O9" s="38"/>
    </row>
    <row r="10" spans="1:20" ht="15.6" x14ac:dyDescent="0.3">
      <c r="A10" s="37" t="s">
        <v>178</v>
      </c>
      <c r="B10" s="38"/>
      <c r="C10" s="38"/>
      <c r="D10" s="38"/>
      <c r="E10" s="38"/>
      <c r="F10" s="38"/>
      <c r="G10" s="38"/>
      <c r="H10" s="38"/>
      <c r="I10" s="38"/>
      <c r="J10" s="38"/>
      <c r="K10" s="38"/>
      <c r="L10" s="38"/>
      <c r="M10" s="38"/>
      <c r="N10" s="38"/>
      <c r="O10" s="38"/>
    </row>
    <row r="11" spans="1:20" ht="15.6" x14ac:dyDescent="0.3">
      <c r="A11" s="38"/>
      <c r="B11" s="39"/>
      <c r="C11" s="39"/>
      <c r="D11" s="39"/>
      <c r="E11" s="39"/>
      <c r="F11" s="39"/>
      <c r="G11" s="39"/>
      <c r="H11" s="39"/>
      <c r="I11" s="39"/>
      <c r="J11" s="39"/>
      <c r="K11" s="39"/>
      <c r="L11" s="40"/>
      <c r="M11" s="40"/>
      <c r="N11" s="37"/>
      <c r="O11" s="41" t="s">
        <v>179</v>
      </c>
    </row>
    <row r="12" spans="1:20" ht="15.6" x14ac:dyDescent="0.3">
      <c r="A12" s="42" t="s">
        <v>1</v>
      </c>
      <c r="B12" s="43">
        <v>33329</v>
      </c>
      <c r="C12" s="43">
        <v>33359</v>
      </c>
      <c r="D12" s="43">
        <v>33390</v>
      </c>
      <c r="E12" s="43">
        <v>33420</v>
      </c>
      <c r="F12" s="43">
        <v>33451</v>
      </c>
      <c r="G12" s="43">
        <v>33482</v>
      </c>
      <c r="H12" s="43">
        <v>33512</v>
      </c>
      <c r="I12" s="43">
        <v>33543</v>
      </c>
      <c r="J12" s="43">
        <v>33573</v>
      </c>
      <c r="K12" s="43">
        <v>33604</v>
      </c>
      <c r="L12" s="43">
        <v>33635</v>
      </c>
      <c r="M12" s="43">
        <v>33664</v>
      </c>
      <c r="N12" s="43" t="s">
        <v>180</v>
      </c>
      <c r="O12" s="43" t="s">
        <v>181</v>
      </c>
      <c r="R12" s="38" t="s">
        <v>2</v>
      </c>
      <c r="S12" s="38" t="s">
        <v>1</v>
      </c>
      <c r="T12" s="38" t="s">
        <v>226</v>
      </c>
    </row>
    <row r="13" spans="1:20" ht="15.6" x14ac:dyDescent="0.3">
      <c r="A13" s="44" t="s">
        <v>182</v>
      </c>
      <c r="B13" s="45">
        <v>22.51</v>
      </c>
      <c r="C13" s="45">
        <v>26.6</v>
      </c>
      <c r="D13" s="45">
        <v>28.49</v>
      </c>
      <c r="E13" s="45">
        <v>27.26</v>
      </c>
      <c r="F13" s="45">
        <v>28.328848863636367</v>
      </c>
      <c r="G13" s="45">
        <v>31.34</v>
      </c>
      <c r="H13" s="45">
        <v>30.5</v>
      </c>
      <c r="I13" s="45">
        <v>30.926621590909097</v>
      </c>
      <c r="J13" s="45">
        <v>23.25</v>
      </c>
      <c r="K13" s="45">
        <v>24.02</v>
      </c>
      <c r="L13" s="45">
        <v>25.92</v>
      </c>
      <c r="M13" s="45">
        <v>23.82</v>
      </c>
      <c r="N13" s="46">
        <f t="shared" ref="N13:N36" si="0">AVERAGE(B13:M13)</f>
        <v>26.913789204545456</v>
      </c>
      <c r="O13" s="46" t="s">
        <v>183</v>
      </c>
      <c r="R13" s="38" t="s">
        <v>31</v>
      </c>
      <c r="S13" s="38">
        <v>2021</v>
      </c>
      <c r="T13" s="38">
        <v>54.794569624999994</v>
      </c>
    </row>
    <row r="14" spans="1:20" ht="15.6" x14ac:dyDescent="0.3">
      <c r="A14" s="47" t="s">
        <v>184</v>
      </c>
      <c r="B14" s="45">
        <v>24.82</v>
      </c>
      <c r="C14" s="45">
        <v>26.95</v>
      </c>
      <c r="D14" s="45">
        <v>26.63</v>
      </c>
      <c r="E14" s="45">
        <v>23.99</v>
      </c>
      <c r="F14" s="45">
        <v>25.01</v>
      </c>
      <c r="G14" s="45">
        <v>24.79</v>
      </c>
      <c r="H14" s="45">
        <v>20.05</v>
      </c>
      <c r="I14" s="45">
        <v>18.239999999999998</v>
      </c>
      <c r="J14" s="45">
        <v>18.239999999999998</v>
      </c>
      <c r="K14" s="45">
        <v>18.920000000000002</v>
      </c>
      <c r="L14" s="45">
        <v>19.529986842105259</v>
      </c>
      <c r="M14" s="45">
        <v>23.31</v>
      </c>
      <c r="N14" s="46">
        <f t="shared" si="0"/>
        <v>22.539998903508774</v>
      </c>
      <c r="O14" s="46" t="s">
        <v>183</v>
      </c>
      <c r="R14" s="38" t="s">
        <v>35</v>
      </c>
      <c r="S14" s="38">
        <v>2021</v>
      </c>
      <c r="T14" s="51">
        <v>61.216117289473672</v>
      </c>
    </row>
    <row r="15" spans="1:20" ht="15.6" x14ac:dyDescent="0.3">
      <c r="A15" s="44" t="s">
        <v>185</v>
      </c>
      <c r="B15" s="45">
        <v>25.029405681818183</v>
      </c>
      <c r="C15" s="45">
        <v>24.994865217391304</v>
      </c>
      <c r="D15" s="45">
        <v>24.051813749999997</v>
      </c>
      <c r="E15" s="45">
        <v>25.183221739130431</v>
      </c>
      <c r="F15" s="45">
        <v>25.855818181818179</v>
      </c>
      <c r="G15" s="45">
        <v>27.495242857142859</v>
      </c>
      <c r="H15" s="45">
        <v>26.902101086956524</v>
      </c>
      <c r="I15" s="45">
        <v>23.682511904761906</v>
      </c>
      <c r="J15" s="45">
        <v>27.110101190476186</v>
      </c>
      <c r="K15" s="45">
        <v>29.592549999999996</v>
      </c>
      <c r="L15" s="45">
        <v>31.308380555555548</v>
      </c>
      <c r="M15" s="45">
        <v>28.825039285714286</v>
      </c>
      <c r="N15" s="46">
        <f t="shared" si="0"/>
        <v>26.669254287563788</v>
      </c>
      <c r="O15" s="46" t="s">
        <v>183</v>
      </c>
      <c r="R15" s="38" t="s">
        <v>36</v>
      </c>
      <c r="S15" s="38">
        <v>2021</v>
      </c>
      <c r="T15" s="51">
        <v>64.729496782608663</v>
      </c>
    </row>
    <row r="16" spans="1:20" ht="15.6" x14ac:dyDescent="0.3">
      <c r="A16" s="47" t="s">
        <v>186</v>
      </c>
      <c r="B16" s="45">
        <v>24.214591666666667</v>
      </c>
      <c r="C16" s="45">
        <v>24.98887894736842</v>
      </c>
      <c r="D16" s="45">
        <v>26.425924999999999</v>
      </c>
      <c r="E16" s="45">
        <v>27.458449999999999</v>
      </c>
      <c r="F16" s="45">
        <v>28.663598809523808</v>
      </c>
      <c r="G16" s="45">
        <v>26.265218181818184</v>
      </c>
      <c r="H16" s="45">
        <v>28.449944318181817</v>
      </c>
      <c r="I16" s="45">
        <v>28.226284210526316</v>
      </c>
      <c r="J16" s="45">
        <v>28.966610714285707</v>
      </c>
      <c r="K16" s="45">
        <v>29.999534210526313</v>
      </c>
      <c r="L16" s="45">
        <v>29.647267105263154</v>
      </c>
      <c r="M16" s="45">
        <v>32.210322826086951</v>
      </c>
      <c r="N16" s="46">
        <f t="shared" si="0"/>
        <v>27.959718832520608</v>
      </c>
      <c r="O16" s="46" t="s">
        <v>183</v>
      </c>
      <c r="R16" s="38" t="s">
        <v>37</v>
      </c>
      <c r="S16" s="38">
        <v>2021</v>
      </c>
      <c r="T16" s="51">
        <v>63.396976500000008</v>
      </c>
    </row>
    <row r="17" spans="1:20" ht="15.6" x14ac:dyDescent="0.3">
      <c r="A17" s="44" t="s">
        <v>187</v>
      </c>
      <c r="B17" s="45">
        <v>32.365204761904764</v>
      </c>
      <c r="C17" s="45">
        <v>36.078851249999992</v>
      </c>
      <c r="D17" s="45">
        <v>34.159547619047622</v>
      </c>
      <c r="E17" s="45">
        <v>36.353381818181809</v>
      </c>
      <c r="F17" s="45">
        <v>40.517199999999995</v>
      </c>
      <c r="G17" s="45">
        <v>39.149477272727275</v>
      </c>
      <c r="H17" s="45">
        <v>43.375466666666675</v>
      </c>
      <c r="I17" s="45">
        <v>38.898870000000002</v>
      </c>
      <c r="J17" s="45">
        <v>36.816215476190465</v>
      </c>
      <c r="K17" s="45">
        <v>40.96200249999999</v>
      </c>
      <c r="L17" s="45">
        <v>42.670598611111117</v>
      </c>
      <c r="M17" s="45">
        <v>49.27002045454546</v>
      </c>
      <c r="N17" s="46">
        <f t="shared" si="0"/>
        <v>39.218069702531267</v>
      </c>
      <c r="O17" s="46" t="s">
        <v>183</v>
      </c>
      <c r="R17" s="38" t="s">
        <v>38</v>
      </c>
      <c r="S17" s="38">
        <v>2021</v>
      </c>
      <c r="T17" s="51">
        <v>66.953084852941174</v>
      </c>
    </row>
    <row r="18" spans="1:20" ht="15.6" x14ac:dyDescent="0.3">
      <c r="A18" s="47" t="s">
        <v>188</v>
      </c>
      <c r="B18" s="45">
        <v>49.427602380952379</v>
      </c>
      <c r="C18" s="45">
        <v>46.995223684210522</v>
      </c>
      <c r="D18" s="45">
        <v>52.720745454545458</v>
      </c>
      <c r="E18" s="45">
        <v>55.008083333333325</v>
      </c>
      <c r="F18" s="45">
        <v>60.048336363636373</v>
      </c>
      <c r="G18" s="45">
        <v>59.739213636363637</v>
      </c>
      <c r="H18" s="45">
        <v>56.279061904761896</v>
      </c>
      <c r="I18" s="45">
        <v>53.143807500000001</v>
      </c>
      <c r="J18" s="45">
        <v>55.045628571428587</v>
      </c>
      <c r="K18" s="45">
        <v>60.54291666666667</v>
      </c>
      <c r="L18" s="45">
        <v>58.953329999999994</v>
      </c>
      <c r="M18" s="45">
        <v>60.011573913043478</v>
      </c>
      <c r="N18" s="46">
        <f t="shared" si="0"/>
        <v>55.659626950745185</v>
      </c>
      <c r="O18" s="46" t="s">
        <v>189</v>
      </c>
      <c r="R18" s="38" t="s">
        <v>39</v>
      </c>
      <c r="S18" s="38">
        <v>2021</v>
      </c>
      <c r="T18" s="51">
        <v>71.982647477272721</v>
      </c>
    </row>
    <row r="19" spans="1:20" ht="15.6" x14ac:dyDescent="0.3">
      <c r="A19" s="44" t="s">
        <v>190</v>
      </c>
      <c r="B19" s="45">
        <v>67.055031315789464</v>
      </c>
      <c r="C19" s="45">
        <v>67.22359075</v>
      </c>
      <c r="D19" s="45">
        <v>66.897534999999976</v>
      </c>
      <c r="E19" s="45">
        <v>71.285795238095261</v>
      </c>
      <c r="F19" s="45">
        <v>70.775921818181828</v>
      </c>
      <c r="G19" s="45">
        <v>60.933454285714276</v>
      </c>
      <c r="H19" s="45">
        <v>57.270684761904761</v>
      </c>
      <c r="I19" s="45">
        <v>57.793637500000003</v>
      </c>
      <c r="J19" s="45">
        <v>60.34467149999999</v>
      </c>
      <c r="K19" s="45">
        <v>52.529441428571438</v>
      </c>
      <c r="L19" s="45">
        <v>56.531044722222227</v>
      </c>
      <c r="M19" s="45">
        <v>60.262107954545442</v>
      </c>
      <c r="N19" s="46">
        <f t="shared" si="0"/>
        <v>62.408576356252048</v>
      </c>
      <c r="O19" s="46" t="s">
        <v>191</v>
      </c>
      <c r="R19" s="38" t="s">
        <v>40</v>
      </c>
      <c r="S19" s="38">
        <v>2021</v>
      </c>
      <c r="T19" s="51">
        <v>73.539060523809511</v>
      </c>
    </row>
    <row r="20" spans="1:20" ht="15.6" x14ac:dyDescent="0.3">
      <c r="A20" s="47" t="s">
        <v>192</v>
      </c>
      <c r="B20" s="45">
        <v>65.481951250000009</v>
      </c>
      <c r="C20" s="45">
        <v>65.695437249999983</v>
      </c>
      <c r="D20" s="45">
        <v>68.099250714285716</v>
      </c>
      <c r="E20" s="45">
        <v>72.575061818181794</v>
      </c>
      <c r="F20" s="45">
        <v>68.982336590909085</v>
      </c>
      <c r="G20" s="45">
        <v>74.776604250000005</v>
      </c>
      <c r="H20" s="45">
        <v>79.327164347826084</v>
      </c>
      <c r="I20" s="45">
        <v>89.107013571428567</v>
      </c>
      <c r="J20" s="45">
        <v>87.921265000000034</v>
      </c>
      <c r="K20" s="45">
        <v>89.517554090909101</v>
      </c>
      <c r="L20" s="45">
        <v>92.374237368421049</v>
      </c>
      <c r="M20" s="45">
        <v>99.759819499999978</v>
      </c>
      <c r="N20" s="46">
        <f t="shared" si="0"/>
        <v>79.468141312663448</v>
      </c>
      <c r="O20" s="46" t="s">
        <v>193</v>
      </c>
      <c r="R20" s="38" t="s">
        <v>41</v>
      </c>
      <c r="S20" s="38">
        <v>2021</v>
      </c>
      <c r="T20" s="51">
        <v>69.804724424999989</v>
      </c>
    </row>
    <row r="21" spans="1:20" ht="15.6" x14ac:dyDescent="0.3">
      <c r="A21" s="44" t="s">
        <v>194</v>
      </c>
      <c r="B21" s="45">
        <v>105.72015318181816</v>
      </c>
      <c r="C21" s="45">
        <v>120.90896144736843</v>
      </c>
      <c r="D21" s="45">
        <v>129.71535511904762</v>
      </c>
      <c r="E21" s="45">
        <v>132.47124826086957</v>
      </c>
      <c r="F21" s="45">
        <v>113.05438523809524</v>
      </c>
      <c r="G21" s="45">
        <v>96.812891590909103</v>
      </c>
      <c r="H21" s="45">
        <v>69.121526666666668</v>
      </c>
      <c r="I21" s="45">
        <v>50.907636000000011</v>
      </c>
      <c r="J21" s="45">
        <v>40.61143324999999</v>
      </c>
      <c r="K21" s="45">
        <v>43.986057631578959</v>
      </c>
      <c r="L21" s="45">
        <v>43.217028000000006</v>
      </c>
      <c r="M21" s="45">
        <v>46.021762045454544</v>
      </c>
      <c r="N21" s="46">
        <f t="shared" si="0"/>
        <v>82.712369869317371</v>
      </c>
      <c r="O21" s="46" t="s">
        <v>195</v>
      </c>
      <c r="R21" s="38" t="s">
        <v>42</v>
      </c>
      <c r="S21" s="38">
        <v>2021</v>
      </c>
      <c r="T21" s="51">
        <v>73.130738295454549</v>
      </c>
    </row>
    <row r="22" spans="1:20" ht="15.6" x14ac:dyDescent="0.3">
      <c r="A22" s="47" t="s">
        <v>196</v>
      </c>
      <c r="B22" s="45">
        <v>50.135601875000006</v>
      </c>
      <c r="C22" s="45">
        <v>58.003360416666673</v>
      </c>
      <c r="D22" s="45">
        <v>69.115276136363633</v>
      </c>
      <c r="E22" s="45">
        <v>64.82460978260869</v>
      </c>
      <c r="F22" s="45">
        <v>71.979192105263166</v>
      </c>
      <c r="G22" s="45">
        <v>67.701650000000001</v>
      </c>
      <c r="H22" s="45">
        <v>73.064288636363642</v>
      </c>
      <c r="I22" s="45">
        <v>77.390866249999959</v>
      </c>
      <c r="J22" s="45">
        <v>75.01622261904761</v>
      </c>
      <c r="K22" s="45">
        <v>76.608826250000021</v>
      </c>
      <c r="L22" s="45">
        <v>73.694277777777771</v>
      </c>
      <c r="M22" s="45">
        <v>78.018300000000025</v>
      </c>
      <c r="N22" s="46">
        <f t="shared" si="0"/>
        <v>69.629372654090943</v>
      </c>
      <c r="O22" s="46" t="s">
        <v>197</v>
      </c>
      <c r="R22" s="38" t="s">
        <v>43</v>
      </c>
      <c r="S22" s="38">
        <v>2021</v>
      </c>
      <c r="T22" s="51">
        <v>82.107393785714294</v>
      </c>
    </row>
    <row r="23" spans="1:20" ht="15.6" x14ac:dyDescent="0.3">
      <c r="A23" s="47" t="s">
        <v>198</v>
      </c>
      <c r="B23" s="45">
        <v>84.08172900000001</v>
      </c>
      <c r="C23" s="45">
        <v>76.161427777777774</v>
      </c>
      <c r="D23" s="45">
        <v>74.331090000000003</v>
      </c>
      <c r="E23" s="45">
        <v>73.543052272727266</v>
      </c>
      <c r="F23" s="45">
        <v>75.126988999999995</v>
      </c>
      <c r="G23" s="45">
        <v>76.092999999999989</v>
      </c>
      <c r="H23" s="45">
        <v>81.109814285714293</v>
      </c>
      <c r="I23" s="45">
        <v>84.255698500000008</v>
      </c>
      <c r="J23" s="45">
        <v>89.772982380952385</v>
      </c>
      <c r="K23" s="45">
        <v>93.868447999999987</v>
      </c>
      <c r="L23" s="45">
        <v>101.62099944444444</v>
      </c>
      <c r="M23" s="45">
        <v>110.71446956521741</v>
      </c>
      <c r="N23" s="46">
        <f t="shared" si="0"/>
        <v>85.05664168556946</v>
      </c>
      <c r="O23" s="46" t="s">
        <v>199</v>
      </c>
      <c r="R23" s="38" t="s">
        <v>45</v>
      </c>
      <c r="S23" s="38">
        <v>2021</v>
      </c>
      <c r="T23" s="51">
        <v>80.637301023809528</v>
      </c>
    </row>
    <row r="24" spans="1:20" ht="15.6" x14ac:dyDescent="0.3">
      <c r="A24" s="47" t="s">
        <v>200</v>
      </c>
      <c r="B24" s="45">
        <v>118.63579277777778</v>
      </c>
      <c r="C24" s="45">
        <v>110.80254368421052</v>
      </c>
      <c r="D24" s="45">
        <v>109.99406772727275</v>
      </c>
      <c r="E24" s="45">
        <v>112.52711428571428</v>
      </c>
      <c r="F24" s="45">
        <v>106.93536000000002</v>
      </c>
      <c r="G24" s="45">
        <v>108.79064681818183</v>
      </c>
      <c r="H24" s="45">
        <v>106.10836949999998</v>
      </c>
      <c r="I24" s="45">
        <v>109.61574428571427</v>
      </c>
      <c r="J24" s="45">
        <v>107.19388799999999</v>
      </c>
      <c r="K24" s="45">
        <v>110.46828473684211</v>
      </c>
      <c r="L24" s="45">
        <v>117.66619714285711</v>
      </c>
      <c r="M24" s="45">
        <v>123.61055818181818</v>
      </c>
      <c r="N24" s="46">
        <f t="shared" si="0"/>
        <v>111.86238059503239</v>
      </c>
      <c r="O24" s="46" t="s">
        <v>201</v>
      </c>
      <c r="R24" s="38" t="s">
        <v>46</v>
      </c>
      <c r="S24" s="38">
        <v>2021</v>
      </c>
      <c r="T24" s="51">
        <v>73.298823523809531</v>
      </c>
    </row>
    <row r="25" spans="1:20" ht="15.6" x14ac:dyDescent="0.3">
      <c r="A25" s="47" t="s">
        <v>202</v>
      </c>
      <c r="B25" s="45">
        <v>117.97451263157893</v>
      </c>
      <c r="C25" s="45">
        <v>108.05380666666667</v>
      </c>
      <c r="D25" s="45">
        <v>94.507602631578962</v>
      </c>
      <c r="E25" s="45">
        <v>100.33814000000001</v>
      </c>
      <c r="F25" s="45">
        <v>110.06828299999999</v>
      </c>
      <c r="G25" s="45">
        <v>111.77087950000001</v>
      </c>
      <c r="H25" s="45">
        <v>109.78858409090908</v>
      </c>
      <c r="I25" s="45">
        <v>107.87074714285717</v>
      </c>
      <c r="J25" s="45">
        <v>107.28096684210526</v>
      </c>
      <c r="K25" s="45">
        <v>109.55123681818182</v>
      </c>
      <c r="L25" s="45">
        <v>112.67557388888889</v>
      </c>
      <c r="M25" s="45">
        <v>106.44967000000001</v>
      </c>
      <c r="N25" s="46">
        <f t="shared" si="0"/>
        <v>108.02750026773059</v>
      </c>
      <c r="O25" s="46" t="s">
        <v>203</v>
      </c>
      <c r="R25" s="38" t="s">
        <v>31</v>
      </c>
      <c r="S25" s="38">
        <v>2022</v>
      </c>
      <c r="T25" s="51">
        <v>84.666318799999985</v>
      </c>
    </row>
    <row r="26" spans="1:20" ht="15.6" x14ac:dyDescent="0.3">
      <c r="A26" s="44" t="s">
        <v>204</v>
      </c>
      <c r="B26" s="45">
        <v>101.57480404761903</v>
      </c>
      <c r="C26" s="45">
        <v>101.09704973684211</v>
      </c>
      <c r="D26" s="45">
        <v>101.11112850000002</v>
      </c>
      <c r="E26" s="45">
        <v>104.85975108695654</v>
      </c>
      <c r="F26" s="45">
        <v>108.45469894736839</v>
      </c>
      <c r="G26" s="45">
        <v>109.46571142857142</v>
      </c>
      <c r="H26" s="45">
        <v>107.37352068181818</v>
      </c>
      <c r="I26" s="45">
        <v>106.55480452380951</v>
      </c>
      <c r="J26" s="45">
        <v>108.71841975000002</v>
      </c>
      <c r="K26" s="45">
        <v>105.29499857142855</v>
      </c>
      <c r="L26" s="45">
        <v>106.18825474999998</v>
      </c>
      <c r="M26" s="45">
        <v>105.29528785714285</v>
      </c>
      <c r="N26" s="46">
        <f t="shared" si="0"/>
        <v>105.49903582346303</v>
      </c>
      <c r="O26" s="46" t="s">
        <v>205</v>
      </c>
      <c r="R26" s="38" t="s">
        <v>35</v>
      </c>
      <c r="S26" s="38">
        <v>2022</v>
      </c>
      <c r="T26" s="51">
        <v>94.067715194444446</v>
      </c>
    </row>
    <row r="27" spans="1:20" ht="15.6" x14ac:dyDescent="0.3">
      <c r="A27" s="44" t="s">
        <v>206</v>
      </c>
      <c r="B27" s="45">
        <v>105.55533930000001</v>
      </c>
      <c r="C27" s="45">
        <v>106.85322644444446</v>
      </c>
      <c r="D27" s="45">
        <v>109.0539181904762</v>
      </c>
      <c r="E27" s="45">
        <v>106.2961561818182</v>
      </c>
      <c r="F27" s="45">
        <v>101.89198810000001</v>
      </c>
      <c r="G27" s="45">
        <v>96.959094045454563</v>
      </c>
      <c r="H27" s="45">
        <v>86.827638380952408</v>
      </c>
      <c r="I27" s="45">
        <v>77.581451350000009</v>
      </c>
      <c r="J27" s="45">
        <v>61.211098238095246</v>
      </c>
      <c r="K27" s="45">
        <v>46.586617428571437</v>
      </c>
      <c r="L27" s="45">
        <v>56.430382166666682</v>
      </c>
      <c r="M27" s="45">
        <v>55.176776090909101</v>
      </c>
      <c r="N27" s="46">
        <f t="shared" si="0"/>
        <v>84.201973826449034</v>
      </c>
      <c r="O27" s="46" t="s">
        <v>207</v>
      </c>
      <c r="R27" s="38" t="s">
        <v>36</v>
      </c>
      <c r="S27" s="38">
        <v>2022</v>
      </c>
      <c r="T27" s="38">
        <v>112.87479254347826</v>
      </c>
    </row>
    <row r="28" spans="1:20" ht="15.6" x14ac:dyDescent="0.3">
      <c r="A28" s="44" t="s">
        <v>208</v>
      </c>
      <c r="B28" s="45">
        <v>59.070307599999992</v>
      </c>
      <c r="C28" s="45">
        <v>63.821381000000002</v>
      </c>
      <c r="D28" s="45">
        <v>61.745464190476184</v>
      </c>
      <c r="E28" s="45">
        <v>56.300030227272721</v>
      </c>
      <c r="F28" s="45">
        <v>47.327433333333339</v>
      </c>
      <c r="G28" s="45">
        <v>46.104868599999996</v>
      </c>
      <c r="H28" s="45">
        <v>46.675260727272715</v>
      </c>
      <c r="I28" s="45">
        <v>42.504005149999998</v>
      </c>
      <c r="J28" s="45">
        <v>35.680888380952382</v>
      </c>
      <c r="K28" s="45">
        <v>28.078798200000005</v>
      </c>
      <c r="L28" s="45">
        <v>30.525591894736845</v>
      </c>
      <c r="M28" s="45">
        <v>36.421309142857147</v>
      </c>
      <c r="N28" s="46">
        <f t="shared" si="0"/>
        <v>46.187944870575102</v>
      </c>
      <c r="O28" s="46" t="s">
        <v>209</v>
      </c>
      <c r="R28" s="38" t="s">
        <v>37</v>
      </c>
      <c r="S28" s="38">
        <v>2022</v>
      </c>
      <c r="T28" s="38">
        <v>102.96599786842103</v>
      </c>
    </row>
    <row r="29" spans="1:20" ht="15.6" x14ac:dyDescent="0.3">
      <c r="A29" s="44" t="s">
        <v>210</v>
      </c>
      <c r="B29" s="45">
        <v>39.879094571428574</v>
      </c>
      <c r="C29" s="45">
        <v>45.006805849999999</v>
      </c>
      <c r="D29" s="45">
        <v>46.963111931818183</v>
      </c>
      <c r="E29" s="45">
        <v>43.519136674999999</v>
      </c>
      <c r="F29" s="45">
        <v>44.384978928571435</v>
      </c>
      <c r="G29" s="45">
        <v>44.480860166666659</v>
      </c>
      <c r="H29" s="45">
        <v>49.252621083333331</v>
      </c>
      <c r="I29" s="45">
        <v>44.456194318181822</v>
      </c>
      <c r="J29" s="45">
        <v>52.735649124999995</v>
      </c>
      <c r="K29" s="45">
        <v>54.077528250000015</v>
      </c>
      <c r="L29" s="45">
        <v>54.86268470000001</v>
      </c>
      <c r="M29" s="45">
        <v>51.469629652173914</v>
      </c>
      <c r="N29" s="46">
        <f t="shared" si="0"/>
        <v>47.590691271014492</v>
      </c>
      <c r="O29" s="46" t="s">
        <v>211</v>
      </c>
      <c r="R29" s="38" t="s">
        <v>38</v>
      </c>
      <c r="S29" s="38">
        <v>2022</v>
      </c>
      <c r="T29" s="38">
        <v>109.50503773684208</v>
      </c>
    </row>
    <row r="30" spans="1:20" ht="15.6" x14ac:dyDescent="0.3">
      <c r="A30" s="44" t="s">
        <v>212</v>
      </c>
      <c r="B30" s="45">
        <v>52.490691055555551</v>
      </c>
      <c r="C30" s="45">
        <v>50.567623025000003</v>
      </c>
      <c r="D30" s="45">
        <v>46.555774</v>
      </c>
      <c r="E30" s="45">
        <v>47.857632880952387</v>
      </c>
      <c r="F30" s="45">
        <v>50.633570880952391</v>
      </c>
      <c r="G30" s="45">
        <v>54.523307750000001</v>
      </c>
      <c r="H30" s="45">
        <v>56.059518095238097</v>
      </c>
      <c r="I30" s="45">
        <v>61.315904545454551</v>
      </c>
      <c r="J30" s="45">
        <v>62.290080157894742</v>
      </c>
      <c r="K30" s="45">
        <v>67.060153386363623</v>
      </c>
      <c r="L30" s="45">
        <v>63.537335763157884</v>
      </c>
      <c r="M30" s="45">
        <v>63.795413214285702</v>
      </c>
      <c r="N30" s="46">
        <f t="shared" si="0"/>
        <v>56.390583729571254</v>
      </c>
      <c r="O30" s="46" t="s">
        <v>213</v>
      </c>
      <c r="R30" s="38" t="s">
        <v>39</v>
      </c>
      <c r="S30" s="38">
        <v>2022</v>
      </c>
      <c r="T30" s="38">
        <v>116.01138504999999</v>
      </c>
    </row>
    <row r="31" spans="1:20" ht="15.6" x14ac:dyDescent="0.3">
      <c r="A31" s="44" t="s">
        <v>214</v>
      </c>
      <c r="B31" s="45">
        <v>69.219098437499994</v>
      </c>
      <c r="C31" s="45">
        <v>75.252045250000009</v>
      </c>
      <c r="D31" s="45">
        <v>73.825793025000024</v>
      </c>
      <c r="E31" s="45">
        <v>73.468274863636353</v>
      </c>
      <c r="F31" s="45">
        <v>72.5347376</v>
      </c>
      <c r="G31" s="45">
        <v>77.883389637499988</v>
      </c>
      <c r="H31" s="45">
        <v>80.082670250000007</v>
      </c>
      <c r="I31" s="45">
        <v>65.399219369047628</v>
      </c>
      <c r="J31" s="45">
        <v>57.772638352941186</v>
      </c>
      <c r="K31" s="45">
        <v>59.26800257954546</v>
      </c>
      <c r="L31" s="45">
        <v>64.534530625000002</v>
      </c>
      <c r="M31" s="45">
        <v>66.739999999999995</v>
      </c>
      <c r="N31" s="46">
        <f t="shared" si="0"/>
        <v>69.665033332514227</v>
      </c>
      <c r="O31" s="46" t="s">
        <v>215</v>
      </c>
      <c r="R31" s="38" t="s">
        <v>40</v>
      </c>
      <c r="S31" s="38">
        <v>2022</v>
      </c>
      <c r="T31" s="38">
        <v>105.49124737500001</v>
      </c>
    </row>
    <row r="32" spans="1:20" ht="15.6" x14ac:dyDescent="0.3">
      <c r="A32" s="44" t="s">
        <v>216</v>
      </c>
      <c r="B32" s="45">
        <v>71.000922499999987</v>
      </c>
      <c r="C32" s="45">
        <v>70.013724342105249</v>
      </c>
      <c r="D32" s="45">
        <v>62.374424999999988</v>
      </c>
      <c r="E32" s="45">
        <v>63.627010326086953</v>
      </c>
      <c r="F32" s="45">
        <v>59.349817105263163</v>
      </c>
      <c r="G32" s="45">
        <v>61.723273214285719</v>
      </c>
      <c r="H32" s="45">
        <v>59.703420454545466</v>
      </c>
      <c r="I32" s="45">
        <v>62.53257261904762</v>
      </c>
      <c r="J32" s="45">
        <v>65.502042500000016</v>
      </c>
      <c r="K32" s="45">
        <v>64.309747023809535</v>
      </c>
      <c r="L32" s="45">
        <v>54.627359999999996</v>
      </c>
      <c r="M32" s="45">
        <v>33.358738068181822</v>
      </c>
      <c r="N32" s="46">
        <f t="shared" si="0"/>
        <v>60.676921096110469</v>
      </c>
      <c r="O32" s="46" t="s">
        <v>217</v>
      </c>
      <c r="R32" s="38" t="s">
        <v>41</v>
      </c>
      <c r="S32" s="38">
        <v>2022</v>
      </c>
      <c r="T32" s="38">
        <v>97.404465428571427</v>
      </c>
    </row>
    <row r="33" spans="1:20" ht="15.6" x14ac:dyDescent="0.3">
      <c r="A33" s="44" t="s">
        <v>218</v>
      </c>
      <c r="B33" s="45">
        <v>19.901683749999997</v>
      </c>
      <c r="C33" s="45">
        <v>30.605539617647054</v>
      </c>
      <c r="D33" s="45">
        <v>40.633868636363637</v>
      </c>
      <c r="E33" s="45">
        <v>43.347552547619046</v>
      </c>
      <c r="F33" s="45">
        <v>44.190017605263151</v>
      </c>
      <c r="G33" s="45">
        <v>41.35410665909091</v>
      </c>
      <c r="H33" s="45">
        <v>40.658228000000001</v>
      </c>
      <c r="I33" s="45">
        <v>43.340640499999999</v>
      </c>
      <c r="J33" s="45">
        <v>49.839816952380943</v>
      </c>
      <c r="K33" s="45">
        <v>54.794569624999994</v>
      </c>
      <c r="L33" s="45">
        <v>61.216117289473672</v>
      </c>
      <c r="M33" s="45">
        <v>64.729496782608663</v>
      </c>
      <c r="N33" s="46">
        <f t="shared" si="0"/>
        <v>44.55096983045393</v>
      </c>
      <c r="O33" s="46" t="s">
        <v>219</v>
      </c>
      <c r="R33" s="38" t="s">
        <v>42</v>
      </c>
      <c r="S33" s="38">
        <v>2022</v>
      </c>
      <c r="T33" s="38">
        <v>90.706344809523813</v>
      </c>
    </row>
    <row r="34" spans="1:20" ht="15.6" x14ac:dyDescent="0.3">
      <c r="A34" s="44" t="s">
        <v>220</v>
      </c>
      <c r="B34" s="45">
        <v>63.396976500000008</v>
      </c>
      <c r="C34" s="45">
        <v>66.953084852941174</v>
      </c>
      <c r="D34" s="45">
        <v>71.982647477272721</v>
      </c>
      <c r="E34" s="45">
        <v>73.539060523809511</v>
      </c>
      <c r="F34" s="45">
        <v>69.804724424999989</v>
      </c>
      <c r="G34" s="45">
        <v>73.130738295454549</v>
      </c>
      <c r="H34" s="45">
        <v>82.107393785714294</v>
      </c>
      <c r="I34" s="45">
        <v>80.637301023809528</v>
      </c>
      <c r="J34" s="45">
        <v>73.298823523809531</v>
      </c>
      <c r="K34" s="45">
        <v>84.666318799999985</v>
      </c>
      <c r="L34" s="45">
        <v>94.067715194444446</v>
      </c>
      <c r="M34" s="45">
        <v>112.87479254347826</v>
      </c>
      <c r="N34" s="46">
        <f t="shared" si="0"/>
        <v>78.871631412144509</v>
      </c>
      <c r="O34" s="46" t="s">
        <v>219</v>
      </c>
      <c r="R34" s="38" t="s">
        <v>43</v>
      </c>
      <c r="S34" s="38">
        <v>2022</v>
      </c>
      <c r="T34" s="38">
        <v>91.698948700000003</v>
      </c>
    </row>
    <row r="35" spans="1:20" ht="15.6" x14ac:dyDescent="0.3">
      <c r="A35" s="44" t="s">
        <v>221</v>
      </c>
      <c r="B35" s="45">
        <v>102.96599786842103</v>
      </c>
      <c r="C35" s="45">
        <v>109.50503773684208</v>
      </c>
      <c r="D35" s="45">
        <v>116.01138504999999</v>
      </c>
      <c r="E35" s="45">
        <v>105.49124737500001</v>
      </c>
      <c r="F35" s="45">
        <v>97.404465428571427</v>
      </c>
      <c r="G35" s="45">
        <v>90.706344809523813</v>
      </c>
      <c r="H35" s="45">
        <v>91.698948700000003</v>
      </c>
      <c r="I35" s="45">
        <v>87.552266068181822</v>
      </c>
      <c r="J35" s="45">
        <v>78.100942275000008</v>
      </c>
      <c r="K35" s="45">
        <v>80.922269684210534</v>
      </c>
      <c r="L35" s="45">
        <v>82.278706675000009</v>
      </c>
      <c r="M35" s="45">
        <v>78.539480282608693</v>
      </c>
      <c r="N35" s="46">
        <f t="shared" si="0"/>
        <v>93.431424329446614</v>
      </c>
      <c r="O35" s="46" t="s">
        <v>219</v>
      </c>
      <c r="R35" s="38" t="s">
        <v>45</v>
      </c>
      <c r="S35" s="38">
        <v>2022</v>
      </c>
      <c r="T35" s="38">
        <v>87.552266068181822</v>
      </c>
    </row>
    <row r="36" spans="1:20" ht="15.6" x14ac:dyDescent="0.3">
      <c r="A36" s="44" t="s">
        <v>222</v>
      </c>
      <c r="B36" s="45">
        <v>83.755358416666667</v>
      </c>
      <c r="C36" s="45">
        <v>74.981547824999993</v>
      </c>
      <c r="D36" s="45">
        <v>74.928252024999992</v>
      </c>
      <c r="E36" s="45">
        <v>80.368492428571415</v>
      </c>
      <c r="F36" s="45">
        <v>86.426703761904761</v>
      </c>
      <c r="G36" s="45">
        <v>93.539339400000003</v>
      </c>
      <c r="H36" s="45">
        <v>90.080343022727263</v>
      </c>
      <c r="I36" s="45">
        <v>83.455368214285699</v>
      </c>
      <c r="J36" s="45">
        <v>77.419721631578938</v>
      </c>
      <c r="K36" s="45">
        <v>79.216541545454547</v>
      </c>
      <c r="L36" s="45">
        <v>81.621881399999992</v>
      </c>
      <c r="M36" s="45">
        <v>84.486883150000011</v>
      </c>
      <c r="N36" s="46">
        <f t="shared" si="0"/>
        <v>82.523369401765777</v>
      </c>
      <c r="O36" s="46" t="s">
        <v>219</v>
      </c>
      <c r="R36" s="38" t="s">
        <v>46</v>
      </c>
      <c r="S36" s="38">
        <v>2022</v>
      </c>
      <c r="T36" s="38">
        <v>78.100942275000008</v>
      </c>
    </row>
    <row r="37" spans="1:20" ht="15.6" x14ac:dyDescent="0.3">
      <c r="A37" s="48" t="s">
        <v>223</v>
      </c>
      <c r="B37" s="49"/>
      <c r="C37" s="49"/>
      <c r="D37" s="49"/>
      <c r="E37" s="49"/>
      <c r="F37" s="49"/>
      <c r="G37" s="50"/>
      <c r="H37" s="50"/>
      <c r="I37" s="50"/>
      <c r="J37" s="50"/>
      <c r="K37" s="50"/>
      <c r="L37" s="50"/>
      <c r="M37" s="50"/>
      <c r="N37" s="38"/>
      <c r="O37" s="38"/>
    </row>
    <row r="38" spans="1:20" ht="15.6" x14ac:dyDescent="0.3">
      <c r="A38" s="126" t="s">
        <v>224</v>
      </c>
      <c r="B38" s="126"/>
      <c r="C38" s="126"/>
      <c r="D38" s="126"/>
      <c r="E38" s="126"/>
      <c r="F38" s="126"/>
      <c r="G38" s="126"/>
      <c r="H38" s="126"/>
      <c r="I38" s="126"/>
      <c r="J38" s="126"/>
      <c r="K38" s="126"/>
      <c r="L38" s="126"/>
      <c r="M38" s="126"/>
      <c r="N38" s="126"/>
      <c r="O38" s="126"/>
    </row>
    <row r="39" spans="1:20" ht="15.6" x14ac:dyDescent="0.3">
      <c r="A39" s="126" t="s">
        <v>225</v>
      </c>
      <c r="B39" s="126"/>
      <c r="C39" s="126"/>
      <c r="D39" s="126"/>
      <c r="E39" s="126"/>
      <c r="F39" s="126"/>
      <c r="G39" s="126"/>
      <c r="H39" s="126"/>
      <c r="I39" s="126"/>
      <c r="J39" s="126"/>
      <c r="K39" s="126"/>
      <c r="L39" s="126"/>
      <c r="M39" s="126"/>
      <c r="N39" s="126"/>
      <c r="O39" s="126"/>
    </row>
  </sheetData>
  <mergeCells count="4">
    <mergeCell ref="A1:O1"/>
    <mergeCell ref="A7:O7"/>
    <mergeCell ref="A38:O38"/>
    <mergeCell ref="A39:O3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644C5-3666-49F4-A30A-DA7FD75AB024}">
  <dimension ref="A1:AI140"/>
  <sheetViews>
    <sheetView workbookViewId="0">
      <selection activeCell="E1" sqref="E1"/>
    </sheetView>
  </sheetViews>
  <sheetFormatPr defaultRowHeight="13.8" x14ac:dyDescent="0.3"/>
  <cols>
    <col min="1" max="1" width="9.44140625" style="52" bestFit="1" customWidth="1"/>
    <col min="2" max="2" width="5" style="52" bestFit="1" customWidth="1"/>
    <col min="3" max="3" width="14.109375" style="52" bestFit="1" customWidth="1"/>
    <col min="4" max="4" width="22.44140625" style="52" bestFit="1" customWidth="1"/>
    <col min="5" max="5" width="19.44140625" style="52" bestFit="1" customWidth="1"/>
    <col min="6" max="7" width="1.44140625" style="105" customWidth="1"/>
    <col min="8" max="8" width="14.5546875" style="52" bestFit="1" customWidth="1"/>
    <col min="9" max="9" width="37.21875" style="52" bestFit="1" customWidth="1"/>
    <col min="10" max="10" width="31.109375" style="52" bestFit="1" customWidth="1"/>
    <col min="11" max="11" width="22.33203125" style="52" bestFit="1" customWidth="1"/>
    <col min="12" max="12" width="34.88671875" style="52" bestFit="1" customWidth="1"/>
    <col min="13" max="13" width="29.77734375" style="52" bestFit="1" customWidth="1"/>
    <col min="14" max="14" width="23.88671875" style="52" bestFit="1" customWidth="1"/>
    <col min="15" max="15" width="28.6640625" style="52" bestFit="1" customWidth="1"/>
    <col min="16" max="16" width="36.44140625" style="52" bestFit="1" customWidth="1"/>
    <col min="17" max="17" width="40.5546875" style="52" bestFit="1" customWidth="1"/>
    <col min="18" max="18" width="24.5546875" style="52" bestFit="1" customWidth="1"/>
    <col min="19" max="19" width="40.44140625" style="52" bestFit="1" customWidth="1"/>
    <col min="20" max="20" width="49.77734375" style="52" bestFit="1" customWidth="1"/>
    <col min="21" max="21" width="36.5546875" style="52" bestFit="1" customWidth="1"/>
    <col min="22" max="22" width="44.109375" style="52" bestFit="1" customWidth="1"/>
    <col min="23" max="23" width="26.44140625" style="52" bestFit="1" customWidth="1"/>
    <col min="24" max="24" width="27.33203125" style="52" bestFit="1" customWidth="1"/>
    <col min="25" max="25" width="38.5546875" style="52" bestFit="1" customWidth="1"/>
    <col min="26" max="26" width="26.21875" style="52" bestFit="1" customWidth="1"/>
    <col min="27" max="27" width="30.77734375" style="52" bestFit="1" customWidth="1"/>
    <col min="28" max="28" width="45.109375" style="52" bestFit="1" customWidth="1"/>
    <col min="29" max="29" width="24.77734375" style="52" bestFit="1" customWidth="1"/>
    <col min="30" max="30" width="45.33203125" style="52" bestFit="1" customWidth="1"/>
    <col min="31" max="31" width="43" style="52" bestFit="1" customWidth="1"/>
    <col min="32" max="32" width="27.88671875" style="52" bestFit="1" customWidth="1"/>
    <col min="33" max="33" width="40.77734375" style="52" bestFit="1" customWidth="1"/>
    <col min="34" max="34" width="31.44140625" style="52" bestFit="1" customWidth="1"/>
    <col min="35" max="35" width="31" style="52" bestFit="1" customWidth="1"/>
    <col min="36" max="16384" width="8.88671875" style="52"/>
  </cols>
  <sheetData>
    <row r="1" spans="1:35" ht="14.4" x14ac:dyDescent="0.3">
      <c r="A1" s="57" t="s">
        <v>227</v>
      </c>
      <c r="B1" s="55"/>
      <c r="C1" s="55"/>
      <c r="D1" s="55"/>
      <c r="H1" s="32" t="s">
        <v>1</v>
      </c>
      <c r="I1" t="s">
        <v>136</v>
      </c>
    </row>
    <row r="2" spans="1:35" ht="14.4" x14ac:dyDescent="0.3">
      <c r="A2" s="55"/>
      <c r="B2" s="55"/>
      <c r="C2" s="55"/>
      <c r="D2" s="55"/>
      <c r="H2" s="32" t="s">
        <v>0</v>
      </c>
      <c r="I2" t="s">
        <v>34</v>
      </c>
    </row>
    <row r="3" spans="1:35" ht="14.4" x14ac:dyDescent="0.3">
      <c r="A3" s="58" t="s">
        <v>2</v>
      </c>
      <c r="B3" s="58" t="s">
        <v>1</v>
      </c>
      <c r="C3" s="58" t="s">
        <v>112</v>
      </c>
      <c r="D3" s="58" t="s">
        <v>384</v>
      </c>
      <c r="E3" s="58" t="s">
        <v>370</v>
      </c>
      <c r="I3" s="52" t="s">
        <v>339</v>
      </c>
      <c r="J3" t="s">
        <v>340</v>
      </c>
      <c r="K3" s="52" t="s">
        <v>341</v>
      </c>
      <c r="L3" s="52" t="s">
        <v>342</v>
      </c>
      <c r="M3" s="52" t="s">
        <v>343</v>
      </c>
      <c r="N3" s="52" t="s">
        <v>344</v>
      </c>
      <c r="O3" s="52" t="s">
        <v>345</v>
      </c>
      <c r="P3" s="52" t="s">
        <v>346</v>
      </c>
      <c r="Q3" s="52" t="s">
        <v>347</v>
      </c>
      <c r="R3" s="52" t="s">
        <v>348</v>
      </c>
      <c r="S3" s="52" t="s">
        <v>349</v>
      </c>
      <c r="T3" s="52" t="s">
        <v>350</v>
      </c>
      <c r="U3" s="52" t="s">
        <v>351</v>
      </c>
      <c r="V3" s="52" t="s">
        <v>352</v>
      </c>
      <c r="W3" s="52" t="s">
        <v>353</v>
      </c>
      <c r="X3" s="52" t="s">
        <v>354</v>
      </c>
      <c r="Y3" s="52" t="s">
        <v>355</v>
      </c>
      <c r="Z3" s="52" t="s">
        <v>356</v>
      </c>
      <c r="AA3" s="52" t="s">
        <v>357</v>
      </c>
      <c r="AB3" s="52" t="s">
        <v>358</v>
      </c>
      <c r="AC3" s="52" t="s">
        <v>359</v>
      </c>
      <c r="AD3" s="52" t="s">
        <v>360</v>
      </c>
      <c r="AE3" s="52" t="s">
        <v>361</v>
      </c>
      <c r="AF3" s="52" t="s">
        <v>362</v>
      </c>
      <c r="AG3" s="52" t="s">
        <v>363</v>
      </c>
      <c r="AH3" s="52" t="s">
        <v>364</v>
      </c>
      <c r="AI3" s="52" t="s">
        <v>365</v>
      </c>
    </row>
    <row r="4" spans="1:35" ht="14.4" x14ac:dyDescent="0.3">
      <c r="A4" s="53" t="s">
        <v>46</v>
      </c>
      <c r="B4" s="53">
        <v>2020</v>
      </c>
      <c r="C4" s="53" t="str">
        <f>CONCATENATE(A4,"-",B4)</f>
        <v>December-2020</v>
      </c>
      <c r="D4" s="109">
        <v>49.839816952380943</v>
      </c>
      <c r="E4" s="53" t="s">
        <v>48</v>
      </c>
      <c r="F4" s="106"/>
      <c r="H4" s="32" t="s">
        <v>49</v>
      </c>
      <c r="I4" t="s">
        <v>85</v>
      </c>
      <c r="J4" t="s">
        <v>86</v>
      </c>
      <c r="K4" t="s">
        <v>87</v>
      </c>
      <c r="L4" t="s">
        <v>88</v>
      </c>
      <c r="M4" t="s">
        <v>89</v>
      </c>
      <c r="N4" t="s">
        <v>97</v>
      </c>
      <c r="O4" t="s">
        <v>96</v>
      </c>
      <c r="P4" t="s">
        <v>95</v>
      </c>
      <c r="Q4" t="s">
        <v>94</v>
      </c>
      <c r="R4" t="s">
        <v>92</v>
      </c>
      <c r="S4" t="s">
        <v>93</v>
      </c>
      <c r="T4" t="s">
        <v>91</v>
      </c>
      <c r="U4" t="s">
        <v>90</v>
      </c>
      <c r="V4" t="s">
        <v>124</v>
      </c>
      <c r="W4" t="s">
        <v>125</v>
      </c>
      <c r="X4" t="s">
        <v>126</v>
      </c>
      <c r="Y4" t="s">
        <v>127</v>
      </c>
      <c r="Z4" t="s">
        <v>128</v>
      </c>
      <c r="AA4" t="s">
        <v>129</v>
      </c>
      <c r="AB4" t="s">
        <v>130</v>
      </c>
      <c r="AC4" t="s">
        <v>131</v>
      </c>
      <c r="AD4" t="s">
        <v>132</v>
      </c>
      <c r="AE4" t="s">
        <v>133</v>
      </c>
      <c r="AF4" t="s">
        <v>134</v>
      </c>
      <c r="AG4" t="s">
        <v>135</v>
      </c>
      <c r="AH4" t="s">
        <v>123</v>
      </c>
      <c r="AI4" t="s">
        <v>84</v>
      </c>
    </row>
    <row r="5" spans="1:35" ht="14.4" x14ac:dyDescent="0.3">
      <c r="A5" s="53" t="s">
        <v>31</v>
      </c>
      <c r="B5" s="53">
        <v>2021</v>
      </c>
      <c r="C5" s="53" t="str">
        <f t="shared" ref="C5:C28" si="0">CONCATENATE(A5,"-",B5)</f>
        <v>January-2021</v>
      </c>
      <c r="D5" s="109">
        <v>54.794569624999994</v>
      </c>
      <c r="E5" s="54">
        <f>D5-D4</f>
        <v>4.9547526726190512</v>
      </c>
      <c r="F5" s="106"/>
      <c r="H5" s="33" t="s">
        <v>236</v>
      </c>
      <c r="I5" s="24">
        <v>144.9</v>
      </c>
      <c r="J5" s="24">
        <v>190.1</v>
      </c>
      <c r="K5" s="24">
        <v>175.3</v>
      </c>
      <c r="L5" s="24">
        <v>154.1</v>
      </c>
      <c r="M5" s="24">
        <v>150.9</v>
      </c>
      <c r="N5" s="24">
        <v>149.6</v>
      </c>
      <c r="O5" s="24">
        <v>194.2</v>
      </c>
      <c r="P5" s="24">
        <v>160.4</v>
      </c>
      <c r="Q5" s="24">
        <v>114.6</v>
      </c>
      <c r="R5" s="24">
        <v>164</v>
      </c>
      <c r="S5" s="24">
        <v>151.80000000000001</v>
      </c>
      <c r="T5" s="24">
        <v>165.6</v>
      </c>
      <c r="U5" s="24">
        <v>161</v>
      </c>
      <c r="V5" s="24">
        <v>186.5</v>
      </c>
      <c r="W5" s="24">
        <v>155.5</v>
      </c>
      <c r="X5" s="24">
        <v>146.1</v>
      </c>
      <c r="Y5" s="24">
        <v>154.19999999999999</v>
      </c>
      <c r="Z5" s="24">
        <v>157.69999999999999</v>
      </c>
      <c r="AA5" s="24">
        <v>147.9</v>
      </c>
      <c r="AB5" s="24">
        <v>150</v>
      </c>
      <c r="AC5" s="24">
        <v>159.30000000000001</v>
      </c>
      <c r="AD5" s="24">
        <v>141.9</v>
      </c>
      <c r="AE5" s="24">
        <v>149.6</v>
      </c>
      <c r="AF5" s="24">
        <v>159.19999999999999</v>
      </c>
      <c r="AG5" s="24">
        <v>156.80000000000001</v>
      </c>
      <c r="AH5" s="24">
        <v>151.9</v>
      </c>
      <c r="AI5" s="24">
        <v>157.30000000000001</v>
      </c>
    </row>
    <row r="6" spans="1:35" ht="14.4" x14ac:dyDescent="0.3">
      <c r="A6" s="53" t="s">
        <v>35</v>
      </c>
      <c r="B6" s="53">
        <v>2021</v>
      </c>
      <c r="C6" s="53" t="str">
        <f t="shared" si="0"/>
        <v>February-2021</v>
      </c>
      <c r="D6" s="110">
        <v>61.216117289473672</v>
      </c>
      <c r="E6" s="54">
        <f t="shared" ref="E6:E28" si="1">D6-D5</f>
        <v>6.4215476644736782</v>
      </c>
      <c r="F6" s="106"/>
      <c r="H6" s="33" t="s">
        <v>246</v>
      </c>
      <c r="I6" s="24">
        <v>144.30000000000001</v>
      </c>
      <c r="J6" s="24">
        <v>186.5</v>
      </c>
      <c r="K6" s="24">
        <v>168.7</v>
      </c>
      <c r="L6" s="24">
        <v>154.69999999999999</v>
      </c>
      <c r="M6" s="24">
        <v>158.69999999999999</v>
      </c>
      <c r="N6" s="24">
        <v>150.69999999999999</v>
      </c>
      <c r="O6" s="24">
        <v>160</v>
      </c>
      <c r="P6" s="24">
        <v>158.80000000000001</v>
      </c>
      <c r="Q6" s="24">
        <v>112.8</v>
      </c>
      <c r="R6" s="24">
        <v>164.2</v>
      </c>
      <c r="S6" s="24">
        <v>155.5</v>
      </c>
      <c r="T6" s="24">
        <v>167.5</v>
      </c>
      <c r="U6" s="24">
        <v>156.9</v>
      </c>
      <c r="V6" s="24">
        <v>188.3</v>
      </c>
      <c r="W6" s="24">
        <v>157.19999999999999</v>
      </c>
      <c r="X6" s="24">
        <v>147.4</v>
      </c>
      <c r="Y6" s="24">
        <v>155.80000000000001</v>
      </c>
      <c r="Z6" s="24">
        <v>159.80000000000001</v>
      </c>
      <c r="AA6" s="24">
        <v>152.4</v>
      </c>
      <c r="AB6" s="24">
        <v>150.9</v>
      </c>
      <c r="AC6" s="24">
        <v>161.30000000000001</v>
      </c>
      <c r="AD6" s="24">
        <v>145.1</v>
      </c>
      <c r="AE6" s="24">
        <v>151.5</v>
      </c>
      <c r="AF6" s="24">
        <v>159.5</v>
      </c>
      <c r="AG6" s="24">
        <v>155.80000000000001</v>
      </c>
      <c r="AH6" s="24">
        <v>153.4</v>
      </c>
      <c r="AI6" s="24">
        <v>156.6</v>
      </c>
    </row>
    <row r="7" spans="1:35" ht="14.4" x14ac:dyDescent="0.3">
      <c r="A7" s="53" t="s">
        <v>36</v>
      </c>
      <c r="B7" s="53">
        <v>2021</v>
      </c>
      <c r="C7" s="53" t="str">
        <f t="shared" si="0"/>
        <v>March-2021</v>
      </c>
      <c r="D7" s="110">
        <v>64.729496782608663</v>
      </c>
      <c r="E7" s="54">
        <f t="shared" si="1"/>
        <v>3.5133794931349911</v>
      </c>
      <c r="F7" s="106"/>
      <c r="H7" s="33" t="s">
        <v>256</v>
      </c>
      <c r="I7" s="24">
        <v>144.1</v>
      </c>
      <c r="J7" s="24">
        <v>192.2</v>
      </c>
      <c r="K7" s="24">
        <v>163.80000000000001</v>
      </c>
      <c r="L7" s="24">
        <v>154.9</v>
      </c>
      <c r="M7" s="24">
        <v>163.9</v>
      </c>
      <c r="N7" s="24">
        <v>153.69999999999999</v>
      </c>
      <c r="O7" s="24">
        <v>149.5</v>
      </c>
      <c r="P7" s="24">
        <v>159.80000000000001</v>
      </c>
      <c r="Q7" s="24">
        <v>112.6</v>
      </c>
      <c r="R7" s="24">
        <v>163.5</v>
      </c>
      <c r="S7" s="24">
        <v>156.5</v>
      </c>
      <c r="T7" s="24">
        <v>168.2</v>
      </c>
      <c r="U7" s="24">
        <v>156.69999999999999</v>
      </c>
      <c r="V7" s="24">
        <v>188.1</v>
      </c>
      <c r="W7" s="24">
        <v>157.80000000000001</v>
      </c>
      <c r="X7" s="24">
        <v>147.9</v>
      </c>
      <c r="Y7" s="24">
        <v>156.4</v>
      </c>
      <c r="Z7" s="24">
        <v>159.9</v>
      </c>
      <c r="AA7" s="24">
        <v>155.5</v>
      </c>
      <c r="AB7" s="24">
        <v>151.19999999999999</v>
      </c>
      <c r="AC7" s="24">
        <v>161.69999999999999</v>
      </c>
      <c r="AD7" s="24">
        <v>146.19999999999999</v>
      </c>
      <c r="AE7" s="24">
        <v>152.6</v>
      </c>
      <c r="AF7" s="24">
        <v>160.19999999999999</v>
      </c>
      <c r="AG7" s="24">
        <v>153.80000000000001</v>
      </c>
      <c r="AH7" s="24">
        <v>153.80000000000001</v>
      </c>
      <c r="AI7" s="24">
        <v>156.80000000000001</v>
      </c>
    </row>
    <row r="8" spans="1:35" ht="14.4" x14ac:dyDescent="0.3">
      <c r="A8" s="53" t="s">
        <v>37</v>
      </c>
      <c r="B8" s="53">
        <v>2021</v>
      </c>
      <c r="C8" s="53" t="str">
        <f t="shared" si="0"/>
        <v>April-2021</v>
      </c>
      <c r="D8" s="110">
        <v>63.396976500000008</v>
      </c>
      <c r="E8" s="54">
        <f t="shared" si="1"/>
        <v>-1.3325202826086553</v>
      </c>
      <c r="F8" s="106"/>
      <c r="H8" s="33" t="s">
        <v>265</v>
      </c>
      <c r="I8" s="24">
        <v>144.30000000000001</v>
      </c>
      <c r="J8" s="24">
        <v>198</v>
      </c>
      <c r="K8" s="24">
        <v>164.6</v>
      </c>
      <c r="L8" s="24">
        <v>155.4</v>
      </c>
      <c r="M8" s="24">
        <v>170.1</v>
      </c>
      <c r="N8" s="24">
        <v>164.4</v>
      </c>
      <c r="O8" s="24">
        <v>144.1</v>
      </c>
      <c r="P8" s="24">
        <v>161.69999999999999</v>
      </c>
      <c r="Q8" s="24">
        <v>113.1</v>
      </c>
      <c r="R8" s="24">
        <v>163.9</v>
      </c>
      <c r="S8" s="24">
        <v>157.6</v>
      </c>
      <c r="T8" s="24">
        <v>168.9</v>
      </c>
      <c r="U8" s="24">
        <v>158</v>
      </c>
      <c r="V8" s="24">
        <v>188.8</v>
      </c>
      <c r="W8" s="24">
        <v>158.80000000000001</v>
      </c>
      <c r="X8" s="24">
        <v>148.5</v>
      </c>
      <c r="Y8" s="24">
        <v>157.30000000000001</v>
      </c>
      <c r="Z8" s="24">
        <v>161.4</v>
      </c>
      <c r="AA8" s="24">
        <v>155.6</v>
      </c>
      <c r="AB8" s="24">
        <v>151.80000000000001</v>
      </c>
      <c r="AC8" s="24">
        <v>162.30000000000001</v>
      </c>
      <c r="AD8" s="24">
        <v>146.6</v>
      </c>
      <c r="AE8" s="24">
        <v>153.19999999999999</v>
      </c>
      <c r="AF8" s="24">
        <v>160.30000000000001</v>
      </c>
      <c r="AG8" s="24">
        <v>155.4</v>
      </c>
      <c r="AH8" s="24">
        <v>154.4</v>
      </c>
      <c r="AI8" s="24">
        <v>157.80000000000001</v>
      </c>
    </row>
    <row r="9" spans="1:35" ht="14.4" x14ac:dyDescent="0.3">
      <c r="A9" s="53" t="s">
        <v>38</v>
      </c>
      <c r="B9" s="53">
        <v>2021</v>
      </c>
      <c r="C9" s="53" t="str">
        <f t="shared" si="0"/>
        <v>May-2021</v>
      </c>
      <c r="D9" s="110">
        <v>66.953084852941174</v>
      </c>
      <c r="E9" s="54">
        <f t="shared" si="1"/>
        <v>3.5561083529411661</v>
      </c>
      <c r="F9" s="106"/>
      <c r="H9" s="33" t="s">
        <v>275</v>
      </c>
      <c r="I9" s="24">
        <v>146.30000000000001</v>
      </c>
      <c r="J9" s="24">
        <v>200.5</v>
      </c>
      <c r="K9" s="24">
        <v>170.3</v>
      </c>
      <c r="L9" s="24">
        <v>156.1</v>
      </c>
      <c r="M9" s="24">
        <v>178.7</v>
      </c>
      <c r="N9" s="24">
        <v>167.1</v>
      </c>
      <c r="O9" s="24">
        <v>147.9</v>
      </c>
      <c r="P9" s="24">
        <v>165.4</v>
      </c>
      <c r="Q9" s="24">
        <v>114.8</v>
      </c>
      <c r="R9" s="24">
        <v>168.2</v>
      </c>
      <c r="S9" s="24">
        <v>159.30000000000001</v>
      </c>
      <c r="T9" s="24">
        <v>170.4</v>
      </c>
      <c r="U9" s="24">
        <v>160.69999999999999</v>
      </c>
      <c r="V9" s="24">
        <v>191.9</v>
      </c>
      <c r="W9" s="24">
        <v>161.80000000000001</v>
      </c>
      <c r="X9" s="24">
        <v>152.1</v>
      </c>
      <c r="Y9" s="24">
        <v>160.4</v>
      </c>
      <c r="Z9" s="24">
        <v>161.6</v>
      </c>
      <c r="AA9" s="24">
        <v>159.4</v>
      </c>
      <c r="AB9" s="24">
        <v>154.69999999999999</v>
      </c>
      <c r="AC9" s="24">
        <v>165.8</v>
      </c>
      <c r="AD9" s="24">
        <v>148.9</v>
      </c>
      <c r="AE9" s="24">
        <v>155.80000000000001</v>
      </c>
      <c r="AF9" s="24">
        <v>161.19999999999999</v>
      </c>
      <c r="AG9" s="24">
        <v>158.6</v>
      </c>
      <c r="AH9" s="24">
        <v>156.80000000000001</v>
      </c>
      <c r="AI9" s="24">
        <v>160.4</v>
      </c>
    </row>
    <row r="10" spans="1:35" ht="14.4" x14ac:dyDescent="0.3">
      <c r="A10" s="53" t="s">
        <v>39</v>
      </c>
      <c r="B10" s="53">
        <v>2021</v>
      </c>
      <c r="C10" s="53" t="str">
        <f t="shared" si="0"/>
        <v>June-2021</v>
      </c>
      <c r="D10" s="110">
        <v>71.982647477272721</v>
      </c>
      <c r="E10" s="54">
        <f t="shared" si="1"/>
        <v>5.0295626243315468</v>
      </c>
      <c r="F10" s="106"/>
      <c r="H10" s="33" t="s">
        <v>284</v>
      </c>
      <c r="I10" s="24">
        <v>146.69999999999999</v>
      </c>
      <c r="J10" s="24">
        <v>202</v>
      </c>
      <c r="K10" s="24">
        <v>180.7</v>
      </c>
      <c r="L10" s="24">
        <v>156.19999999999999</v>
      </c>
      <c r="M10" s="24">
        <v>183.7</v>
      </c>
      <c r="N10" s="24">
        <v>164.6</v>
      </c>
      <c r="O10" s="24">
        <v>155.4</v>
      </c>
      <c r="P10" s="24">
        <v>166</v>
      </c>
      <c r="Q10" s="24">
        <v>115.1</v>
      </c>
      <c r="R10" s="24">
        <v>168.5</v>
      </c>
      <c r="S10" s="24">
        <v>160</v>
      </c>
      <c r="T10" s="24">
        <v>172.4</v>
      </c>
      <c r="U10" s="24">
        <v>162.6</v>
      </c>
      <c r="V10" s="24">
        <v>190.8</v>
      </c>
      <c r="W10" s="24">
        <v>162.19999999999999</v>
      </c>
      <c r="X10" s="24">
        <v>151.80000000000001</v>
      </c>
      <c r="Y10" s="24">
        <v>160.69999999999999</v>
      </c>
      <c r="Z10" s="24">
        <v>160.5</v>
      </c>
      <c r="AA10" s="24">
        <v>159.80000000000001</v>
      </c>
      <c r="AB10" s="24">
        <v>154.80000000000001</v>
      </c>
      <c r="AC10" s="24">
        <v>166.3</v>
      </c>
      <c r="AD10" s="24">
        <v>150.69999999999999</v>
      </c>
      <c r="AE10" s="24">
        <v>154.9</v>
      </c>
      <c r="AF10" s="24">
        <v>161.69999999999999</v>
      </c>
      <c r="AG10" s="24">
        <v>158.80000000000001</v>
      </c>
      <c r="AH10" s="24">
        <v>157.6</v>
      </c>
      <c r="AI10" s="24">
        <v>161.30000000000001</v>
      </c>
    </row>
    <row r="11" spans="1:35" ht="14.4" x14ac:dyDescent="0.3">
      <c r="A11" s="53" t="s">
        <v>40</v>
      </c>
      <c r="B11" s="53">
        <v>2021</v>
      </c>
      <c r="C11" s="53" t="str">
        <f t="shared" si="0"/>
        <v>July-2021</v>
      </c>
      <c r="D11" s="110">
        <v>73.539060523809511</v>
      </c>
      <c r="E11" s="54">
        <f t="shared" si="1"/>
        <v>1.5564130465367896</v>
      </c>
      <c r="F11" s="106"/>
      <c r="H11" s="33" t="s">
        <v>293</v>
      </c>
      <c r="I11" s="24">
        <v>146.4</v>
      </c>
      <c r="J11" s="24">
        <v>206.8</v>
      </c>
      <c r="K11" s="24">
        <v>182.2</v>
      </c>
      <c r="L11" s="24">
        <v>157.5</v>
      </c>
      <c r="M11" s="24">
        <v>182.1</v>
      </c>
      <c r="N11" s="24">
        <v>163.9</v>
      </c>
      <c r="O11" s="24">
        <v>164.2</v>
      </c>
      <c r="P11" s="24">
        <v>164</v>
      </c>
      <c r="Q11" s="24">
        <v>114.5</v>
      </c>
      <c r="R11" s="24">
        <v>168.3</v>
      </c>
      <c r="S11" s="24">
        <v>160.9</v>
      </c>
      <c r="T11" s="24">
        <v>172.2</v>
      </c>
      <c r="U11" s="24">
        <v>164</v>
      </c>
      <c r="V11" s="24">
        <v>191.2</v>
      </c>
      <c r="W11" s="24">
        <v>162.80000000000001</v>
      </c>
      <c r="X11" s="24">
        <v>153.1</v>
      </c>
      <c r="Y11" s="24">
        <v>161.4</v>
      </c>
      <c r="Z11" s="24">
        <v>161.5</v>
      </c>
      <c r="AA11" s="24">
        <v>160.69999999999999</v>
      </c>
      <c r="AB11" s="24">
        <v>155.80000000000001</v>
      </c>
      <c r="AC11" s="24">
        <v>167</v>
      </c>
      <c r="AD11" s="24">
        <v>153.1</v>
      </c>
      <c r="AE11" s="24">
        <v>155.30000000000001</v>
      </c>
      <c r="AF11" s="24">
        <v>163.19999999999999</v>
      </c>
      <c r="AG11" s="24">
        <v>160.1</v>
      </c>
      <c r="AH11" s="24">
        <v>159</v>
      </c>
      <c r="AI11" s="24">
        <v>162.5</v>
      </c>
    </row>
    <row r="12" spans="1:35" ht="14.4" x14ac:dyDescent="0.3">
      <c r="A12" s="53" t="s">
        <v>41</v>
      </c>
      <c r="B12" s="53">
        <v>2021</v>
      </c>
      <c r="C12" s="53" t="str">
        <f t="shared" si="0"/>
        <v>August-2021</v>
      </c>
      <c r="D12" s="110">
        <v>69.804724424999989</v>
      </c>
      <c r="E12" s="54">
        <f t="shared" si="1"/>
        <v>-3.7343360988095213</v>
      </c>
      <c r="F12" s="106"/>
      <c r="H12" s="33" t="s">
        <v>302</v>
      </c>
      <c r="I12" s="24">
        <v>146.6</v>
      </c>
      <c r="J12" s="24">
        <v>204</v>
      </c>
      <c r="K12" s="24">
        <v>172.8</v>
      </c>
      <c r="L12" s="24">
        <v>158.4</v>
      </c>
      <c r="M12" s="24">
        <v>188</v>
      </c>
      <c r="N12" s="24">
        <v>156.80000000000001</v>
      </c>
      <c r="O12" s="24">
        <v>162.19999999999999</v>
      </c>
      <c r="P12" s="24">
        <v>164.1</v>
      </c>
      <c r="Q12" s="24">
        <v>119.7</v>
      </c>
      <c r="R12" s="24">
        <v>168.8</v>
      </c>
      <c r="S12" s="24">
        <v>162.69999999999999</v>
      </c>
      <c r="T12" s="24">
        <v>173.9</v>
      </c>
      <c r="U12" s="24">
        <v>164</v>
      </c>
      <c r="V12" s="24">
        <v>192.1</v>
      </c>
      <c r="W12" s="24">
        <v>164.5</v>
      </c>
      <c r="X12" s="24">
        <v>155.30000000000001</v>
      </c>
      <c r="Y12" s="24">
        <v>163.19999999999999</v>
      </c>
      <c r="Z12" s="24">
        <v>162.1</v>
      </c>
      <c r="AA12" s="24">
        <v>162.6</v>
      </c>
      <c r="AB12" s="24">
        <v>157.5</v>
      </c>
      <c r="AC12" s="24">
        <v>168.4</v>
      </c>
      <c r="AD12" s="24">
        <v>154</v>
      </c>
      <c r="AE12" s="24">
        <v>157.6</v>
      </c>
      <c r="AF12" s="24">
        <v>163.80000000000001</v>
      </c>
      <c r="AG12" s="24">
        <v>160</v>
      </c>
      <c r="AH12" s="24">
        <v>160</v>
      </c>
      <c r="AI12" s="24">
        <v>163.19999999999999</v>
      </c>
    </row>
    <row r="13" spans="1:35" ht="14.4" x14ac:dyDescent="0.3">
      <c r="A13" s="53" t="s">
        <v>42</v>
      </c>
      <c r="B13" s="53">
        <v>2021</v>
      </c>
      <c r="C13" s="53" t="str">
        <f t="shared" si="0"/>
        <v>September-2021</v>
      </c>
      <c r="D13" s="110">
        <v>73.130738295454549</v>
      </c>
      <c r="E13" s="54">
        <f t="shared" si="1"/>
        <v>3.3260138704545597</v>
      </c>
      <c r="F13" s="106"/>
      <c r="H13" s="33" t="s">
        <v>311</v>
      </c>
      <c r="I13" s="24">
        <v>146.6</v>
      </c>
      <c r="J13" s="24">
        <v>204</v>
      </c>
      <c r="K13" s="24">
        <v>172.8</v>
      </c>
      <c r="L13" s="24">
        <v>158.4</v>
      </c>
      <c r="M13" s="24">
        <v>188</v>
      </c>
      <c r="N13" s="24">
        <v>156.69999999999999</v>
      </c>
      <c r="O13" s="24">
        <v>162.30000000000001</v>
      </c>
      <c r="P13" s="24">
        <v>164.1</v>
      </c>
      <c r="Q13" s="24">
        <v>119.7</v>
      </c>
      <c r="R13" s="24">
        <v>168.8</v>
      </c>
      <c r="S13" s="24">
        <v>162.69999999999999</v>
      </c>
      <c r="T13" s="24">
        <v>173.9</v>
      </c>
      <c r="U13" s="24">
        <v>164</v>
      </c>
      <c r="V13" s="24">
        <v>192.1</v>
      </c>
      <c r="W13" s="24">
        <v>164.6</v>
      </c>
      <c r="X13" s="24">
        <v>155.30000000000001</v>
      </c>
      <c r="Y13" s="24">
        <v>163.30000000000001</v>
      </c>
      <c r="Z13" s="24">
        <v>162.1</v>
      </c>
      <c r="AA13" s="24">
        <v>162.6</v>
      </c>
      <c r="AB13" s="24">
        <v>157.5</v>
      </c>
      <c r="AC13" s="24">
        <v>168.4</v>
      </c>
      <c r="AD13" s="24">
        <v>154</v>
      </c>
      <c r="AE13" s="24">
        <v>157.69999999999999</v>
      </c>
      <c r="AF13" s="24">
        <v>163.69999999999999</v>
      </c>
      <c r="AG13" s="24">
        <v>160</v>
      </c>
      <c r="AH13" s="24">
        <v>160</v>
      </c>
      <c r="AI13" s="24">
        <v>163.19999999999999</v>
      </c>
    </row>
    <row r="14" spans="1:35" ht="14.4" x14ac:dyDescent="0.3">
      <c r="A14" s="53" t="s">
        <v>43</v>
      </c>
      <c r="B14" s="53">
        <v>2021</v>
      </c>
      <c r="C14" s="53" t="str">
        <f t="shared" si="0"/>
        <v>October-2021</v>
      </c>
      <c r="D14" s="110">
        <v>82.107393785714294</v>
      </c>
      <c r="E14" s="54">
        <f t="shared" si="1"/>
        <v>8.9766554902597449</v>
      </c>
      <c r="F14" s="106"/>
      <c r="H14" s="33" t="s">
        <v>319</v>
      </c>
      <c r="I14" s="24">
        <v>147.4</v>
      </c>
      <c r="J14" s="24">
        <v>204.6</v>
      </c>
      <c r="K14" s="24">
        <v>171.2</v>
      </c>
      <c r="L14" s="24">
        <v>158.69999999999999</v>
      </c>
      <c r="M14" s="24">
        <v>190.6</v>
      </c>
      <c r="N14" s="24">
        <v>155.69999999999999</v>
      </c>
      <c r="O14" s="24">
        <v>185.3</v>
      </c>
      <c r="P14" s="24">
        <v>165.2</v>
      </c>
      <c r="Q14" s="24">
        <v>121.9</v>
      </c>
      <c r="R14" s="24">
        <v>169.3</v>
      </c>
      <c r="S14" s="24">
        <v>163.19999999999999</v>
      </c>
      <c r="T14" s="24">
        <v>174.7</v>
      </c>
      <c r="U14" s="24">
        <v>167.7</v>
      </c>
      <c r="V14" s="24">
        <v>192.7</v>
      </c>
      <c r="W14" s="24">
        <v>165.7</v>
      </c>
      <c r="X14" s="24">
        <v>156.30000000000001</v>
      </c>
      <c r="Y14" s="24">
        <v>164.3</v>
      </c>
      <c r="Z14" s="24">
        <v>163.6</v>
      </c>
      <c r="AA14" s="24">
        <v>164.2</v>
      </c>
      <c r="AB14" s="24">
        <v>158.4</v>
      </c>
      <c r="AC14" s="24">
        <v>169.1</v>
      </c>
      <c r="AD14" s="24">
        <v>155.69999999999999</v>
      </c>
      <c r="AE14" s="24">
        <v>158.6</v>
      </c>
      <c r="AF14" s="24">
        <v>163.9</v>
      </c>
      <c r="AG14" s="24">
        <v>160.80000000000001</v>
      </c>
      <c r="AH14" s="24">
        <v>161</v>
      </c>
      <c r="AI14" s="24">
        <v>165.5</v>
      </c>
    </row>
    <row r="15" spans="1:35" ht="14.4" x14ac:dyDescent="0.3">
      <c r="A15" s="53" t="s">
        <v>45</v>
      </c>
      <c r="B15" s="53">
        <v>2021</v>
      </c>
      <c r="C15" s="53" t="str">
        <f t="shared" si="0"/>
        <v>November-2021</v>
      </c>
      <c r="D15" s="110">
        <v>80.637301023809528</v>
      </c>
      <c r="E15" s="54">
        <f t="shared" si="1"/>
        <v>-1.4700927619047661</v>
      </c>
      <c r="F15" s="106"/>
      <c r="H15" s="33" t="s">
        <v>327</v>
      </c>
      <c r="I15" s="24">
        <v>148.19999999999999</v>
      </c>
      <c r="J15" s="24">
        <v>201.6</v>
      </c>
      <c r="K15" s="24">
        <v>173</v>
      </c>
      <c r="L15" s="24">
        <v>159.30000000000001</v>
      </c>
      <c r="M15" s="24">
        <v>190.1</v>
      </c>
      <c r="N15" s="24">
        <v>156.5</v>
      </c>
      <c r="O15" s="24">
        <v>199.2</v>
      </c>
      <c r="P15" s="24">
        <v>165.3</v>
      </c>
      <c r="Q15" s="24">
        <v>122.4</v>
      </c>
      <c r="R15" s="24">
        <v>169.6</v>
      </c>
      <c r="S15" s="24">
        <v>163.69999999999999</v>
      </c>
      <c r="T15" s="24">
        <v>175.5</v>
      </c>
      <c r="U15" s="24">
        <v>169.7</v>
      </c>
      <c r="V15" s="24">
        <v>192.9</v>
      </c>
      <c r="W15" s="24">
        <v>167.2</v>
      </c>
      <c r="X15" s="24">
        <v>157.4</v>
      </c>
      <c r="Y15" s="24">
        <v>165.8</v>
      </c>
      <c r="Z15" s="24">
        <v>164.2</v>
      </c>
      <c r="AA15" s="24">
        <v>163.9</v>
      </c>
      <c r="AB15" s="24">
        <v>159.30000000000001</v>
      </c>
      <c r="AC15" s="24">
        <v>169.9</v>
      </c>
      <c r="AD15" s="24">
        <v>154.80000000000001</v>
      </c>
      <c r="AE15" s="24">
        <v>159.80000000000001</v>
      </c>
      <c r="AF15" s="24">
        <v>164.3</v>
      </c>
      <c r="AG15" s="24">
        <v>162.19999999999999</v>
      </c>
      <c r="AH15" s="24">
        <v>161.4</v>
      </c>
      <c r="AI15" s="24">
        <v>166.7</v>
      </c>
    </row>
    <row r="16" spans="1:35" ht="14.4" x14ac:dyDescent="0.3">
      <c r="A16" s="53" t="s">
        <v>46</v>
      </c>
      <c r="B16" s="53">
        <v>2021</v>
      </c>
      <c r="C16" s="53" t="str">
        <f t="shared" si="0"/>
        <v>December-2021</v>
      </c>
      <c r="D16" s="110">
        <v>73.298823523809531</v>
      </c>
      <c r="E16" s="54">
        <f t="shared" si="1"/>
        <v>-7.3384774999999962</v>
      </c>
      <c r="F16" s="106"/>
      <c r="H16" s="33" t="s">
        <v>335</v>
      </c>
      <c r="I16" s="24">
        <v>148.69999999999999</v>
      </c>
      <c r="J16" s="24">
        <v>198.8</v>
      </c>
      <c r="K16" s="24">
        <v>177.9</v>
      </c>
      <c r="L16" s="24">
        <v>159.9</v>
      </c>
      <c r="M16" s="24">
        <v>187.6</v>
      </c>
      <c r="N16" s="24">
        <v>154.9</v>
      </c>
      <c r="O16" s="24">
        <v>188.3</v>
      </c>
      <c r="P16" s="24">
        <v>164.4</v>
      </c>
      <c r="Q16" s="24">
        <v>121</v>
      </c>
      <c r="R16" s="24">
        <v>170.5</v>
      </c>
      <c r="S16" s="24">
        <v>164.2</v>
      </c>
      <c r="T16" s="24">
        <v>176.5</v>
      </c>
      <c r="U16" s="24">
        <v>168.2</v>
      </c>
      <c r="V16" s="24">
        <v>192.4</v>
      </c>
      <c r="W16" s="24">
        <v>168.5</v>
      </c>
      <c r="X16" s="24">
        <v>158.69999999999999</v>
      </c>
      <c r="Y16" s="24">
        <v>167</v>
      </c>
      <c r="Z16" s="24">
        <v>163.4</v>
      </c>
      <c r="AA16" s="24">
        <v>164.1</v>
      </c>
      <c r="AB16" s="24">
        <v>160.19999999999999</v>
      </c>
      <c r="AC16" s="24">
        <v>170.6</v>
      </c>
      <c r="AD16" s="24">
        <v>155.69999999999999</v>
      </c>
      <c r="AE16" s="24">
        <v>160.6</v>
      </c>
      <c r="AF16" s="24">
        <v>164.4</v>
      </c>
      <c r="AG16" s="24">
        <v>162.6</v>
      </c>
      <c r="AH16" s="24">
        <v>162</v>
      </c>
      <c r="AI16" s="24">
        <v>166.2</v>
      </c>
    </row>
    <row r="17" spans="1:35" ht="14.4" x14ac:dyDescent="0.3">
      <c r="A17" s="53" t="s">
        <v>31</v>
      </c>
      <c r="B17" s="53">
        <v>2022</v>
      </c>
      <c r="C17" s="53" t="str">
        <f t="shared" si="0"/>
        <v>January-2022</v>
      </c>
      <c r="D17" s="110">
        <v>84.666318799999985</v>
      </c>
      <c r="E17" s="54">
        <f t="shared" si="1"/>
        <v>11.367495276190454</v>
      </c>
      <c r="F17" s="106"/>
      <c r="H17" s="33" t="s">
        <v>237</v>
      </c>
      <c r="I17" s="24">
        <v>149.5</v>
      </c>
      <c r="J17" s="24">
        <v>198.7</v>
      </c>
      <c r="K17" s="24">
        <v>178.8</v>
      </c>
      <c r="L17" s="24">
        <v>160.5</v>
      </c>
      <c r="M17" s="24">
        <v>184.7</v>
      </c>
      <c r="N17" s="24">
        <v>153.69999999999999</v>
      </c>
      <c r="O17" s="24">
        <v>174.3</v>
      </c>
      <c r="P17" s="24">
        <v>163.9</v>
      </c>
      <c r="Q17" s="24">
        <v>120</v>
      </c>
      <c r="R17" s="24">
        <v>172.1</v>
      </c>
      <c r="S17" s="24">
        <v>164.3</v>
      </c>
      <c r="T17" s="24">
        <v>177.3</v>
      </c>
      <c r="U17" s="24">
        <v>166.4</v>
      </c>
      <c r="V17" s="24">
        <v>192.2</v>
      </c>
      <c r="W17" s="24">
        <v>169.9</v>
      </c>
      <c r="X17" s="24">
        <v>160.69999999999999</v>
      </c>
      <c r="Y17" s="24">
        <v>168.5</v>
      </c>
      <c r="Z17" s="24">
        <v>164.5</v>
      </c>
      <c r="AA17" s="24">
        <v>164.2</v>
      </c>
      <c r="AB17" s="24">
        <v>161.1</v>
      </c>
      <c r="AC17" s="24">
        <v>171.4</v>
      </c>
      <c r="AD17" s="24">
        <v>156.5</v>
      </c>
      <c r="AE17" s="24">
        <v>161.19999999999999</v>
      </c>
      <c r="AF17" s="24">
        <v>164.7</v>
      </c>
      <c r="AG17" s="24">
        <v>163</v>
      </c>
      <c r="AH17" s="24">
        <v>162.69999999999999</v>
      </c>
      <c r="AI17" s="24">
        <v>165.7</v>
      </c>
    </row>
    <row r="18" spans="1:35" ht="14.4" x14ac:dyDescent="0.3">
      <c r="A18" s="53" t="s">
        <v>35</v>
      </c>
      <c r="B18" s="53">
        <v>2022</v>
      </c>
      <c r="C18" s="53" t="str">
        <f t="shared" si="0"/>
        <v>February-2022</v>
      </c>
      <c r="D18" s="110">
        <v>94.067715194444446</v>
      </c>
      <c r="E18" s="54">
        <f t="shared" si="1"/>
        <v>9.4013963944444612</v>
      </c>
      <c r="F18" s="106"/>
      <c r="H18" s="33" t="s">
        <v>247</v>
      </c>
      <c r="I18" s="24">
        <v>150</v>
      </c>
      <c r="J18" s="24">
        <v>200.6</v>
      </c>
      <c r="K18" s="24">
        <v>175.8</v>
      </c>
      <c r="L18" s="24">
        <v>160.69999999999999</v>
      </c>
      <c r="M18" s="24">
        <v>184.9</v>
      </c>
      <c r="N18" s="24">
        <v>153.69999999999999</v>
      </c>
      <c r="O18" s="24">
        <v>169.7</v>
      </c>
      <c r="P18" s="24">
        <v>163.69999999999999</v>
      </c>
      <c r="Q18" s="24">
        <v>118.9</v>
      </c>
      <c r="R18" s="24">
        <v>174.3</v>
      </c>
      <c r="S18" s="24">
        <v>164.7</v>
      </c>
      <c r="T18" s="24">
        <v>178</v>
      </c>
      <c r="U18" s="24">
        <v>166.2</v>
      </c>
      <c r="V18" s="24">
        <v>192.8</v>
      </c>
      <c r="W18" s="24">
        <v>170.8</v>
      </c>
      <c r="X18" s="24">
        <v>162.4</v>
      </c>
      <c r="Y18" s="24">
        <v>169.6</v>
      </c>
      <c r="Z18" s="24">
        <v>165.5</v>
      </c>
      <c r="AA18" s="24">
        <v>165.7</v>
      </c>
      <c r="AB18" s="24">
        <v>161.80000000000001</v>
      </c>
      <c r="AC18" s="24">
        <v>172.2</v>
      </c>
      <c r="AD18" s="24">
        <v>156.9</v>
      </c>
      <c r="AE18" s="24">
        <v>162.1</v>
      </c>
      <c r="AF18" s="24">
        <v>165.4</v>
      </c>
      <c r="AG18" s="24">
        <v>164.4</v>
      </c>
      <c r="AH18" s="24">
        <v>163.5</v>
      </c>
      <c r="AI18" s="24">
        <v>166.1</v>
      </c>
    </row>
    <row r="19" spans="1:35" ht="14.4" x14ac:dyDescent="0.3">
      <c r="A19" s="53" t="s">
        <v>36</v>
      </c>
      <c r="B19" s="53">
        <v>2022</v>
      </c>
      <c r="C19" s="53" t="str">
        <f t="shared" si="0"/>
        <v>March-2022</v>
      </c>
      <c r="D19" s="109">
        <v>112.87479254347826</v>
      </c>
      <c r="E19" s="54">
        <f t="shared" si="1"/>
        <v>18.807077349033818</v>
      </c>
      <c r="F19" s="106"/>
      <c r="H19" s="33" t="s">
        <v>257</v>
      </c>
      <c r="I19" s="24">
        <v>151.30000000000001</v>
      </c>
      <c r="J19" s="24">
        <v>210.7</v>
      </c>
      <c r="K19" s="24">
        <v>167.8</v>
      </c>
      <c r="L19" s="24">
        <v>162.19999999999999</v>
      </c>
      <c r="M19" s="24">
        <v>194.6</v>
      </c>
      <c r="N19" s="24">
        <v>157.6</v>
      </c>
      <c r="O19" s="24">
        <v>166.9</v>
      </c>
      <c r="P19" s="24">
        <v>163.9</v>
      </c>
      <c r="Q19" s="24">
        <v>118.8</v>
      </c>
      <c r="R19" s="24">
        <v>177.4</v>
      </c>
      <c r="S19" s="24">
        <v>165.3</v>
      </c>
      <c r="T19" s="24">
        <v>179.3</v>
      </c>
      <c r="U19" s="24">
        <v>168.4</v>
      </c>
      <c r="V19" s="24">
        <v>193.7</v>
      </c>
      <c r="W19" s="24">
        <v>172.1</v>
      </c>
      <c r="X19" s="24">
        <v>164.6</v>
      </c>
      <c r="Y19" s="24">
        <v>171.1</v>
      </c>
      <c r="Z19" s="24">
        <v>165.3</v>
      </c>
      <c r="AA19" s="24">
        <v>167.2</v>
      </c>
      <c r="AB19" s="24">
        <v>162.80000000000001</v>
      </c>
      <c r="AC19" s="24">
        <v>173</v>
      </c>
      <c r="AD19" s="24">
        <v>157.9</v>
      </c>
      <c r="AE19" s="24">
        <v>163.30000000000001</v>
      </c>
      <c r="AF19" s="24">
        <v>166</v>
      </c>
      <c r="AG19" s="24">
        <v>167.2</v>
      </c>
      <c r="AH19" s="24">
        <v>164.6</v>
      </c>
      <c r="AI19" s="24">
        <v>167.7</v>
      </c>
    </row>
    <row r="20" spans="1:35" ht="14.4" x14ac:dyDescent="0.3">
      <c r="A20" s="53" t="s">
        <v>37</v>
      </c>
      <c r="B20" s="53">
        <v>2022</v>
      </c>
      <c r="C20" s="53" t="str">
        <f t="shared" si="0"/>
        <v>April-2022</v>
      </c>
      <c r="D20" s="109">
        <v>102.96599786842103</v>
      </c>
      <c r="E20" s="54">
        <f t="shared" si="1"/>
        <v>-9.9087946750572371</v>
      </c>
      <c r="F20" s="106"/>
      <c r="H20" s="33" t="s">
        <v>266</v>
      </c>
      <c r="I20" s="24">
        <v>152.9</v>
      </c>
      <c r="J20" s="24">
        <v>211.8</v>
      </c>
      <c r="K20" s="24">
        <v>164.5</v>
      </c>
      <c r="L20" s="24">
        <v>163.9</v>
      </c>
      <c r="M20" s="24">
        <v>199.5</v>
      </c>
      <c r="N20" s="24">
        <v>172.6</v>
      </c>
      <c r="O20" s="24">
        <v>166.2</v>
      </c>
      <c r="P20" s="24">
        <v>164.7</v>
      </c>
      <c r="Q20" s="24">
        <v>119</v>
      </c>
      <c r="R20" s="24">
        <v>181.3</v>
      </c>
      <c r="S20" s="24">
        <v>166.2</v>
      </c>
      <c r="T20" s="24">
        <v>180.9</v>
      </c>
      <c r="U20" s="24">
        <v>170.8</v>
      </c>
      <c r="V20" s="24">
        <v>193.9</v>
      </c>
      <c r="W20" s="24">
        <v>173.9</v>
      </c>
      <c r="X20" s="24">
        <v>166.5</v>
      </c>
      <c r="Y20" s="24">
        <v>172.8</v>
      </c>
      <c r="Z20" s="24">
        <v>167</v>
      </c>
      <c r="AA20" s="24">
        <v>172.2</v>
      </c>
      <c r="AB20" s="24">
        <v>164</v>
      </c>
      <c r="AC20" s="24">
        <v>174</v>
      </c>
      <c r="AD20" s="24">
        <v>162.6</v>
      </c>
      <c r="AE20" s="24">
        <v>164.4</v>
      </c>
      <c r="AF20" s="24">
        <v>166.9</v>
      </c>
      <c r="AG20" s="24">
        <v>168.8</v>
      </c>
      <c r="AH20" s="24">
        <v>166.8</v>
      </c>
      <c r="AI20" s="24">
        <v>170.1</v>
      </c>
    </row>
    <row r="21" spans="1:35" ht="14.4" x14ac:dyDescent="0.3">
      <c r="A21" s="53" t="s">
        <v>38</v>
      </c>
      <c r="B21" s="53">
        <v>2022</v>
      </c>
      <c r="C21" s="53" t="str">
        <f t="shared" si="0"/>
        <v>May-2022</v>
      </c>
      <c r="D21" s="109">
        <v>109.50503773684208</v>
      </c>
      <c r="E21" s="54">
        <f t="shared" si="1"/>
        <v>6.5390398684210567</v>
      </c>
      <c r="F21" s="106"/>
      <c r="H21" s="33" t="s">
        <v>98</v>
      </c>
      <c r="I21" s="24">
        <v>154.1</v>
      </c>
      <c r="J21" s="24">
        <v>217</v>
      </c>
      <c r="K21" s="24">
        <v>162.4</v>
      </c>
      <c r="L21" s="24">
        <v>164.9</v>
      </c>
      <c r="M21" s="24">
        <v>202.4</v>
      </c>
      <c r="N21" s="24">
        <v>171</v>
      </c>
      <c r="O21" s="24">
        <v>174.9</v>
      </c>
      <c r="P21" s="24">
        <v>164.7</v>
      </c>
      <c r="Q21" s="24">
        <v>119.7</v>
      </c>
      <c r="R21" s="24">
        <v>184.9</v>
      </c>
      <c r="S21" s="24">
        <v>167.1</v>
      </c>
      <c r="T21" s="24">
        <v>182.5</v>
      </c>
      <c r="U21" s="24">
        <v>173.3</v>
      </c>
      <c r="V21" s="24">
        <v>194.1</v>
      </c>
      <c r="W21" s="24">
        <v>175.6</v>
      </c>
      <c r="X21" s="24">
        <v>168.4</v>
      </c>
      <c r="Y21" s="24">
        <v>174.6</v>
      </c>
      <c r="Z21" s="24">
        <v>167.5</v>
      </c>
      <c r="AA21" s="24">
        <v>174.6</v>
      </c>
      <c r="AB21" s="24">
        <v>165.2</v>
      </c>
      <c r="AC21" s="24">
        <v>174.8</v>
      </c>
      <c r="AD21" s="24">
        <v>163</v>
      </c>
      <c r="AE21" s="24">
        <v>165.1</v>
      </c>
      <c r="AF21" s="24">
        <v>167.9</v>
      </c>
      <c r="AG21" s="24">
        <v>168.4</v>
      </c>
      <c r="AH21" s="24">
        <v>167.5</v>
      </c>
      <c r="AI21" s="24">
        <v>171.7</v>
      </c>
    </row>
    <row r="22" spans="1:35" ht="14.4" x14ac:dyDescent="0.3">
      <c r="A22" s="53" t="s">
        <v>39</v>
      </c>
      <c r="B22" s="53">
        <v>2022</v>
      </c>
      <c r="C22" s="53" t="str">
        <f t="shared" si="0"/>
        <v>June-2022</v>
      </c>
      <c r="D22" s="109">
        <v>116.01138504999999</v>
      </c>
      <c r="E22" s="54">
        <f t="shared" si="1"/>
        <v>6.506347313157903</v>
      </c>
      <c r="F22" s="106"/>
      <c r="H22" s="33" t="s">
        <v>99</v>
      </c>
      <c r="I22" s="24">
        <v>155</v>
      </c>
      <c r="J22" s="24">
        <v>219.4</v>
      </c>
      <c r="K22" s="24">
        <v>170.8</v>
      </c>
      <c r="L22" s="24">
        <v>165.8</v>
      </c>
      <c r="M22" s="24">
        <v>200.9</v>
      </c>
      <c r="N22" s="24">
        <v>169.7</v>
      </c>
      <c r="O22" s="24">
        <v>182.3</v>
      </c>
      <c r="P22" s="24">
        <v>164.3</v>
      </c>
      <c r="Q22" s="24">
        <v>119.9</v>
      </c>
      <c r="R22" s="24">
        <v>187.1</v>
      </c>
      <c r="S22" s="24">
        <v>167.9</v>
      </c>
      <c r="T22" s="24">
        <v>183.9</v>
      </c>
      <c r="U22" s="24">
        <v>174.9</v>
      </c>
      <c r="V22" s="24">
        <v>194.3</v>
      </c>
      <c r="W22" s="24">
        <v>177.1</v>
      </c>
      <c r="X22" s="24">
        <v>169.9</v>
      </c>
      <c r="Y22" s="24">
        <v>176</v>
      </c>
      <c r="Z22" s="24">
        <v>166.8</v>
      </c>
      <c r="AA22" s="24">
        <v>176</v>
      </c>
      <c r="AB22" s="24">
        <v>166.4</v>
      </c>
      <c r="AC22" s="24">
        <v>175.4</v>
      </c>
      <c r="AD22" s="24">
        <v>161.1</v>
      </c>
      <c r="AE22" s="24">
        <v>165.8</v>
      </c>
      <c r="AF22" s="24">
        <v>169</v>
      </c>
      <c r="AG22" s="24">
        <v>169.4</v>
      </c>
      <c r="AH22" s="24">
        <v>167.5</v>
      </c>
      <c r="AI22" s="24">
        <v>172.6</v>
      </c>
    </row>
    <row r="23" spans="1:35" ht="14.4" x14ac:dyDescent="0.3">
      <c r="A23" s="53" t="s">
        <v>40</v>
      </c>
      <c r="B23" s="53">
        <v>2022</v>
      </c>
      <c r="C23" s="53" t="str">
        <f t="shared" si="0"/>
        <v>July-2022</v>
      </c>
      <c r="D23" s="109">
        <v>105.49124737500001</v>
      </c>
      <c r="E23" s="54">
        <f t="shared" si="1"/>
        <v>-10.520137674999972</v>
      </c>
      <c r="F23" s="106"/>
      <c r="H23" s="33" t="s">
        <v>100</v>
      </c>
      <c r="I23" s="24">
        <v>156.5</v>
      </c>
      <c r="J23" s="24">
        <v>213</v>
      </c>
      <c r="K23" s="24">
        <v>175.2</v>
      </c>
      <c r="L23" s="24">
        <v>166.6</v>
      </c>
      <c r="M23" s="24">
        <v>195.8</v>
      </c>
      <c r="N23" s="24">
        <v>174.2</v>
      </c>
      <c r="O23" s="24">
        <v>182.1</v>
      </c>
      <c r="P23" s="24">
        <v>164.3</v>
      </c>
      <c r="Q23" s="24">
        <v>120</v>
      </c>
      <c r="R23" s="24">
        <v>190</v>
      </c>
      <c r="S23" s="24">
        <v>168.4</v>
      </c>
      <c r="T23" s="24">
        <v>185.2</v>
      </c>
      <c r="U23" s="24">
        <v>175</v>
      </c>
      <c r="V23" s="24">
        <v>194.6</v>
      </c>
      <c r="W23" s="24">
        <v>178.3</v>
      </c>
      <c r="X23" s="24">
        <v>171.3</v>
      </c>
      <c r="Y23" s="24">
        <v>177.3</v>
      </c>
      <c r="Z23" s="24">
        <v>167.8</v>
      </c>
      <c r="AA23" s="24">
        <v>179.6</v>
      </c>
      <c r="AB23" s="24">
        <v>167.4</v>
      </c>
      <c r="AC23" s="24">
        <v>176.1</v>
      </c>
      <c r="AD23" s="24">
        <v>161.6</v>
      </c>
      <c r="AE23" s="24">
        <v>166.3</v>
      </c>
      <c r="AF23" s="24">
        <v>171.4</v>
      </c>
      <c r="AG23" s="24">
        <v>169.7</v>
      </c>
      <c r="AH23" s="24">
        <v>168.4</v>
      </c>
      <c r="AI23" s="24">
        <v>173.4</v>
      </c>
    </row>
    <row r="24" spans="1:35" ht="14.4" x14ac:dyDescent="0.3">
      <c r="A24" s="53" t="s">
        <v>41</v>
      </c>
      <c r="B24" s="53">
        <v>2022</v>
      </c>
      <c r="C24" s="53" t="str">
        <f t="shared" si="0"/>
        <v>August-2022</v>
      </c>
      <c r="D24" s="109">
        <v>97.404465428571427</v>
      </c>
      <c r="E24" s="54">
        <f t="shared" si="1"/>
        <v>-8.0867819464285873</v>
      </c>
      <c r="F24" s="106"/>
      <c r="H24" s="33" t="s">
        <v>101</v>
      </c>
      <c r="I24" s="24">
        <v>160.30000000000001</v>
      </c>
      <c r="J24" s="24">
        <v>206.5</v>
      </c>
      <c r="K24" s="24">
        <v>169.2</v>
      </c>
      <c r="L24" s="24">
        <v>168.1</v>
      </c>
      <c r="M24" s="24">
        <v>192.4</v>
      </c>
      <c r="N24" s="24">
        <v>172.9</v>
      </c>
      <c r="O24" s="24">
        <v>186.7</v>
      </c>
      <c r="P24" s="24">
        <v>167.2</v>
      </c>
      <c r="Q24" s="24">
        <v>120.9</v>
      </c>
      <c r="R24" s="24">
        <v>193.6</v>
      </c>
      <c r="S24" s="24">
        <v>168.8</v>
      </c>
      <c r="T24" s="24">
        <v>186.3</v>
      </c>
      <c r="U24" s="24">
        <v>176.3</v>
      </c>
      <c r="V24" s="24">
        <v>195</v>
      </c>
      <c r="W24" s="24">
        <v>179.5</v>
      </c>
      <c r="X24" s="24">
        <v>172.7</v>
      </c>
      <c r="Y24" s="24">
        <v>178.5</v>
      </c>
      <c r="Z24" s="24">
        <v>169</v>
      </c>
      <c r="AA24" s="24">
        <v>178.8</v>
      </c>
      <c r="AB24" s="24">
        <v>168.5</v>
      </c>
      <c r="AC24" s="24">
        <v>176.8</v>
      </c>
      <c r="AD24" s="24">
        <v>161.9</v>
      </c>
      <c r="AE24" s="24">
        <v>166.9</v>
      </c>
      <c r="AF24" s="24">
        <v>172.3</v>
      </c>
      <c r="AG24" s="24">
        <v>171.2</v>
      </c>
      <c r="AH24" s="24">
        <v>169.1</v>
      </c>
      <c r="AI24" s="24">
        <v>174.3</v>
      </c>
    </row>
    <row r="25" spans="1:35" ht="14.4" x14ac:dyDescent="0.3">
      <c r="A25" s="53" t="s">
        <v>42</v>
      </c>
      <c r="B25" s="53">
        <v>2022</v>
      </c>
      <c r="C25" s="53" t="str">
        <f t="shared" si="0"/>
        <v>September-2022</v>
      </c>
      <c r="D25" s="109">
        <v>90.706344809523813</v>
      </c>
      <c r="E25" s="54">
        <f t="shared" si="1"/>
        <v>-6.6981206190476144</v>
      </c>
      <c r="F25" s="106"/>
      <c r="H25" s="33" t="s">
        <v>102</v>
      </c>
      <c r="I25" s="24">
        <v>163.5</v>
      </c>
      <c r="J25" s="24">
        <v>209.2</v>
      </c>
      <c r="K25" s="24">
        <v>169.7</v>
      </c>
      <c r="L25" s="24">
        <v>169.7</v>
      </c>
      <c r="M25" s="24">
        <v>188.7</v>
      </c>
      <c r="N25" s="24">
        <v>165.7</v>
      </c>
      <c r="O25" s="24">
        <v>191.8</v>
      </c>
      <c r="P25" s="24">
        <v>169.1</v>
      </c>
      <c r="Q25" s="24">
        <v>121.6</v>
      </c>
      <c r="R25" s="24">
        <v>197.3</v>
      </c>
      <c r="S25" s="24">
        <v>169.4</v>
      </c>
      <c r="T25" s="24">
        <v>187.4</v>
      </c>
      <c r="U25" s="24">
        <v>177.8</v>
      </c>
      <c r="V25" s="24">
        <v>195.9</v>
      </c>
      <c r="W25" s="24">
        <v>180.9</v>
      </c>
      <c r="X25" s="24">
        <v>174.3</v>
      </c>
      <c r="Y25" s="24">
        <v>179.9</v>
      </c>
      <c r="Z25" s="24">
        <v>169.5</v>
      </c>
      <c r="AA25" s="24">
        <v>179.5</v>
      </c>
      <c r="AB25" s="24">
        <v>169.5</v>
      </c>
      <c r="AC25" s="24">
        <v>177.8</v>
      </c>
      <c r="AD25" s="24">
        <v>162.30000000000001</v>
      </c>
      <c r="AE25" s="24">
        <v>167.6</v>
      </c>
      <c r="AF25" s="24">
        <v>173.1</v>
      </c>
      <c r="AG25" s="24">
        <v>170.9</v>
      </c>
      <c r="AH25" s="24">
        <v>169.7</v>
      </c>
      <c r="AI25" s="24">
        <v>175.3</v>
      </c>
    </row>
    <row r="26" spans="1:35" ht="14.4" x14ac:dyDescent="0.3">
      <c r="A26" s="53" t="s">
        <v>43</v>
      </c>
      <c r="B26" s="53">
        <v>2022</v>
      </c>
      <c r="C26" s="53" t="str">
        <f t="shared" si="0"/>
        <v>October-2022</v>
      </c>
      <c r="D26" s="109">
        <v>91.698948700000003</v>
      </c>
      <c r="E26" s="54">
        <f t="shared" si="1"/>
        <v>0.99260389047618958</v>
      </c>
      <c r="F26" s="106"/>
      <c r="H26" s="33" t="s">
        <v>103</v>
      </c>
      <c r="I26" s="24">
        <v>165.2</v>
      </c>
      <c r="J26" s="24">
        <v>210.9</v>
      </c>
      <c r="K26" s="24">
        <v>170.9</v>
      </c>
      <c r="L26" s="24">
        <v>170.9</v>
      </c>
      <c r="M26" s="24">
        <v>186.5</v>
      </c>
      <c r="N26" s="24">
        <v>163.80000000000001</v>
      </c>
      <c r="O26" s="24">
        <v>199.7</v>
      </c>
      <c r="P26" s="24">
        <v>169.8</v>
      </c>
      <c r="Q26" s="24">
        <v>121.9</v>
      </c>
      <c r="R26" s="24">
        <v>199.9</v>
      </c>
      <c r="S26" s="24">
        <v>169.9</v>
      </c>
      <c r="T26" s="24">
        <v>188.3</v>
      </c>
      <c r="U26" s="24">
        <v>179.6</v>
      </c>
      <c r="V26" s="24">
        <v>196.3</v>
      </c>
      <c r="W26" s="24">
        <v>181.9</v>
      </c>
      <c r="X26" s="24">
        <v>175.3</v>
      </c>
      <c r="Y26" s="24">
        <v>181</v>
      </c>
      <c r="Z26" s="24">
        <v>171.2</v>
      </c>
      <c r="AA26" s="24">
        <v>180.5</v>
      </c>
      <c r="AB26" s="24">
        <v>170.4</v>
      </c>
      <c r="AC26" s="24">
        <v>178.7</v>
      </c>
      <c r="AD26" s="24">
        <v>162.9</v>
      </c>
      <c r="AE26" s="24">
        <v>168.2</v>
      </c>
      <c r="AF26" s="24">
        <v>173.4</v>
      </c>
      <c r="AG26" s="24">
        <v>172.1</v>
      </c>
      <c r="AH26" s="24">
        <v>170.5</v>
      </c>
      <c r="AI26" s="24">
        <v>176.7</v>
      </c>
    </row>
    <row r="27" spans="1:35" ht="14.4" x14ac:dyDescent="0.3">
      <c r="A27" s="53" t="s">
        <v>45</v>
      </c>
      <c r="B27" s="53">
        <v>2022</v>
      </c>
      <c r="C27" s="53" t="str">
        <f t="shared" si="0"/>
        <v>November-2022</v>
      </c>
      <c r="D27" s="109">
        <v>87.552266068181822</v>
      </c>
      <c r="E27" s="54">
        <f t="shared" si="1"/>
        <v>-4.1466826318181802</v>
      </c>
      <c r="F27" s="106"/>
      <c r="H27" s="33" t="s">
        <v>104</v>
      </c>
      <c r="I27" s="24">
        <v>167.4</v>
      </c>
      <c r="J27" s="24">
        <v>209.4</v>
      </c>
      <c r="K27" s="24">
        <v>181.4</v>
      </c>
      <c r="L27" s="24">
        <v>172.3</v>
      </c>
      <c r="M27" s="24">
        <v>188.9</v>
      </c>
      <c r="N27" s="24">
        <v>160.69999999999999</v>
      </c>
      <c r="O27" s="24">
        <v>183.1</v>
      </c>
      <c r="P27" s="24">
        <v>170.5</v>
      </c>
      <c r="Q27" s="24">
        <v>122.1</v>
      </c>
      <c r="R27" s="24">
        <v>202.8</v>
      </c>
      <c r="S27" s="24">
        <v>170.4</v>
      </c>
      <c r="T27" s="24">
        <v>189.5</v>
      </c>
      <c r="U27" s="24">
        <v>178.3</v>
      </c>
      <c r="V27" s="24">
        <v>196.9</v>
      </c>
      <c r="W27" s="24">
        <v>183.1</v>
      </c>
      <c r="X27" s="24">
        <v>176.2</v>
      </c>
      <c r="Y27" s="24">
        <v>182.1</v>
      </c>
      <c r="Z27" s="24">
        <v>171.8</v>
      </c>
      <c r="AA27" s="24">
        <v>181.3</v>
      </c>
      <c r="AB27" s="24">
        <v>171.4</v>
      </c>
      <c r="AC27" s="24">
        <v>179.8</v>
      </c>
      <c r="AD27" s="24">
        <v>163</v>
      </c>
      <c r="AE27" s="24">
        <v>168.5</v>
      </c>
      <c r="AF27" s="24">
        <v>173.7</v>
      </c>
      <c r="AG27" s="24">
        <v>173.6</v>
      </c>
      <c r="AH27" s="24">
        <v>171.1</v>
      </c>
      <c r="AI27" s="24">
        <v>176.5</v>
      </c>
    </row>
    <row r="28" spans="1:35" ht="14.4" x14ac:dyDescent="0.3">
      <c r="A28" s="53" t="s">
        <v>46</v>
      </c>
      <c r="B28" s="53">
        <v>2022</v>
      </c>
      <c r="C28" s="53" t="str">
        <f t="shared" si="0"/>
        <v>December-2022</v>
      </c>
      <c r="D28" s="109">
        <v>78.100942275000008</v>
      </c>
      <c r="E28" s="54">
        <f t="shared" si="1"/>
        <v>-9.4513237931818139</v>
      </c>
      <c r="F28" s="106"/>
      <c r="H28" s="33" t="s">
        <v>105</v>
      </c>
      <c r="I28" s="24">
        <v>169.2</v>
      </c>
      <c r="J28" s="24">
        <v>209</v>
      </c>
      <c r="K28" s="24">
        <v>190.2</v>
      </c>
      <c r="L28" s="24">
        <v>173.6</v>
      </c>
      <c r="M28" s="24">
        <v>188.5</v>
      </c>
      <c r="N28" s="24">
        <v>158</v>
      </c>
      <c r="O28" s="24">
        <v>159.9</v>
      </c>
      <c r="P28" s="24">
        <v>170.8</v>
      </c>
      <c r="Q28" s="24">
        <v>121.8</v>
      </c>
      <c r="R28" s="24">
        <v>205.2</v>
      </c>
      <c r="S28" s="24">
        <v>171</v>
      </c>
      <c r="T28" s="24">
        <v>190.3</v>
      </c>
      <c r="U28" s="24">
        <v>175.9</v>
      </c>
      <c r="V28" s="24">
        <v>197.3</v>
      </c>
      <c r="W28" s="24">
        <v>184</v>
      </c>
      <c r="X28" s="24">
        <v>177</v>
      </c>
      <c r="Y28" s="24">
        <v>183</v>
      </c>
      <c r="Z28" s="24">
        <v>170.7</v>
      </c>
      <c r="AA28" s="24">
        <v>182</v>
      </c>
      <c r="AB28" s="24">
        <v>172.1</v>
      </c>
      <c r="AC28" s="24">
        <v>181.1</v>
      </c>
      <c r="AD28" s="24">
        <v>163.4</v>
      </c>
      <c r="AE28" s="24">
        <v>168.9</v>
      </c>
      <c r="AF28" s="24">
        <v>174.1</v>
      </c>
      <c r="AG28" s="24">
        <v>175.8</v>
      </c>
      <c r="AH28" s="24">
        <v>172</v>
      </c>
      <c r="AI28" s="24">
        <v>175.7</v>
      </c>
    </row>
    <row r="29" spans="1:35" ht="14.4" x14ac:dyDescent="0.3">
      <c r="H29" s="33" t="s">
        <v>50</v>
      </c>
      <c r="I29" s="24">
        <v>152.05833333333334</v>
      </c>
      <c r="J29" s="24">
        <v>204.38749999999996</v>
      </c>
      <c r="K29" s="24">
        <v>172.91666666666671</v>
      </c>
      <c r="L29" s="24">
        <v>161.78333333333333</v>
      </c>
      <c r="M29" s="24">
        <v>185.00833333333333</v>
      </c>
      <c r="N29" s="24">
        <v>161.17499999999998</v>
      </c>
      <c r="O29" s="24">
        <v>172.92499999999998</v>
      </c>
      <c r="P29" s="24">
        <v>164.83750000000001</v>
      </c>
      <c r="Q29" s="24">
        <v>118.61666666666669</v>
      </c>
      <c r="R29" s="24">
        <v>178.06250000000003</v>
      </c>
      <c r="S29" s="24">
        <v>163.81250000000003</v>
      </c>
      <c r="T29" s="24">
        <v>177.85833333333338</v>
      </c>
      <c r="U29" s="24">
        <v>168.18333333333337</v>
      </c>
      <c r="V29" s="24">
        <v>192.70000000000002</v>
      </c>
      <c r="W29" s="24">
        <v>169.73750000000001</v>
      </c>
      <c r="X29" s="24">
        <v>161.21666666666667</v>
      </c>
      <c r="Y29" s="24">
        <v>168.50833333333335</v>
      </c>
      <c r="Z29" s="24">
        <v>164.76666666666668</v>
      </c>
      <c r="AA29" s="24">
        <v>167.0958333333333</v>
      </c>
      <c r="AB29" s="24">
        <v>160.94583333333335</v>
      </c>
      <c r="AC29" s="24">
        <v>170.88333333333335</v>
      </c>
      <c r="AD29" s="24">
        <v>155.82500000000002</v>
      </c>
      <c r="AE29" s="24">
        <v>160.64583333333334</v>
      </c>
      <c r="AF29" s="24">
        <v>165.97083333333336</v>
      </c>
      <c r="AG29" s="24">
        <v>164.14166666666665</v>
      </c>
      <c r="AH29" s="24">
        <v>162.69583333333333</v>
      </c>
      <c r="AI29" s="24">
        <v>166.80416666666665</v>
      </c>
    </row>
    <row r="30" spans="1:35" ht="14.4" x14ac:dyDescent="0.3">
      <c r="H30" s="59" t="s">
        <v>338</v>
      </c>
      <c r="I30" s="56">
        <f>CORREL($D$5:$D$28,I5:I28)</f>
        <v>0.50782673928104072</v>
      </c>
      <c r="J30" s="56">
        <f t="shared" ref="J30:AI30" si="2">CORREL($D$5:$D$28,J5:J28)</f>
        <v>0.84191192019168415</v>
      </c>
      <c r="K30" s="56">
        <f t="shared" si="2"/>
        <v>-0.2036224701816976</v>
      </c>
      <c r="L30" s="56">
        <f t="shared" si="2"/>
        <v>0.63436438765675618</v>
      </c>
      <c r="M30" s="56">
        <f t="shared" si="2"/>
        <v>0.82620259475660895</v>
      </c>
      <c r="N30" s="56">
        <f t="shared" si="2"/>
        <v>0.59139323105135344</v>
      </c>
      <c r="O30" s="56">
        <f t="shared" si="2"/>
        <v>0.35074653398470973</v>
      </c>
      <c r="P30" s="56">
        <f t="shared" si="2"/>
        <v>0.36427003644529937</v>
      </c>
      <c r="Q30" s="56">
        <f t="shared" si="2"/>
        <v>0.56709729181669644</v>
      </c>
      <c r="R30" s="56">
        <f t="shared" si="2"/>
        <v>0.59053727341757856</v>
      </c>
      <c r="S30" s="56">
        <f t="shared" si="2"/>
        <v>0.75260403886846317</v>
      </c>
      <c r="T30" s="56">
        <f t="shared" si="2"/>
        <v>0.71816936627720163</v>
      </c>
      <c r="U30" s="56">
        <f t="shared" si="2"/>
        <v>0.71771593094288821</v>
      </c>
      <c r="V30" s="56">
        <f t="shared" si="2"/>
        <v>0.68867161411370348</v>
      </c>
      <c r="W30" s="56">
        <f t="shared" si="2"/>
        <v>0.73718735666666269</v>
      </c>
      <c r="X30" s="56">
        <f t="shared" si="2"/>
        <v>0.74869562674882939</v>
      </c>
      <c r="Y30" s="56">
        <f t="shared" si="2"/>
        <v>0.7393580301817575</v>
      </c>
      <c r="Z30" s="56">
        <f t="shared" si="2"/>
        <v>0.69787802521406628</v>
      </c>
      <c r="AA30" s="56">
        <f t="shared" si="2"/>
        <v>0.73695384515053841</v>
      </c>
      <c r="AB30" s="56">
        <f t="shared" si="2"/>
        <v>0.73037374022525769</v>
      </c>
      <c r="AC30" s="56">
        <f t="shared" si="2"/>
        <v>0.73881995293995806</v>
      </c>
      <c r="AD30" s="56">
        <f t="shared" si="2"/>
        <v>0.81520166268737893</v>
      </c>
      <c r="AE30" s="56">
        <f t="shared" si="2"/>
        <v>0.78563045522865071</v>
      </c>
      <c r="AF30" s="56">
        <f t="shared" si="2"/>
        <v>0.65313864265722477</v>
      </c>
      <c r="AG30" s="56">
        <f t="shared" si="2"/>
        <v>0.73372084561697026</v>
      </c>
      <c r="AH30" s="56">
        <f t="shared" si="2"/>
        <v>0.76560004102965407</v>
      </c>
      <c r="AI30" s="56">
        <f t="shared" si="2"/>
        <v>0.74098995346190499</v>
      </c>
    </row>
    <row r="31" spans="1:35" ht="14.4" x14ac:dyDescent="0.3">
      <c r="C31" s="108"/>
      <c r="E31" s="108"/>
      <c r="H31"/>
    </row>
    <row r="32" spans="1:35" ht="14.4" x14ac:dyDescent="0.3">
      <c r="C32" s="108"/>
      <c r="D32" s="107"/>
      <c r="H32"/>
    </row>
    <row r="33" spans="8:8" ht="14.4" x14ac:dyDescent="0.3">
      <c r="H33"/>
    </row>
    <row r="34" spans="8:8" ht="14.4" x14ac:dyDescent="0.3">
      <c r="H34"/>
    </row>
    <row r="35" spans="8:8" ht="14.4" x14ac:dyDescent="0.3">
      <c r="H35"/>
    </row>
    <row r="36" spans="8:8" ht="14.4" x14ac:dyDescent="0.3">
      <c r="H36"/>
    </row>
    <row r="37" spans="8:8" ht="14.4" x14ac:dyDescent="0.3">
      <c r="H37"/>
    </row>
    <row r="38" spans="8:8" ht="14.4" x14ac:dyDescent="0.3">
      <c r="H38"/>
    </row>
    <row r="39" spans="8:8" ht="14.4" x14ac:dyDescent="0.3">
      <c r="H39"/>
    </row>
    <row r="40" spans="8:8" ht="14.4" x14ac:dyDescent="0.3">
      <c r="H40"/>
    </row>
    <row r="41" spans="8:8" ht="14.4" x14ac:dyDescent="0.3">
      <c r="H41"/>
    </row>
    <row r="42" spans="8:8" ht="14.4" x14ac:dyDescent="0.3">
      <c r="H42"/>
    </row>
    <row r="43" spans="8:8" ht="14.4" x14ac:dyDescent="0.3">
      <c r="H43"/>
    </row>
    <row r="44" spans="8:8" ht="14.4" x14ac:dyDescent="0.3">
      <c r="H44"/>
    </row>
    <row r="45" spans="8:8" ht="14.4" x14ac:dyDescent="0.3">
      <c r="H45"/>
    </row>
    <row r="46" spans="8:8" ht="14.4" x14ac:dyDescent="0.3">
      <c r="H46"/>
    </row>
    <row r="47" spans="8:8" ht="14.4" x14ac:dyDescent="0.3">
      <c r="H47"/>
    </row>
    <row r="48" spans="8:8" ht="14.4" x14ac:dyDescent="0.3">
      <c r="H48"/>
    </row>
    <row r="49" spans="8:8" ht="14.4" x14ac:dyDescent="0.3">
      <c r="H49"/>
    </row>
    <row r="50" spans="8:8" ht="14.4" x14ac:dyDescent="0.3">
      <c r="H50"/>
    </row>
    <row r="51" spans="8:8" ht="14.4" x14ac:dyDescent="0.3">
      <c r="H51"/>
    </row>
    <row r="52" spans="8:8" ht="14.4" x14ac:dyDescent="0.3">
      <c r="H52"/>
    </row>
    <row r="53" spans="8:8" ht="14.4" x14ac:dyDescent="0.3">
      <c r="H53"/>
    </row>
    <row r="54" spans="8:8" ht="14.4" x14ac:dyDescent="0.3">
      <c r="H54"/>
    </row>
    <row r="55" spans="8:8" ht="14.4" x14ac:dyDescent="0.3">
      <c r="H55"/>
    </row>
    <row r="56" spans="8:8" ht="14.4" x14ac:dyDescent="0.3">
      <c r="H56"/>
    </row>
    <row r="57" spans="8:8" ht="14.4" x14ac:dyDescent="0.3">
      <c r="H57"/>
    </row>
    <row r="58" spans="8:8" ht="14.4" x14ac:dyDescent="0.3">
      <c r="H58"/>
    </row>
    <row r="59" spans="8:8" ht="14.4" x14ac:dyDescent="0.3">
      <c r="H59"/>
    </row>
    <row r="60" spans="8:8" ht="14.4" x14ac:dyDescent="0.3">
      <c r="H60"/>
    </row>
    <row r="61" spans="8:8" ht="14.4" x14ac:dyDescent="0.3">
      <c r="H61"/>
    </row>
    <row r="62" spans="8:8" ht="14.4" x14ac:dyDescent="0.3">
      <c r="H62"/>
    </row>
    <row r="63" spans="8:8" ht="14.4" x14ac:dyDescent="0.3">
      <c r="H63"/>
    </row>
    <row r="64" spans="8:8" ht="14.4" x14ac:dyDescent="0.3">
      <c r="H64"/>
    </row>
    <row r="65" spans="8:8" ht="14.4" x14ac:dyDescent="0.3">
      <c r="H65"/>
    </row>
    <row r="66" spans="8:8" ht="14.4" x14ac:dyDescent="0.3">
      <c r="H66"/>
    </row>
    <row r="67" spans="8:8" ht="14.4" x14ac:dyDescent="0.3">
      <c r="H67"/>
    </row>
    <row r="68" spans="8:8" ht="14.4" x14ac:dyDescent="0.3">
      <c r="H68"/>
    </row>
    <row r="69" spans="8:8" ht="14.4" x14ac:dyDescent="0.3">
      <c r="H69"/>
    </row>
    <row r="70" spans="8:8" ht="14.4" x14ac:dyDescent="0.3">
      <c r="H70"/>
    </row>
    <row r="71" spans="8:8" ht="14.4" x14ac:dyDescent="0.3">
      <c r="H71"/>
    </row>
    <row r="72" spans="8:8" ht="14.4" x14ac:dyDescent="0.3">
      <c r="H72"/>
    </row>
    <row r="73" spans="8:8" ht="14.4" x14ac:dyDescent="0.3">
      <c r="H73"/>
    </row>
    <row r="74" spans="8:8" ht="14.4" x14ac:dyDescent="0.3">
      <c r="H74"/>
    </row>
    <row r="75" spans="8:8" ht="14.4" x14ac:dyDescent="0.3">
      <c r="H75"/>
    </row>
    <row r="76" spans="8:8" ht="14.4" x14ac:dyDescent="0.3">
      <c r="H76"/>
    </row>
    <row r="77" spans="8:8" ht="14.4" x14ac:dyDescent="0.3">
      <c r="H77"/>
    </row>
    <row r="78" spans="8:8" ht="14.4" x14ac:dyDescent="0.3">
      <c r="H78"/>
    </row>
    <row r="79" spans="8:8" ht="14.4" x14ac:dyDescent="0.3">
      <c r="H79"/>
    </row>
    <row r="80" spans="8:8" ht="14.4" x14ac:dyDescent="0.3">
      <c r="H80"/>
    </row>
    <row r="81" spans="8:8" ht="14.4" x14ac:dyDescent="0.3">
      <c r="H81"/>
    </row>
    <row r="82" spans="8:8" ht="14.4" x14ac:dyDescent="0.3">
      <c r="H82"/>
    </row>
    <row r="83" spans="8:8" ht="14.4" x14ac:dyDescent="0.3">
      <c r="H83"/>
    </row>
    <row r="84" spans="8:8" ht="14.4" x14ac:dyDescent="0.3">
      <c r="H84"/>
    </row>
    <row r="85" spans="8:8" ht="14.4" x14ac:dyDescent="0.3">
      <c r="H85"/>
    </row>
    <row r="86" spans="8:8" ht="14.4" x14ac:dyDescent="0.3">
      <c r="H86"/>
    </row>
    <row r="87" spans="8:8" ht="14.4" x14ac:dyDescent="0.3">
      <c r="H87"/>
    </row>
    <row r="88" spans="8:8" ht="14.4" x14ac:dyDescent="0.3">
      <c r="H88"/>
    </row>
    <row r="89" spans="8:8" ht="14.4" x14ac:dyDescent="0.3">
      <c r="H89"/>
    </row>
    <row r="90" spans="8:8" ht="14.4" x14ac:dyDescent="0.3">
      <c r="H90"/>
    </row>
    <row r="91" spans="8:8" ht="14.4" x14ac:dyDescent="0.3">
      <c r="H91"/>
    </row>
    <row r="92" spans="8:8" ht="14.4" x14ac:dyDescent="0.3">
      <c r="H92"/>
    </row>
    <row r="93" spans="8:8" ht="14.4" x14ac:dyDescent="0.3">
      <c r="H93"/>
    </row>
    <row r="94" spans="8:8" ht="14.4" x14ac:dyDescent="0.3">
      <c r="H94"/>
    </row>
    <row r="95" spans="8:8" ht="14.4" x14ac:dyDescent="0.3">
      <c r="H95"/>
    </row>
    <row r="96" spans="8:8" ht="14.4" x14ac:dyDescent="0.3">
      <c r="H96"/>
    </row>
    <row r="97" spans="8:8" ht="14.4" x14ac:dyDescent="0.3">
      <c r="H97"/>
    </row>
    <row r="98" spans="8:8" ht="14.4" x14ac:dyDescent="0.3">
      <c r="H98"/>
    </row>
    <row r="99" spans="8:8" ht="14.4" x14ac:dyDescent="0.3">
      <c r="H99"/>
    </row>
    <row r="100" spans="8:8" ht="14.4" x14ac:dyDescent="0.3">
      <c r="H100"/>
    </row>
    <row r="101" spans="8:8" ht="14.4" x14ac:dyDescent="0.3">
      <c r="H101"/>
    </row>
    <row r="102" spans="8:8" ht="14.4" x14ac:dyDescent="0.3">
      <c r="H102"/>
    </row>
    <row r="103" spans="8:8" ht="14.4" x14ac:dyDescent="0.3">
      <c r="H103"/>
    </row>
    <row r="104" spans="8:8" ht="14.4" x14ac:dyDescent="0.3">
      <c r="H104"/>
    </row>
    <row r="105" spans="8:8" ht="14.4" x14ac:dyDescent="0.3">
      <c r="H105"/>
    </row>
    <row r="106" spans="8:8" ht="14.4" x14ac:dyDescent="0.3">
      <c r="H106"/>
    </row>
    <row r="107" spans="8:8" ht="14.4" x14ac:dyDescent="0.3">
      <c r="H107"/>
    </row>
    <row r="108" spans="8:8" ht="14.4" x14ac:dyDescent="0.3">
      <c r="H108"/>
    </row>
    <row r="109" spans="8:8" ht="14.4" x14ac:dyDescent="0.3">
      <c r="H109"/>
    </row>
    <row r="110" spans="8:8" ht="14.4" x14ac:dyDescent="0.3">
      <c r="H110"/>
    </row>
    <row r="111" spans="8:8" ht="14.4" x14ac:dyDescent="0.3">
      <c r="H111"/>
    </row>
    <row r="112" spans="8:8" ht="14.4" x14ac:dyDescent="0.3">
      <c r="H112"/>
    </row>
    <row r="113" spans="8:8" ht="14.4" x14ac:dyDescent="0.3">
      <c r="H113"/>
    </row>
    <row r="114" spans="8:8" ht="14.4" x14ac:dyDescent="0.3">
      <c r="H114"/>
    </row>
    <row r="115" spans="8:8" ht="14.4" x14ac:dyDescent="0.3">
      <c r="H115"/>
    </row>
    <row r="116" spans="8:8" ht="14.4" x14ac:dyDescent="0.3">
      <c r="H116"/>
    </row>
    <row r="117" spans="8:8" ht="14.4" x14ac:dyDescent="0.3">
      <c r="H117"/>
    </row>
    <row r="118" spans="8:8" ht="14.4" x14ac:dyDescent="0.3">
      <c r="H118"/>
    </row>
    <row r="119" spans="8:8" ht="14.4" x14ac:dyDescent="0.3">
      <c r="H119"/>
    </row>
    <row r="120" spans="8:8" ht="14.4" x14ac:dyDescent="0.3">
      <c r="H120"/>
    </row>
    <row r="121" spans="8:8" ht="14.4" x14ac:dyDescent="0.3">
      <c r="H121"/>
    </row>
    <row r="122" spans="8:8" ht="14.4" x14ac:dyDescent="0.3">
      <c r="H122"/>
    </row>
    <row r="123" spans="8:8" ht="14.4" x14ac:dyDescent="0.3">
      <c r="H123"/>
    </row>
    <row r="124" spans="8:8" ht="14.4" x14ac:dyDescent="0.3">
      <c r="H124"/>
    </row>
    <row r="125" spans="8:8" ht="14.4" x14ac:dyDescent="0.3">
      <c r="H125"/>
    </row>
    <row r="126" spans="8:8" ht="14.4" x14ac:dyDescent="0.3">
      <c r="H126"/>
    </row>
    <row r="127" spans="8:8" ht="14.4" x14ac:dyDescent="0.3">
      <c r="H127"/>
    </row>
    <row r="128" spans="8:8" ht="14.4" x14ac:dyDescent="0.3">
      <c r="H128"/>
    </row>
    <row r="129" spans="8:8" ht="14.4" x14ac:dyDescent="0.3">
      <c r="H129"/>
    </row>
    <row r="130" spans="8:8" ht="14.4" x14ac:dyDescent="0.3">
      <c r="H130"/>
    </row>
    <row r="131" spans="8:8" ht="14.4" x14ac:dyDescent="0.3">
      <c r="H131"/>
    </row>
    <row r="132" spans="8:8" ht="14.4" x14ac:dyDescent="0.3">
      <c r="H132"/>
    </row>
    <row r="133" spans="8:8" ht="14.4" x14ac:dyDescent="0.3">
      <c r="H133"/>
    </row>
    <row r="134" spans="8:8" ht="14.4" x14ac:dyDescent="0.3">
      <c r="H134"/>
    </row>
    <row r="135" spans="8:8" ht="14.4" x14ac:dyDescent="0.3">
      <c r="H135"/>
    </row>
    <row r="136" spans="8:8" ht="14.4" x14ac:dyDescent="0.3">
      <c r="H136"/>
    </row>
    <row r="137" spans="8:8" ht="14.4" x14ac:dyDescent="0.3">
      <c r="H137"/>
    </row>
    <row r="138" spans="8:8" ht="14.4" x14ac:dyDescent="0.3">
      <c r="H138"/>
    </row>
    <row r="139" spans="8:8" ht="14.4" x14ac:dyDescent="0.3">
      <c r="H139"/>
    </row>
    <row r="140" spans="8:8" ht="14.4" x14ac:dyDescent="0.3">
      <c r="H140"/>
    </row>
  </sheetData>
  <sortState xmlns:xlrd2="http://schemas.microsoft.com/office/spreadsheetml/2017/richdata2" ref="H4:AH29">
    <sortCondition ref="H5" customList="January-2013,February-2013,March-2013,April-2013,May-2013,June-2013,July-2013,August-2013,September-2013,October-2013,November-2013,December-2013,January-2014,February-2014,March-2014,April-2014,May-2014,June-2014,July-2014,August-2014,September-2014,October-2014,November-2014,December-2014,January-2015,February-2015,March-2015,April-2015,May-2015,June-2015,July-2015,August-2015,September-2015,October-2015,November-2015,December-2015,January-2016,February-2016,March-2016,April-2016,May-2016,June-2016,July-2016,August-2016,September-2016,October-2016,November-2016,December-2016,January-2017,February-2017,March-2017,April-2017,May-2017,June-2017,July-2017,August-2017,September-2017,October-2017,November-2017,December-2017,January-2018,February-2018,March-2018,April-2018,May-2018,June-2018,July-2018,August-2018,September-2018,October-2018,November-2018,December-2018,January-2019,February-2019,March-2019,May-2019,June-2019,July-2019,August-2019,September-2019,October-2019,November-2019,December-2019,January-2020,February-2020,March-2020,April-2020,May-2020,June-2020,July-2020,August-2020,September-2020,October-2020,November-2020,December-2020,January-2021,February-2021,March-2021,April-2021,May-2021,June-2021,July-2021,August-2021,September-2021,October-2021,November-2021,December-2021,January-2022,February-2022,March-2022,April-2022,May-2022,June-2022,July-2022,August-2022,September-2022,October-2022,November-2022,December-2022,January-2023,February-2023,March-2023,April-2023,May-2023"/>
  </sortState>
  <conditionalFormatting sqref="E4:E28">
    <cfRule type="colorScale" priority="2">
      <colorScale>
        <cfvo type="min"/>
        <cfvo type="percentile" val="50"/>
        <cfvo type="max"/>
        <color rgb="FF63BE7B"/>
        <color rgb="FFFFEB84"/>
        <color rgb="FFF8696B"/>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0F8534-799E-46AC-8D41-D222D564D5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Final Data</vt:lpstr>
      <vt:lpstr>All_India_Index_Upto_Apr23-Raw</vt:lpstr>
      <vt:lpstr>Notes</vt:lpstr>
      <vt:lpstr>Working File</vt:lpstr>
      <vt:lpstr>Raw Fildings</vt:lpstr>
      <vt:lpstr>Crude Oil- Raw</vt:lpstr>
      <vt:lpstr>Relation Beetween-Oil and CPI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Samrat Sharma</dc:creator>
  <cp:lastModifiedBy>Samrat Sharma</cp:lastModifiedBy>
  <dcterms:created xsi:type="dcterms:W3CDTF">2024-10-16T06:50:01Z</dcterms:created>
  <dcterms:modified xsi:type="dcterms:W3CDTF">2025-02-11T08:12:02Z</dcterms:modified>
</cp:coreProperties>
</file>