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mriti_Cuny\Data_607\Project2_data\"/>
    </mc:Choice>
  </mc:AlternateContent>
  <xr:revisionPtr revIDLastSave="0" documentId="8_{9432F35C-6260-4B55-89BE-571883F7D25A}" xr6:coauthVersionLast="41" xr6:coauthVersionMax="41" xr10:uidLastSave="{00000000-0000-0000-0000-000000000000}"/>
  <workbookProtection workbookAlgorithmName="SHA-512" workbookHashValue="3ZFSmTtuuqhX/Fo8YJTI9B9L4r+avTSFb+T2LqUwMpTdxlFZgyRnaSkkg9v+3Ucv06S9AA1R0AdidjkeTZ9YyQ==" workbookSaltValue="584XnJ+F2lSnnL2FVn/ypA==" workbookSpinCount="100000" lockStructure="1"/>
  <bookViews>
    <workbookView xWindow="-120" yWindow="-120" windowWidth="20730" windowHeight="11160" firstSheet="1" activeTab="2" xr2:uid="{00000000-000D-0000-FFFF-FFFF00000000}"/>
  </bookViews>
  <sheets>
    <sheet name="DATA" sheetId="8" state="hidden" r:id="rId1"/>
    <sheet name="Tips for Using" sheetId="9" r:id="rId2"/>
    <sheet name="Market &amp; Regions Report" sheetId="6" r:id="rId3"/>
  </sheets>
  <definedNames>
    <definedName name="_xlnm._FilterDatabase" localSheetId="2" hidden="1">'Market &amp; Regions Report'!$B$4:$Z$58</definedName>
  </definedNames>
  <calcPr calcId="181029"/>
</workbook>
</file>

<file path=xl/calcChain.xml><?xml version="1.0" encoding="utf-8"?>
<calcChain xmlns="http://schemas.openxmlformats.org/spreadsheetml/2006/main">
  <c r="A9" i="8" l="1"/>
  <c r="A10" i="8"/>
  <c r="A11" i="8"/>
  <c r="A12" i="8"/>
  <c r="A13" i="8"/>
  <c r="A14" i="8"/>
  <c r="A15" i="8"/>
  <c r="A16" i="8"/>
  <c r="A17" i="8"/>
  <c r="I17" i="8" s="1"/>
  <c r="A18" i="8"/>
  <c r="I18" i="8" s="1"/>
  <c r="A19" i="8"/>
  <c r="I19" i="8" s="1"/>
  <c r="A20" i="8"/>
  <c r="I20" i="8" s="1"/>
  <c r="A21" i="8"/>
  <c r="I21" i="8" s="1"/>
  <c r="A22" i="8"/>
  <c r="I22" i="8" s="1"/>
  <c r="A23" i="8"/>
  <c r="I23" i="8" s="1"/>
  <c r="A24" i="8"/>
  <c r="I24" i="8" s="1"/>
  <c r="A25" i="8"/>
  <c r="I25" i="8" s="1"/>
  <c r="A26" i="8"/>
  <c r="I26" i="8" s="1"/>
  <c r="A27" i="8"/>
  <c r="I27" i="8" s="1"/>
  <c r="A28" i="8"/>
  <c r="I28" i="8" s="1"/>
  <c r="A29" i="8"/>
  <c r="I29" i="8" s="1"/>
  <c r="A30" i="8"/>
  <c r="I30" i="8" s="1"/>
  <c r="A31" i="8"/>
  <c r="I31" i="8" s="1"/>
  <c r="A32" i="8"/>
  <c r="I32" i="8" s="1"/>
  <c r="A33" i="8"/>
  <c r="I33" i="8" s="1"/>
  <c r="A34" i="8"/>
  <c r="I34" i="8" s="1"/>
  <c r="A35" i="8"/>
  <c r="I35" i="8" s="1"/>
  <c r="A36" i="8"/>
  <c r="I36" i="8" s="1"/>
  <c r="A37" i="8"/>
  <c r="I37" i="8" s="1"/>
  <c r="A38" i="8"/>
  <c r="I38" i="8" s="1"/>
  <c r="A39" i="8"/>
  <c r="I39" i="8" s="1"/>
  <c r="A40" i="8"/>
  <c r="I40" i="8" s="1"/>
  <c r="A41" i="8"/>
  <c r="I41" i="8" s="1"/>
  <c r="A42" i="8"/>
  <c r="I42" i="8" s="1"/>
  <c r="A43" i="8"/>
  <c r="I43" i="8" s="1"/>
  <c r="A44" i="8"/>
  <c r="I44" i="8" s="1"/>
  <c r="A45" i="8"/>
  <c r="I45" i="8" s="1"/>
  <c r="A46" i="8"/>
  <c r="I46" i="8" s="1"/>
  <c r="A47" i="8"/>
  <c r="I47" i="8" s="1"/>
  <c r="A48" i="8"/>
  <c r="I48" i="8" s="1"/>
  <c r="A49" i="8"/>
  <c r="I49" i="8" s="1"/>
  <c r="A50" i="8"/>
  <c r="I50" i="8" s="1"/>
  <c r="A51" i="8"/>
  <c r="I51" i="8" s="1"/>
  <c r="A52" i="8"/>
  <c r="I52" i="8" s="1"/>
  <c r="A53" i="8"/>
  <c r="I53" i="8" s="1"/>
  <c r="A54" i="8"/>
  <c r="I54" i="8" s="1"/>
  <c r="A55" i="8"/>
  <c r="I55" i="8" s="1"/>
  <c r="A56" i="8"/>
  <c r="I56" i="8" s="1"/>
  <c r="A57" i="8"/>
  <c r="I57" i="8" s="1"/>
  <c r="A58" i="8"/>
  <c r="I58" i="8" s="1"/>
  <c r="A59" i="8"/>
  <c r="I59" i="8" s="1"/>
  <c r="A60" i="8"/>
  <c r="I60" i="8" s="1"/>
  <c r="A61" i="8"/>
  <c r="I61" i="8" s="1"/>
  <c r="A8" i="8"/>
  <c r="F6" i="8"/>
  <c r="E6" i="8"/>
  <c r="I16" i="8" l="1"/>
  <c r="I15" i="8"/>
  <c r="I14" i="8"/>
  <c r="I13" i="8"/>
  <c r="I12" i="8"/>
  <c r="I11" i="8"/>
  <c r="I10" i="8"/>
  <c r="I9" i="8"/>
  <c r="I8" i="8"/>
  <c r="M6" i="8"/>
  <c r="L6" i="8"/>
  <c r="K6" i="8"/>
  <c r="J6" i="8"/>
</calcChain>
</file>

<file path=xl/sharedStrings.xml><?xml version="1.0" encoding="utf-8"?>
<sst xmlns="http://schemas.openxmlformats.org/spreadsheetml/2006/main" count="539" uniqueCount="151">
  <si>
    <t>UNITS/VOLUME</t>
  </si>
  <si>
    <t>SALES/DOLLARS</t>
  </si>
  <si>
    <t>AVERAGE SELLING PRICE</t>
  </si>
  <si>
    <t>CALIFORNIA</t>
  </si>
  <si>
    <t>GREAT LAKES</t>
  </si>
  <si>
    <t>MIDSOUTH</t>
  </si>
  <si>
    <t>NORTHEAST</t>
  </si>
  <si>
    <t>SOUTH CENTRAL</t>
  </si>
  <si>
    <t>SOUTHEAST</t>
  </si>
  <si>
    <t>WEST</t>
  </si>
  <si>
    <t>TOTAL US</t>
  </si>
  <si>
    <t>CALIFORNIA REGION</t>
  </si>
  <si>
    <t>GREAT LAKES REGION</t>
  </si>
  <si>
    <t>MIDSOUTH REGION</t>
  </si>
  <si>
    <t>NORTHEAST REGION</t>
  </si>
  <si>
    <t>PLAINS REGION</t>
  </si>
  <si>
    <t>SOUTH CENTRAL REGION</t>
  </si>
  <si>
    <t>SOUTHEAST REGION</t>
  </si>
  <si>
    <t>WEST REGION</t>
  </si>
  <si>
    <t>MARKET/REGION</t>
  </si>
  <si>
    <t>MARKET</t>
  </si>
  <si>
    <t>REGION</t>
  </si>
  <si>
    <t xml:space="preserve">CALIFORNIA </t>
  </si>
  <si>
    <t>GEOGRAPHY</t>
  </si>
  <si>
    <t>variance</t>
  </si>
  <si>
    <t>Links to the DMA report template tab.</t>
  </si>
  <si>
    <t>Reminders: Update the dates/weeks in Row 5 and match up weeks this year versus last year (i.e. 4 weeks vs 4 weeks…. not 5 weeks vs 4 weeks)</t>
  </si>
  <si>
    <t>Current Year week ending date:</t>
  </si>
  <si>
    <t>Prior Year week ending date:</t>
  </si>
  <si>
    <t>CAST: 4-wks ending 8/11/2013</t>
  </si>
  <si>
    <t>CAST: YTD 48-wks ending 7/14/2013</t>
  </si>
  <si>
    <t>Category Totals for 4-weeks</t>
  </si>
  <si>
    <t>Category Totals for YEAR TO DATE</t>
  </si>
  <si>
    <t>Market</t>
  </si>
  <si>
    <t>Avocados</t>
  </si>
  <si>
    <t>Sales</t>
  </si>
  <si>
    <t>Tips for Using this Report</t>
  </si>
  <si>
    <t>California - MULO</t>
  </si>
  <si>
    <t>Great Lakes - MULO</t>
  </si>
  <si>
    <t>Midsouth - MULO</t>
  </si>
  <si>
    <t>Northeast - MULO</t>
  </si>
  <si>
    <t>Plains - MULO</t>
  </si>
  <si>
    <t>South Central - MULO</t>
  </si>
  <si>
    <t>Southeast - MULO</t>
  </si>
  <si>
    <t>West - MULO</t>
  </si>
  <si>
    <t>Total U.S. - MULO</t>
  </si>
  <si>
    <t>Albany - MULO</t>
  </si>
  <si>
    <t>Atlanta - MULO</t>
  </si>
  <si>
    <t>Baltimore/Washington - MULO</t>
  </si>
  <si>
    <t>Boston - MULO</t>
  </si>
  <si>
    <t>Buffalo/Rochester - MULO</t>
  </si>
  <si>
    <t>Charlotte - MULO</t>
  </si>
  <si>
    <t>Chicago - MULO</t>
  </si>
  <si>
    <t>Cincinnati/Dayton - MULO</t>
  </si>
  <si>
    <t>Columbus - MULO</t>
  </si>
  <si>
    <t>Dallas/Ft. Worth - MULO</t>
  </si>
  <si>
    <t>Denver - MULO</t>
  </si>
  <si>
    <t>Detroit - MULO</t>
  </si>
  <si>
    <t>Grand Rapids - MULO</t>
  </si>
  <si>
    <t>Harrisburg/Scranton - MULO</t>
  </si>
  <si>
    <t>Hartford/Springfield - MULO</t>
  </si>
  <si>
    <t>Houston - MULO</t>
  </si>
  <si>
    <t>Indianapolis - MULO</t>
  </si>
  <si>
    <t>Jacksonville - MULO</t>
  </si>
  <si>
    <t>Los Angeles - MULO</t>
  </si>
  <si>
    <t>Louisville - MULO</t>
  </si>
  <si>
    <t>Miami/Ft. Lauderdale - MULO</t>
  </si>
  <si>
    <t>Nashville - MULO</t>
  </si>
  <si>
    <t>New Orleans/Mobile - MULO</t>
  </si>
  <si>
    <t>New York - MULO</t>
  </si>
  <si>
    <t>Northern New England - MULO</t>
  </si>
  <si>
    <t>Orlando - MULO</t>
  </si>
  <si>
    <t>Philadelphia - MULO</t>
  </si>
  <si>
    <t>Phoenix/Tucson - MULO</t>
  </si>
  <si>
    <t>Pittsburgh - MULO</t>
  </si>
  <si>
    <t>Portland - MULO</t>
  </si>
  <si>
    <t>Raleigh/Greensboro - MULO</t>
  </si>
  <si>
    <t>Richmond/Norfolk - MULO</t>
  </si>
  <si>
    <t>Roanoke - MULO</t>
  </si>
  <si>
    <t>Sacramento - MULO</t>
  </si>
  <si>
    <t>San Diego - MULO</t>
  </si>
  <si>
    <t>San Francisco - MULO</t>
  </si>
  <si>
    <t>Seattle - MULO</t>
  </si>
  <si>
    <t>South Carolina - MULO</t>
  </si>
  <si>
    <t>St. Louis - MULO</t>
  </si>
  <si>
    <t>Tampa - MULO</t>
  </si>
  <si>
    <t>West Tex/New Mexico - MULO</t>
  </si>
  <si>
    <t>Great Lakes Region</t>
  </si>
  <si>
    <t>California Region</t>
  </si>
  <si>
    <t>Midsouth Region</t>
  </si>
  <si>
    <t>Northeast Region</t>
  </si>
  <si>
    <t>Plains Region</t>
  </si>
  <si>
    <t>South Central Region</t>
  </si>
  <si>
    <t>Southeast Region</t>
  </si>
  <si>
    <t>West Region</t>
  </si>
  <si>
    <t>Total US</t>
  </si>
  <si>
    <t>Boise - MULO</t>
  </si>
  <si>
    <t>Las Vegas - MULO</t>
  </si>
  <si>
    <t>Spokane - MULO</t>
  </si>
  <si>
    <t>Syracuse - MULO</t>
  </si>
  <si>
    <t xml:space="preserve">Albany </t>
  </si>
  <si>
    <t xml:space="preserve">Atlanta </t>
  </si>
  <si>
    <t xml:space="preserve">Baltimore/Washington </t>
  </si>
  <si>
    <t xml:space="preserve">Boise </t>
  </si>
  <si>
    <t xml:space="preserve">Boston </t>
  </si>
  <si>
    <t xml:space="preserve">Buffalo/Rochester </t>
  </si>
  <si>
    <t xml:space="preserve">Charlotte </t>
  </si>
  <si>
    <t xml:space="preserve">Chicago </t>
  </si>
  <si>
    <t xml:space="preserve">Cincinnati/Dayton </t>
  </si>
  <si>
    <t xml:space="preserve">Columbus </t>
  </si>
  <si>
    <t xml:space="preserve">Dallas/Ft. Worth </t>
  </si>
  <si>
    <t xml:space="preserve">Denver </t>
  </si>
  <si>
    <t xml:space="preserve">Detroit </t>
  </si>
  <si>
    <t xml:space="preserve">Grand Rapids </t>
  </si>
  <si>
    <t xml:space="preserve">Harrisburg/Scranton </t>
  </si>
  <si>
    <t xml:space="preserve">Hartford/Springfield </t>
  </si>
  <si>
    <t xml:space="preserve">Houston </t>
  </si>
  <si>
    <t xml:space="preserve">Indianapolis </t>
  </si>
  <si>
    <t xml:space="preserve">Jacksonville </t>
  </si>
  <si>
    <t xml:space="preserve">Las Vegas </t>
  </si>
  <si>
    <t xml:space="preserve">Los Angeles </t>
  </si>
  <si>
    <t xml:space="preserve">Louisville </t>
  </si>
  <si>
    <t xml:space="preserve">Miami/Ft. Lauderdale </t>
  </si>
  <si>
    <t xml:space="preserve">Nashville </t>
  </si>
  <si>
    <t xml:space="preserve">New Orleans/Mobile </t>
  </si>
  <si>
    <t xml:space="preserve">New York </t>
  </si>
  <si>
    <t xml:space="preserve">Northern New England </t>
  </si>
  <si>
    <t xml:space="preserve">Orlando </t>
  </si>
  <si>
    <t xml:space="preserve">Philadelphia </t>
  </si>
  <si>
    <t xml:space="preserve">Phoenix/Tucson </t>
  </si>
  <si>
    <t xml:space="preserve">Pittsburgh </t>
  </si>
  <si>
    <t xml:space="preserve">Portland </t>
  </si>
  <si>
    <t xml:space="preserve">Raleigh/Greensboro </t>
  </si>
  <si>
    <t xml:space="preserve">Richmond/Norfolk </t>
  </si>
  <si>
    <t xml:space="preserve">Roanoke </t>
  </si>
  <si>
    <t xml:space="preserve">Sacramento </t>
  </si>
  <si>
    <t xml:space="preserve">San Diego </t>
  </si>
  <si>
    <t xml:space="preserve">San Francisco </t>
  </si>
  <si>
    <t xml:space="preserve">Seattle </t>
  </si>
  <si>
    <t xml:space="preserve">South Carolina </t>
  </si>
  <si>
    <t xml:space="preserve">Spokane </t>
  </si>
  <si>
    <t xml:space="preserve">St. Louis </t>
  </si>
  <si>
    <t xml:space="preserve">Syracuse </t>
  </si>
  <si>
    <t xml:space="preserve">Tampa </t>
  </si>
  <si>
    <t xml:space="preserve">West Tex/New Mexico </t>
  </si>
  <si>
    <t>*HAB's calculation based in part on data reported by Information Resources, Inc. through its Freshlook Service for the Avocado category for Multi-Outlet (MULO). The information is believed to be reliable at the time supplied by IRI but is neither all-inclusive nor guaranteed by IRI. Without limiting the generality of the foregoing, specific data points may vary considerably from other information sources.</t>
  </si>
  <si>
    <t>SOURCE: IRI / FreshLook*</t>
  </si>
  <si>
    <t>Prior Year 4-wks ending 08/14/2016</t>
  </si>
  <si>
    <t>Current Year 4-wks ending 08/13/2017</t>
  </si>
  <si>
    <t>Prior YTD ending 08/14/2016</t>
  </si>
  <si>
    <t>Current YTD ending 08/13/2017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</si>
</sst>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"/>
    <numFmt numFmtId="165" formatCode="&quot;$&quot;#,##0.00"/>
    <numFmt numFmtId="166" formatCode="\+0.0%;[Red]\-0.0%"/>
    <numFmt numFmtId="167" formatCode="_(* #,##0_);_(* \(#,##0\);_(* &quot;-&quot;??_);_(@_)"/>
    <numFmt numFmtId="168" formatCode="mm/dd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9C0006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3F3F7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9C650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36"/>
      <color indexed="9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indexed="8"/>
      <name val="Gill Sans MT"/>
      <family val="2"/>
    </font>
    <font>
      <b/>
      <sz val="12"/>
      <color theme="1"/>
      <name val="Gill Sans MT"/>
      <family val="2"/>
    </font>
    <font>
      <b/>
      <sz val="12"/>
      <name val="Gill Sans MT"/>
      <family val="2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9.9978637043366805E-2"/>
        <bgColor indexed="64"/>
      </patternFill>
    </fill>
    <fill>
      <patternFill patternType="solid">
        <fgColor rgb="FF2F59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</borders>
  <cellStyleXfs count="50">
    <xf numFmtId="0" fontId="0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4" applyNumberFormat="0" applyAlignment="0" applyProtection="0"/>
    <xf numFmtId="0" fontId="12" fillId="7" borderId="7" applyNumberFormat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8" borderId="8" applyNumberFormat="0" applyFont="0" applyAlignment="0" applyProtection="0"/>
    <xf numFmtId="0" fontId="18" fillId="6" borderId="5" applyNumberFormat="0" applyAlignment="0" applyProtection="0"/>
    <xf numFmtId="9" fontId="1" fillId="0" borderId="0" applyFon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21" fillId="0" borderId="0" xfId="1" applyFont="1"/>
    <xf numFmtId="0" fontId="5" fillId="0" borderId="0" xfId="1"/>
    <xf numFmtId="0" fontId="22" fillId="0" borderId="0" xfId="1" applyFont="1"/>
    <xf numFmtId="0" fontId="7" fillId="0" borderId="0" xfId="1" applyFont="1" applyAlignment="1">
      <alignment horizontal="right"/>
    </xf>
    <xf numFmtId="14" fontId="7" fillId="39" borderId="0" xfId="1" quotePrefix="1" applyNumberFormat="1" applyFont="1" applyFill="1" applyAlignment="1">
      <alignment horizontal="center"/>
    </xf>
    <xf numFmtId="0" fontId="23" fillId="0" borderId="0" xfId="1" applyFont="1"/>
    <xf numFmtId="0" fontId="24" fillId="40" borderId="0" xfId="1" applyFont="1" applyFill="1"/>
    <xf numFmtId="0" fontId="7" fillId="0" borderId="0" xfId="1" applyFont="1"/>
    <xf numFmtId="0" fontId="7" fillId="41" borderId="0" xfId="1" applyFont="1" applyFill="1"/>
    <xf numFmtId="0" fontId="25" fillId="0" borderId="0" xfId="1" applyFont="1" applyAlignment="1">
      <alignment horizontal="center"/>
    </xf>
    <xf numFmtId="167" fontId="0" fillId="39" borderId="0" xfId="2" applyNumberFormat="1" applyFont="1" applyFill="1"/>
    <xf numFmtId="164" fontId="0" fillId="39" borderId="0" xfId="2" applyNumberFormat="1" applyFont="1" applyFill="1"/>
    <xf numFmtId="164" fontId="5" fillId="39" borderId="0" xfId="1" applyNumberFormat="1" applyFill="1"/>
    <xf numFmtId="167" fontId="0" fillId="0" borderId="0" xfId="2" applyNumberFormat="1" applyFont="1"/>
    <xf numFmtId="164" fontId="0" fillId="0" borderId="0" xfId="2" applyNumberFormat="1" applyFont="1"/>
    <xf numFmtId="164" fontId="5" fillId="0" borderId="0" xfId="1" applyNumberFormat="1"/>
    <xf numFmtId="0" fontId="0" fillId="39" borderId="0" xfId="0" applyFill="1"/>
    <xf numFmtId="0" fontId="0" fillId="36" borderId="0" xfId="0" applyFill="1" applyProtection="1">
      <protection locked="0"/>
    </xf>
    <xf numFmtId="0" fontId="0" fillId="0" borderId="0" xfId="0" applyProtection="1">
      <protection locked="0"/>
    </xf>
    <xf numFmtId="0" fontId="6" fillId="36" borderId="0" xfId="1" applyFont="1" applyFill="1" applyAlignment="1" applyProtection="1">
      <alignment vertical="center"/>
      <protection locked="0"/>
    </xf>
    <xf numFmtId="0" fontId="28" fillId="0" borderId="0" xfId="0" applyFont="1" applyProtection="1">
      <protection locked="0"/>
    </xf>
    <xf numFmtId="0" fontId="6" fillId="0" borderId="0" xfId="0" applyFont="1" applyAlignment="1" applyProtection="1">
      <alignment vertical="top"/>
      <protection locked="0" hidden="1"/>
    </xf>
    <xf numFmtId="0" fontId="32" fillId="34" borderId="11" xfId="1" applyFont="1" applyFill="1" applyBorder="1" applyAlignment="1" applyProtection="1">
      <alignment horizontal="center" vertical="center" wrapText="1"/>
      <protection hidden="1"/>
    </xf>
    <xf numFmtId="0" fontId="28" fillId="0" borderId="0" xfId="0" applyFont="1"/>
    <xf numFmtId="0" fontId="29" fillId="37" borderId="18" xfId="1" applyFont="1" applyFill="1" applyBorder="1"/>
    <xf numFmtId="168" fontId="30" fillId="37" borderId="19" xfId="1" applyNumberFormat="1" applyFont="1" applyFill="1" applyBorder="1" applyAlignment="1" applyProtection="1">
      <alignment horizontal="center" vertical="top" wrapText="1"/>
      <protection hidden="1"/>
    </xf>
    <xf numFmtId="0" fontId="31" fillId="37" borderId="20" xfId="1" applyFont="1" applyFill="1" applyBorder="1" applyAlignment="1" applyProtection="1">
      <alignment horizontal="center" vertical="top" wrapText="1"/>
      <protection hidden="1"/>
    </xf>
    <xf numFmtId="0" fontId="27" fillId="0" borderId="14" xfId="1" applyFont="1" applyBorder="1" applyAlignment="1" applyProtection="1">
      <alignment horizontal="left" vertical="center"/>
      <protection hidden="1"/>
    </xf>
    <xf numFmtId="3" fontId="27" fillId="0" borderId="14" xfId="1" applyNumberFormat="1" applyFont="1" applyBorder="1" applyAlignment="1" applyProtection="1">
      <alignment horizontal="right" vertical="center"/>
      <protection hidden="1"/>
    </xf>
    <xf numFmtId="3" fontId="27" fillId="0" borderId="0" xfId="1" applyNumberFormat="1" applyFont="1" applyAlignment="1" applyProtection="1">
      <alignment horizontal="right" vertical="center"/>
      <protection hidden="1"/>
    </xf>
    <xf numFmtId="166" fontId="27" fillId="0" borderId="15" xfId="1" applyNumberFormat="1" applyFont="1" applyBorder="1" applyAlignment="1" applyProtection="1">
      <alignment horizontal="right" vertical="center"/>
      <protection hidden="1"/>
    </xf>
    <xf numFmtId="164" fontId="27" fillId="0" borderId="14" xfId="1" applyNumberFormat="1" applyFont="1" applyBorder="1" applyAlignment="1" applyProtection="1">
      <alignment horizontal="right" vertical="center"/>
      <protection hidden="1"/>
    </xf>
    <xf numFmtId="164" fontId="27" fillId="0" borderId="0" xfId="1" applyNumberFormat="1" applyFont="1" applyAlignment="1" applyProtection="1">
      <alignment horizontal="right" vertical="center"/>
      <protection hidden="1"/>
    </xf>
    <xf numFmtId="165" fontId="27" fillId="0" borderId="0" xfId="1" applyNumberFormat="1" applyFont="1" applyAlignment="1" applyProtection="1">
      <alignment horizontal="right" vertical="center"/>
      <protection hidden="1"/>
    </xf>
    <xf numFmtId="0" fontId="27" fillId="37" borderId="14" xfId="1" applyFont="1" applyFill="1" applyBorder="1" applyAlignment="1" applyProtection="1">
      <alignment horizontal="left" vertical="center"/>
      <protection hidden="1"/>
    </xf>
    <xf numFmtId="3" fontId="27" fillId="37" borderId="14" xfId="1" applyNumberFormat="1" applyFont="1" applyFill="1" applyBorder="1" applyAlignment="1" applyProtection="1">
      <alignment horizontal="right" vertical="center"/>
      <protection hidden="1"/>
    </xf>
    <xf numFmtId="3" fontId="27" fillId="37" borderId="0" xfId="1" applyNumberFormat="1" applyFont="1" applyFill="1" applyAlignment="1" applyProtection="1">
      <alignment horizontal="right" vertical="center"/>
      <protection hidden="1"/>
    </xf>
    <xf numFmtId="166" fontId="27" fillId="37" borderId="15" xfId="1" applyNumberFormat="1" applyFont="1" applyFill="1" applyBorder="1" applyAlignment="1" applyProtection="1">
      <alignment horizontal="right" vertical="center"/>
      <protection hidden="1"/>
    </xf>
    <xf numFmtId="164" fontId="27" fillId="37" borderId="14" xfId="1" applyNumberFormat="1" applyFont="1" applyFill="1" applyBorder="1" applyAlignment="1" applyProtection="1">
      <alignment horizontal="right" vertical="center"/>
      <protection hidden="1"/>
    </xf>
    <xf numFmtId="164" fontId="27" fillId="37" borderId="0" xfId="1" applyNumberFormat="1" applyFont="1" applyFill="1" applyAlignment="1" applyProtection="1">
      <alignment horizontal="right" vertical="center"/>
      <protection hidden="1"/>
    </xf>
    <xf numFmtId="165" fontId="27" fillId="37" borderId="0" xfId="1" applyNumberFormat="1" applyFont="1" applyFill="1" applyAlignment="1" applyProtection="1">
      <alignment horizontal="right" vertical="center"/>
      <protection hidden="1"/>
    </xf>
    <xf numFmtId="164" fontId="27" fillId="37" borderId="10" xfId="1" applyNumberFormat="1" applyFont="1" applyFill="1" applyBorder="1" applyAlignment="1" applyProtection="1">
      <alignment horizontal="right" vertical="center"/>
      <protection hidden="1"/>
    </xf>
    <xf numFmtId="0" fontId="27" fillId="42" borderId="14" xfId="1" applyFont="1" applyFill="1" applyBorder="1" applyAlignment="1" applyProtection="1">
      <alignment horizontal="left" vertical="center"/>
      <protection hidden="1"/>
    </xf>
    <xf numFmtId="3" fontId="27" fillId="42" borderId="14" xfId="1" applyNumberFormat="1" applyFont="1" applyFill="1" applyBorder="1" applyAlignment="1" applyProtection="1">
      <alignment horizontal="right" vertical="center"/>
      <protection hidden="1"/>
    </xf>
    <xf numFmtId="3" fontId="27" fillId="42" borderId="0" xfId="1" applyNumberFormat="1" applyFont="1" applyFill="1" applyAlignment="1" applyProtection="1">
      <alignment horizontal="right" vertical="center"/>
      <protection hidden="1"/>
    </xf>
    <xf numFmtId="166" fontId="27" fillId="42" borderId="0" xfId="1" applyNumberFormat="1" applyFont="1" applyFill="1" applyAlignment="1" applyProtection="1">
      <alignment horizontal="right" vertical="center"/>
      <protection hidden="1"/>
    </xf>
    <xf numFmtId="164" fontId="27" fillId="42" borderId="14" xfId="1" applyNumberFormat="1" applyFont="1" applyFill="1" applyBorder="1" applyAlignment="1" applyProtection="1">
      <alignment horizontal="right" vertical="center"/>
      <protection hidden="1"/>
    </xf>
    <xf numFmtId="164" fontId="27" fillId="42" borderId="0" xfId="1" applyNumberFormat="1" applyFont="1" applyFill="1" applyAlignment="1" applyProtection="1">
      <alignment horizontal="right" vertical="center"/>
      <protection hidden="1"/>
    </xf>
    <xf numFmtId="165" fontId="27" fillId="42" borderId="14" xfId="1" applyNumberFormat="1" applyFont="1" applyFill="1" applyBorder="1" applyAlignment="1" applyProtection="1">
      <alignment horizontal="right" vertical="center"/>
      <protection hidden="1"/>
    </xf>
    <xf numFmtId="165" fontId="27" fillId="42" borderId="0" xfId="1" applyNumberFormat="1" applyFont="1" applyFill="1" applyAlignment="1" applyProtection="1">
      <alignment horizontal="right" vertical="center"/>
      <protection hidden="1"/>
    </xf>
    <xf numFmtId="166" fontId="27" fillId="42" borderId="15" xfId="1" applyNumberFormat="1" applyFont="1" applyFill="1" applyBorder="1" applyAlignment="1" applyProtection="1">
      <alignment horizontal="right" vertical="center"/>
      <protection hidden="1"/>
    </xf>
    <xf numFmtId="3" fontId="27" fillId="42" borderId="16" xfId="1" applyNumberFormat="1" applyFont="1" applyFill="1" applyBorder="1" applyAlignment="1" applyProtection="1">
      <alignment horizontal="right" vertical="center"/>
      <protection hidden="1"/>
    </xf>
    <xf numFmtId="3" fontId="27" fillId="42" borderId="10" xfId="1" applyNumberFormat="1" applyFont="1" applyFill="1" applyBorder="1" applyAlignment="1" applyProtection="1">
      <alignment horizontal="right" vertical="center"/>
      <protection hidden="1"/>
    </xf>
    <xf numFmtId="166" fontId="27" fillId="42" borderId="10" xfId="1" applyNumberFormat="1" applyFont="1" applyFill="1" applyBorder="1" applyAlignment="1" applyProtection="1">
      <alignment horizontal="right" vertical="center"/>
      <protection hidden="1"/>
    </xf>
    <xf numFmtId="164" fontId="27" fillId="42" borderId="16" xfId="1" applyNumberFormat="1" applyFont="1" applyFill="1" applyBorder="1" applyAlignment="1" applyProtection="1">
      <alignment horizontal="right" vertical="center"/>
      <protection hidden="1"/>
    </xf>
    <xf numFmtId="164" fontId="27" fillId="42" borderId="10" xfId="1" applyNumberFormat="1" applyFont="1" applyFill="1" applyBorder="1" applyAlignment="1" applyProtection="1">
      <alignment horizontal="right" vertical="center"/>
      <protection hidden="1"/>
    </xf>
    <xf numFmtId="165" fontId="27" fillId="42" borderId="16" xfId="1" applyNumberFormat="1" applyFont="1" applyFill="1" applyBorder="1" applyAlignment="1" applyProtection="1">
      <alignment horizontal="right" vertical="center"/>
      <protection hidden="1"/>
    </xf>
    <xf numFmtId="165" fontId="27" fillId="42" borderId="10" xfId="1" applyNumberFormat="1" applyFont="1" applyFill="1" applyBorder="1" applyAlignment="1" applyProtection="1">
      <alignment horizontal="right" vertical="center"/>
      <protection hidden="1"/>
    </xf>
    <xf numFmtId="166" fontId="27" fillId="42" borderId="17" xfId="1" applyNumberFormat="1" applyFont="1" applyFill="1" applyBorder="1" applyAlignment="1" applyProtection="1">
      <alignment horizontal="right" vertical="center"/>
      <protection hidden="1"/>
    </xf>
    <xf numFmtId="0" fontId="7" fillId="33" borderId="21" xfId="1" applyFont="1" applyFill="1" applyBorder="1" applyAlignment="1" applyProtection="1">
      <alignment horizontal="left" vertical="center"/>
      <protection hidden="1"/>
    </xf>
    <xf numFmtId="3" fontId="7" fillId="33" borderId="22" xfId="1" applyNumberFormat="1" applyFont="1" applyFill="1" applyBorder="1" applyAlignment="1" applyProtection="1">
      <alignment horizontal="right" vertical="center"/>
      <protection hidden="1"/>
    </xf>
    <xf numFmtId="166" fontId="7" fillId="33" borderId="22" xfId="1" applyNumberFormat="1" applyFont="1" applyFill="1" applyBorder="1" applyAlignment="1" applyProtection="1">
      <alignment horizontal="right" vertical="center"/>
      <protection hidden="1"/>
    </xf>
    <xf numFmtId="164" fontId="7" fillId="33" borderId="22" xfId="1" applyNumberFormat="1" applyFont="1" applyFill="1" applyBorder="1" applyAlignment="1" applyProtection="1">
      <alignment horizontal="right" vertical="center"/>
      <protection hidden="1"/>
    </xf>
    <xf numFmtId="165" fontId="7" fillId="33" borderId="22" xfId="1" applyNumberFormat="1" applyFont="1" applyFill="1" applyBorder="1" applyAlignment="1" applyProtection="1">
      <alignment horizontal="right" vertical="center"/>
      <protection hidden="1"/>
    </xf>
    <xf numFmtId="166" fontId="7" fillId="33" borderId="23" xfId="1" applyNumberFormat="1" applyFont="1" applyFill="1" applyBorder="1" applyAlignment="1" applyProtection="1">
      <alignment horizontal="right" vertical="center"/>
      <protection hidden="1"/>
    </xf>
    <xf numFmtId="0" fontId="33" fillId="36" borderId="0" xfId="0" applyFont="1" applyFill="1" applyAlignment="1">
      <alignment horizontal="center" vertical="center"/>
    </xf>
    <xf numFmtId="0" fontId="34" fillId="0" borderId="0" xfId="0" applyFont="1" applyAlignment="1" applyProtection="1">
      <alignment horizontal="left" vertical="center" wrapText="1"/>
      <protection locked="0"/>
    </xf>
    <xf numFmtId="0" fontId="26" fillId="36" borderId="10" xfId="1" applyFont="1" applyFill="1" applyBorder="1" applyAlignment="1" applyProtection="1">
      <alignment horizontal="center" vertical="center"/>
      <protection locked="0"/>
    </xf>
    <xf numFmtId="0" fontId="32" fillId="34" borderId="11" xfId="1" applyFont="1" applyFill="1" applyBorder="1" applyAlignment="1">
      <alignment horizontal="center" vertical="center"/>
    </xf>
    <xf numFmtId="0" fontId="32" fillId="34" borderId="12" xfId="1" applyFont="1" applyFill="1" applyBorder="1" applyAlignment="1">
      <alignment horizontal="center" vertical="center"/>
    </xf>
    <xf numFmtId="0" fontId="32" fillId="34" borderId="13" xfId="1" applyFont="1" applyFill="1" applyBorder="1" applyAlignment="1">
      <alignment horizontal="center" vertical="center"/>
    </xf>
    <xf numFmtId="0" fontId="32" fillId="35" borderId="11" xfId="1" applyFont="1" applyFill="1" applyBorder="1" applyAlignment="1">
      <alignment horizontal="center" vertical="center"/>
    </xf>
    <xf numFmtId="0" fontId="32" fillId="35" borderId="12" xfId="1" applyFont="1" applyFill="1" applyBorder="1" applyAlignment="1">
      <alignment horizontal="center" vertical="center"/>
    </xf>
    <xf numFmtId="0" fontId="32" fillId="35" borderId="13" xfId="1" applyFont="1" applyFill="1" applyBorder="1" applyAlignment="1">
      <alignment horizontal="center" vertical="center"/>
    </xf>
    <xf numFmtId="0" fontId="32" fillId="38" borderId="12" xfId="1" applyFont="1" applyFill="1" applyBorder="1" applyAlignment="1">
      <alignment horizontal="center" vertical="center"/>
    </xf>
    <xf numFmtId="0" fontId="32" fillId="38" borderId="13" xfId="1" applyFont="1" applyFill="1" applyBorder="1" applyAlignment="1">
      <alignment horizontal="center" vertical="center"/>
    </xf>
  </cellXfs>
  <cellStyles count="50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 3" xfId="2" xr:uid="{00000000-0005-0000-0000-00001C000000}"/>
    <cellStyle name="Explanatory Text 2" xfId="32" xr:uid="{00000000-0005-0000-0000-00001D000000}"/>
    <cellStyle name="Good 2" xfId="33" xr:uid="{00000000-0005-0000-0000-00001E000000}"/>
    <cellStyle name="Heading 1 2" xfId="34" xr:uid="{00000000-0005-0000-0000-00001F000000}"/>
    <cellStyle name="Heading 2 2" xfId="35" xr:uid="{00000000-0005-0000-0000-000020000000}"/>
    <cellStyle name="Heading 3 2" xfId="36" xr:uid="{00000000-0005-0000-0000-000021000000}"/>
    <cellStyle name="Heading 4 2" xfId="37" xr:uid="{00000000-0005-0000-0000-000022000000}"/>
    <cellStyle name="Input 2" xfId="38" xr:uid="{00000000-0005-0000-0000-000023000000}"/>
    <cellStyle name="Linked Cell 2" xfId="39" xr:uid="{00000000-0005-0000-0000-000024000000}"/>
    <cellStyle name="Neutral 2" xfId="40" xr:uid="{00000000-0005-0000-0000-000025000000}"/>
    <cellStyle name="Normal" xfId="0" builtinId="0"/>
    <cellStyle name="Normal 2" xfId="41" xr:uid="{00000000-0005-0000-0000-000027000000}"/>
    <cellStyle name="Normal 2 2" xfId="42" xr:uid="{00000000-0005-0000-0000-000028000000}"/>
    <cellStyle name="Normal 3" xfId="43" xr:uid="{00000000-0005-0000-0000-000029000000}"/>
    <cellStyle name="Normal 4" xfId="49" xr:uid="{00000000-0005-0000-0000-00002A000000}"/>
    <cellStyle name="Normal 5" xfId="1" xr:uid="{00000000-0005-0000-0000-00002B000000}"/>
    <cellStyle name="Note 2" xfId="44" xr:uid="{00000000-0005-0000-0000-00002C000000}"/>
    <cellStyle name="Output 2" xfId="45" xr:uid="{00000000-0005-0000-0000-00002D000000}"/>
    <cellStyle name="Percent 2" xfId="46" xr:uid="{00000000-0005-0000-0000-00002E000000}"/>
    <cellStyle name="Percent 3" xfId="3" xr:uid="{00000000-0005-0000-0000-00002F000000}"/>
    <cellStyle name="Total 2" xfId="47" xr:uid="{00000000-0005-0000-0000-000030000000}"/>
    <cellStyle name="Warning Text 2" xfId="48" xr:uid="{00000000-0005-0000-0000-000031000000}"/>
  </cellStyles>
  <dxfs count="0"/>
  <tableStyles count="0" defaultTableStyle="TableStyleMedium2" defaultPivotStyle="PivotStyleLight16"/>
  <colors>
    <mruColors>
      <color rgb="FFFFFFCC"/>
      <color rgb="FF2F5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8</xdr:col>
      <xdr:colOff>581025</xdr:colOff>
      <xdr:row>46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600075"/>
          <a:ext cx="5457825" cy="834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ym typeface="Symbol"/>
            </a:rPr>
            <a:t>    </a:t>
          </a:r>
          <a:r>
            <a:rPr lang="en-US" sz="1100"/>
            <a:t>*NEW* functionality allows</a:t>
          </a:r>
          <a:r>
            <a:rPr lang="en-US" sz="1100" baseline="0"/>
            <a:t> for filtering and sorting</a:t>
          </a:r>
        </a:p>
        <a:p>
          <a:r>
            <a:rPr lang="en-US" sz="1100"/>
            <a:t>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     Every column now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 has a drop down box which allows you to set filters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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sort, first  set the "Geography" filter to either "Markets" OR "Regions" then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sort by desired column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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Tip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Multiple filters can be set, but only sort by one column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81643</xdr:rowOff>
    </xdr:from>
    <xdr:to>
      <xdr:col>2</xdr:col>
      <xdr:colOff>1251857</xdr:colOff>
      <xdr:row>1</xdr:row>
      <xdr:rowOff>701940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81643"/>
          <a:ext cx="2394857" cy="1463940"/>
        </a:xfrm>
        <a:prstGeom prst="rect">
          <a:avLst/>
        </a:prstGeom>
      </xdr:spPr>
    </xdr:pic>
    <xdr:clientData/>
  </xdr:twoCellAnchor>
  <xdr:twoCellAnchor editAs="oneCell">
    <xdr:from>
      <xdr:col>14</xdr:col>
      <xdr:colOff>111579</xdr:colOff>
      <xdr:row>0</xdr:row>
      <xdr:rowOff>97972</xdr:rowOff>
    </xdr:from>
    <xdr:to>
      <xdr:col>15</xdr:col>
      <xdr:colOff>1268186</xdr:colOff>
      <xdr:row>1</xdr:row>
      <xdr:rowOff>718269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5650" y="97972"/>
          <a:ext cx="2394857" cy="1463940"/>
        </a:xfrm>
        <a:prstGeom prst="rect">
          <a:avLst/>
        </a:prstGeom>
      </xdr:spPr>
    </xdr:pic>
    <xdr:clientData/>
  </xdr:twoCellAnchor>
  <xdr:twoCellAnchor>
    <xdr:from>
      <xdr:col>3</xdr:col>
      <xdr:colOff>843643</xdr:colOff>
      <xdr:row>0</xdr:row>
      <xdr:rowOff>612317</xdr:rowOff>
    </xdr:from>
    <xdr:to>
      <xdr:col>11</xdr:col>
      <xdr:colOff>966107</xdr:colOff>
      <xdr:row>1</xdr:row>
      <xdr:rowOff>761996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878036" y="612317"/>
          <a:ext cx="9565821" cy="993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chemeClr val="bg1"/>
              </a:solidFill>
            </a:rPr>
            <a:t>4-Week Markets and Regions Report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 visit www.hassavocadoboard.com/retail for more retail data and research</a:t>
          </a:r>
        </a:p>
        <a:p>
          <a:pPr algn="ctr"/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598714</xdr:colOff>
      <xdr:row>0</xdr:row>
      <xdr:rowOff>639535</xdr:rowOff>
    </xdr:from>
    <xdr:to>
      <xdr:col>24</xdr:col>
      <xdr:colOff>721178</xdr:colOff>
      <xdr:row>1</xdr:row>
      <xdr:rowOff>789214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8043071" y="639535"/>
          <a:ext cx="9565821" cy="993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chemeClr val="bg1"/>
              </a:solidFill>
            </a:rPr>
            <a:t>Year-to-Date Markets and Regions Report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 visit www.hassavocadoboard.com/retail for more retail data and research</a:t>
          </a:r>
        </a:p>
        <a:p>
          <a:pPr algn="ctr"/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HAB PERCENT">
      <a:dk1>
        <a:sysClr val="windowText" lastClr="000000"/>
      </a:dk1>
      <a:lt1>
        <a:sysClr val="window" lastClr="FFFFFF"/>
      </a:lt1>
      <a:dk2>
        <a:srgbClr val="005A65"/>
      </a:dk2>
      <a:lt2>
        <a:srgbClr val="E8F2D8"/>
      </a:lt2>
      <a:accent1>
        <a:srgbClr val="EFCDBC"/>
      </a:accent1>
      <a:accent2>
        <a:srgbClr val="6B5205"/>
      </a:accent2>
      <a:accent3>
        <a:srgbClr val="CAD6CD"/>
      </a:accent3>
      <a:accent4>
        <a:srgbClr val="D2E99B"/>
      </a:accent4>
      <a:accent5>
        <a:srgbClr val="B6C4D8"/>
      </a:accent5>
      <a:accent6>
        <a:srgbClr val="E8F2D8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63"/>
  <sheetViews>
    <sheetView workbookViewId="0">
      <pane xSplit="1" ySplit="7" topLeftCell="B8" activePane="bottomRight" state="frozen"/>
      <selection activeCell="B8" sqref="B8:C60"/>
      <selection pane="topRight" activeCell="B8" sqref="B8:C60"/>
      <selection pane="bottomLeft" activeCell="B8" sqref="B8:C60"/>
      <selection pane="bottomRight" activeCell="C5" sqref="C5"/>
    </sheetView>
  </sheetViews>
  <sheetFormatPr defaultColWidth="9.140625" defaultRowHeight="12.75" x14ac:dyDescent="0.2"/>
  <cols>
    <col min="1" max="2" width="34.28515625" style="2" customWidth="1"/>
    <col min="3" max="3" width="12.42578125" style="2" bestFit="1" customWidth="1"/>
    <col min="4" max="4" width="12.5703125" style="2" bestFit="1" customWidth="1"/>
    <col min="5" max="5" width="12.28515625" style="2" bestFit="1" customWidth="1"/>
    <col min="6" max="6" width="12.28515625" style="2" customWidth="1"/>
    <col min="7" max="7" width="9.140625" style="2"/>
    <col min="8" max="8" width="19.28515625" style="2" bestFit="1" customWidth="1"/>
    <col min="9" max="9" width="31.42578125" style="2" customWidth="1"/>
    <col min="10" max="11" width="14.28515625" style="2" bestFit="1" customWidth="1"/>
    <col min="12" max="13" width="13.42578125" style="2" bestFit="1" customWidth="1"/>
    <col min="14" max="16" width="9.140625" style="2"/>
    <col min="17" max="17" width="28.5703125" style="2" bestFit="1" customWidth="1"/>
    <col min="18" max="18" width="22" style="2" bestFit="1" customWidth="1"/>
    <col min="19" max="16384" width="9.140625" style="2"/>
  </cols>
  <sheetData>
    <row r="1" spans="1:18" ht="18.75" x14ac:dyDescent="0.3">
      <c r="A1" s="1" t="s">
        <v>25</v>
      </c>
      <c r="B1" s="1"/>
    </row>
    <row r="2" spans="1:18" s="3" customFormat="1" ht="18.75" x14ac:dyDescent="0.3">
      <c r="A2" s="3" t="s">
        <v>26</v>
      </c>
    </row>
    <row r="3" spans="1:18" s="6" customFormat="1" ht="15.75" x14ac:dyDescent="0.25">
      <c r="A3" s="4" t="s">
        <v>27</v>
      </c>
      <c r="B3" s="4"/>
      <c r="C3" s="5">
        <v>42561</v>
      </c>
    </row>
    <row r="4" spans="1:18" s="6" customFormat="1" ht="15.75" x14ac:dyDescent="0.25">
      <c r="A4" s="4" t="s">
        <v>28</v>
      </c>
      <c r="B4" s="4"/>
      <c r="C4" s="5">
        <v>42197</v>
      </c>
    </row>
    <row r="5" spans="1:18" s="8" customFormat="1" ht="15.75" x14ac:dyDescent="0.25">
      <c r="A5" s="7" t="s">
        <v>29</v>
      </c>
      <c r="B5" s="7"/>
      <c r="C5" s="7"/>
      <c r="D5" s="7"/>
      <c r="E5" s="7"/>
      <c r="F5" s="7"/>
      <c r="I5" s="9" t="s">
        <v>30</v>
      </c>
      <c r="J5" s="9"/>
      <c r="K5" s="9"/>
      <c r="L5" s="9"/>
      <c r="M5" s="9"/>
    </row>
    <row r="6" spans="1:18" s="10" customFormat="1" ht="15" x14ac:dyDescent="0.25">
      <c r="A6" s="10" t="s">
        <v>31</v>
      </c>
      <c r="C6" s="10">
        <v>2013</v>
      </c>
      <c r="D6" s="10">
        <v>2014</v>
      </c>
      <c r="E6" s="10">
        <f>C6</f>
        <v>2013</v>
      </c>
      <c r="F6" s="10">
        <f>D6</f>
        <v>2014</v>
      </c>
      <c r="I6" s="10" t="s">
        <v>32</v>
      </c>
      <c r="J6" s="10">
        <f>+C6</f>
        <v>2013</v>
      </c>
      <c r="K6" s="10">
        <f>+D6</f>
        <v>2014</v>
      </c>
      <c r="L6" s="10">
        <f>+C6</f>
        <v>2013</v>
      </c>
      <c r="M6" s="10">
        <f>+D6</f>
        <v>2014</v>
      </c>
    </row>
    <row r="7" spans="1:18" s="10" customFormat="1" ht="15" x14ac:dyDescent="0.25">
      <c r="A7" s="10" t="s">
        <v>33</v>
      </c>
      <c r="C7" s="10" t="s">
        <v>34</v>
      </c>
      <c r="D7" s="10" t="s">
        <v>34</v>
      </c>
      <c r="E7" s="10" t="s">
        <v>35</v>
      </c>
      <c r="F7" s="10" t="s">
        <v>35</v>
      </c>
      <c r="I7" s="10" t="s">
        <v>33</v>
      </c>
      <c r="J7" s="10" t="s">
        <v>34</v>
      </c>
      <c r="K7" s="10" t="s">
        <v>34</v>
      </c>
      <c r="L7" s="10" t="s">
        <v>35</v>
      </c>
      <c r="M7" s="10" t="s">
        <v>35</v>
      </c>
    </row>
    <row r="8" spans="1:18" ht="15" x14ac:dyDescent="0.25">
      <c r="A8" s="2" t="str">
        <f>VLOOKUP(B8,$Q$8:$R$61,2,0)</f>
        <v>California Region</v>
      </c>
      <c r="B8" s="17" t="s">
        <v>37</v>
      </c>
      <c r="C8" s="11">
        <v>25218846.890000001</v>
      </c>
      <c r="D8" s="11">
        <v>27584164.100000001</v>
      </c>
      <c r="E8" s="12">
        <v>27903164.760000002</v>
      </c>
      <c r="F8" s="13">
        <v>29863597.989999998</v>
      </c>
      <c r="I8" s="14" t="str">
        <f>+A8</f>
        <v>California Region</v>
      </c>
      <c r="J8" s="11">
        <v>179586858.16999999</v>
      </c>
      <c r="K8" s="11">
        <v>196693553.61000001</v>
      </c>
      <c r="L8" s="12">
        <v>179660436.25</v>
      </c>
      <c r="M8" s="13">
        <v>180721368.63</v>
      </c>
      <c r="Q8" t="s">
        <v>37</v>
      </c>
      <c r="R8" t="s">
        <v>88</v>
      </c>
    </row>
    <row r="9" spans="1:18" ht="15" x14ac:dyDescent="0.25">
      <c r="A9" s="2" t="str">
        <f t="shared" ref="A9:A61" si="0">VLOOKUP(B9,$Q$8:$R$61,2,0)</f>
        <v>Great Lakes Region</v>
      </c>
      <c r="B9" s="17" t="s">
        <v>38</v>
      </c>
      <c r="C9" s="11">
        <v>14632722.73</v>
      </c>
      <c r="D9" s="11">
        <v>16013335.35</v>
      </c>
      <c r="E9" s="12">
        <v>16212133.84</v>
      </c>
      <c r="F9" s="13">
        <v>18205300.280000001</v>
      </c>
      <c r="I9" s="14" t="str">
        <f>+A9</f>
        <v>Great Lakes Region</v>
      </c>
      <c r="J9" s="11">
        <v>98460682.290000007</v>
      </c>
      <c r="K9" s="11">
        <v>112285259.48999999</v>
      </c>
      <c r="L9" s="12">
        <v>108326952.47</v>
      </c>
      <c r="M9" s="13">
        <v>113865273.63</v>
      </c>
      <c r="Q9" t="s">
        <v>38</v>
      </c>
      <c r="R9" t="s">
        <v>87</v>
      </c>
    </row>
    <row r="10" spans="1:18" ht="15" x14ac:dyDescent="0.25">
      <c r="A10" s="2" t="str">
        <f t="shared" si="0"/>
        <v>Midsouth Region</v>
      </c>
      <c r="B10" s="17" t="s">
        <v>39</v>
      </c>
      <c r="C10" s="11">
        <v>12497676.699999999</v>
      </c>
      <c r="D10" s="11">
        <v>13667621.91</v>
      </c>
      <c r="E10" s="12">
        <v>14326443.85</v>
      </c>
      <c r="F10" s="13">
        <v>16068780.859999999</v>
      </c>
      <c r="I10" s="14" t="str">
        <f t="shared" ref="I10:I61" si="1">+A10</f>
        <v>Midsouth Region</v>
      </c>
      <c r="J10" s="11">
        <v>83101001.599999994</v>
      </c>
      <c r="K10" s="11">
        <v>95051114.900000006</v>
      </c>
      <c r="L10" s="12">
        <v>95795857.659999996</v>
      </c>
      <c r="M10" s="13">
        <v>101887420.61</v>
      </c>
      <c r="Q10" t="s">
        <v>39</v>
      </c>
      <c r="R10" t="s">
        <v>89</v>
      </c>
    </row>
    <row r="11" spans="1:18" ht="15" x14ac:dyDescent="0.25">
      <c r="A11" s="2" t="str">
        <f t="shared" si="0"/>
        <v>Northeast Region</v>
      </c>
      <c r="B11" s="17" t="s">
        <v>40</v>
      </c>
      <c r="C11" s="11">
        <v>18913346.079999998</v>
      </c>
      <c r="D11" s="11">
        <v>19209345.379999999</v>
      </c>
      <c r="E11" s="12">
        <v>24048089.760000002</v>
      </c>
      <c r="F11" s="13">
        <v>26404057.399999999</v>
      </c>
      <c r="I11" s="14" t="str">
        <f t="shared" si="1"/>
        <v>Northeast Region</v>
      </c>
      <c r="J11" s="11">
        <v>119068036.06999999</v>
      </c>
      <c r="K11" s="11">
        <v>138377559.65000001</v>
      </c>
      <c r="L11" s="12">
        <v>153016696.94</v>
      </c>
      <c r="M11" s="13">
        <v>162173377.22999999</v>
      </c>
      <c r="Q11" t="s">
        <v>40</v>
      </c>
      <c r="R11" t="s">
        <v>90</v>
      </c>
    </row>
    <row r="12" spans="1:18" ht="15" x14ac:dyDescent="0.25">
      <c r="A12" s="2" t="str">
        <f t="shared" si="0"/>
        <v>Plains Region</v>
      </c>
      <c r="B12" s="17" t="s">
        <v>41</v>
      </c>
      <c r="C12" s="11">
        <v>7857214.2999999998</v>
      </c>
      <c r="D12" s="11">
        <v>9549011.9100000001</v>
      </c>
      <c r="E12" s="12">
        <v>8602843.9900000002</v>
      </c>
      <c r="F12" s="13">
        <v>9603002.5</v>
      </c>
      <c r="I12" s="14" t="str">
        <f t="shared" si="1"/>
        <v>Plains Region</v>
      </c>
      <c r="J12" s="11">
        <v>52942116.920000002</v>
      </c>
      <c r="K12" s="11">
        <v>61140946.829999998</v>
      </c>
      <c r="L12" s="12">
        <v>57124366</v>
      </c>
      <c r="M12" s="13">
        <v>60210232.079999998</v>
      </c>
      <c r="Q12" t="s">
        <v>41</v>
      </c>
      <c r="R12" t="s">
        <v>91</v>
      </c>
    </row>
    <row r="13" spans="1:18" ht="15" x14ac:dyDescent="0.25">
      <c r="A13" s="2" t="str">
        <f t="shared" si="0"/>
        <v>South Central Region</v>
      </c>
      <c r="B13" s="17" t="s">
        <v>42</v>
      </c>
      <c r="C13" s="11">
        <v>25180958.899999999</v>
      </c>
      <c r="D13" s="11">
        <v>25605862.780000001</v>
      </c>
      <c r="E13" s="12">
        <v>20417318.84</v>
      </c>
      <c r="F13" s="13">
        <v>22614251.25</v>
      </c>
      <c r="I13" s="14" t="str">
        <f t="shared" si="1"/>
        <v>South Central Region</v>
      </c>
      <c r="J13" s="11">
        <v>172257036.75999999</v>
      </c>
      <c r="K13" s="11">
        <v>183281623.47999999</v>
      </c>
      <c r="L13" s="12">
        <v>138367827.55000001</v>
      </c>
      <c r="M13" s="13">
        <v>144214486.16</v>
      </c>
      <c r="Q13" t="s">
        <v>42</v>
      </c>
      <c r="R13" t="s">
        <v>92</v>
      </c>
    </row>
    <row r="14" spans="1:18" ht="15" x14ac:dyDescent="0.25">
      <c r="A14" s="2" t="str">
        <f t="shared" si="0"/>
        <v>Southeast Region</v>
      </c>
      <c r="B14" s="17" t="s">
        <v>43</v>
      </c>
      <c r="C14" s="11">
        <v>15837428.73</v>
      </c>
      <c r="D14" s="11">
        <v>18256729.73</v>
      </c>
      <c r="E14" s="12">
        <v>17391114.32</v>
      </c>
      <c r="F14" s="13">
        <v>18818636.120000001</v>
      </c>
      <c r="I14" s="14" t="str">
        <f t="shared" si="1"/>
        <v>Southeast Region</v>
      </c>
      <c r="J14" s="11">
        <v>99851444.859999999</v>
      </c>
      <c r="K14" s="11">
        <v>125878020.23999999</v>
      </c>
      <c r="L14" s="12">
        <v>112698850.91</v>
      </c>
      <c r="M14" s="13">
        <v>123675491.95999999</v>
      </c>
      <c r="Q14" t="s">
        <v>43</v>
      </c>
      <c r="R14" t="s">
        <v>93</v>
      </c>
    </row>
    <row r="15" spans="1:18" ht="15" x14ac:dyDescent="0.25">
      <c r="A15" s="2" t="str">
        <f t="shared" si="0"/>
        <v>West Region</v>
      </c>
      <c r="B15" s="17" t="s">
        <v>44</v>
      </c>
      <c r="C15" s="11">
        <v>26090309.940000001</v>
      </c>
      <c r="D15" s="11">
        <v>28261362.66</v>
      </c>
      <c r="E15" s="12">
        <v>26251260.050000001</v>
      </c>
      <c r="F15" s="13">
        <v>26682254.789999999</v>
      </c>
      <c r="I15" s="14" t="str">
        <f t="shared" si="1"/>
        <v>West Region</v>
      </c>
      <c r="J15" s="11">
        <v>179492592.15000001</v>
      </c>
      <c r="K15" s="11">
        <v>214170689.68000001</v>
      </c>
      <c r="L15" s="12">
        <v>171755661.30000001</v>
      </c>
      <c r="M15" s="13">
        <v>176093982.09</v>
      </c>
      <c r="Q15" t="s">
        <v>44</v>
      </c>
      <c r="R15" t="s">
        <v>94</v>
      </c>
    </row>
    <row r="16" spans="1:18" ht="15" x14ac:dyDescent="0.25">
      <c r="A16" s="2" t="str">
        <f t="shared" si="0"/>
        <v>Total US</v>
      </c>
      <c r="B16" s="17" t="s">
        <v>45</v>
      </c>
      <c r="C16" s="11">
        <v>146228504.28</v>
      </c>
      <c r="D16" s="11">
        <v>158147433.63999999</v>
      </c>
      <c r="E16" s="12">
        <v>155152369.53999999</v>
      </c>
      <c r="F16" s="13">
        <v>168259881.13999999</v>
      </c>
      <c r="I16" s="14" t="str">
        <f t="shared" si="1"/>
        <v>Total US</v>
      </c>
      <c r="J16" s="11">
        <v>984759768.75999999</v>
      </c>
      <c r="K16" s="11">
        <v>1126878767.73</v>
      </c>
      <c r="L16" s="12">
        <v>1016746649.09</v>
      </c>
      <c r="M16" s="13">
        <v>1062841632.25</v>
      </c>
      <c r="Q16" t="s">
        <v>45</v>
      </c>
      <c r="R16" t="s">
        <v>95</v>
      </c>
    </row>
    <row r="17" spans="1:18" ht="15" x14ac:dyDescent="0.25">
      <c r="A17" s="2" t="str">
        <f t="shared" si="0"/>
        <v xml:space="preserve">Albany </v>
      </c>
      <c r="B17" s="17" t="s">
        <v>46</v>
      </c>
      <c r="C17" s="11">
        <v>440411.85</v>
      </c>
      <c r="D17" s="11">
        <v>505741.05</v>
      </c>
      <c r="E17" s="12">
        <v>558346.84</v>
      </c>
      <c r="F17" s="13">
        <v>693213.84</v>
      </c>
      <c r="I17" s="14" t="str">
        <f t="shared" si="1"/>
        <v xml:space="preserve">Albany </v>
      </c>
      <c r="J17" s="11">
        <v>2727463.26</v>
      </c>
      <c r="K17" s="11">
        <v>3235274</v>
      </c>
      <c r="L17" s="12">
        <v>3362899.6</v>
      </c>
      <c r="M17" s="13">
        <v>3770638.18</v>
      </c>
      <c r="Q17" t="s">
        <v>46</v>
      </c>
      <c r="R17" t="s">
        <v>100</v>
      </c>
    </row>
    <row r="18" spans="1:18" ht="15" x14ac:dyDescent="0.25">
      <c r="A18" s="2" t="str">
        <f t="shared" si="0"/>
        <v xml:space="preserve">Atlanta </v>
      </c>
      <c r="B18" s="17" t="s">
        <v>47</v>
      </c>
      <c r="C18" s="11">
        <v>2117015.02</v>
      </c>
      <c r="D18" s="11">
        <v>2820114.3</v>
      </c>
      <c r="E18" s="12">
        <v>2240017.08</v>
      </c>
      <c r="F18" s="13">
        <v>2320527.54</v>
      </c>
      <c r="I18" s="14" t="str">
        <f t="shared" si="1"/>
        <v xml:space="preserve">Atlanta </v>
      </c>
      <c r="J18" s="11">
        <v>14165336.039999999</v>
      </c>
      <c r="K18" s="11">
        <v>17475268.149999999</v>
      </c>
      <c r="L18" s="12">
        <v>14979009.130000001</v>
      </c>
      <c r="M18" s="13">
        <v>15275318.970000001</v>
      </c>
      <c r="Q18" t="s">
        <v>47</v>
      </c>
      <c r="R18" t="s">
        <v>101</v>
      </c>
    </row>
    <row r="19" spans="1:18" ht="15" x14ac:dyDescent="0.25">
      <c r="A19" s="2" t="str">
        <f t="shared" si="0"/>
        <v xml:space="preserve">Baltimore/Washington </v>
      </c>
      <c r="B19" s="17" t="s">
        <v>48</v>
      </c>
      <c r="C19" s="11">
        <v>3610755.89</v>
      </c>
      <c r="D19" s="11">
        <v>3477160.5</v>
      </c>
      <c r="E19" s="12">
        <v>4203711.21</v>
      </c>
      <c r="F19" s="13">
        <v>4804309.04</v>
      </c>
      <c r="I19" s="14" t="str">
        <f t="shared" si="1"/>
        <v xml:space="preserve">Baltimore/Washington </v>
      </c>
      <c r="J19" s="11">
        <v>23499955.149999999</v>
      </c>
      <c r="K19" s="11">
        <v>25122087.559999999</v>
      </c>
      <c r="L19" s="12">
        <v>28249928.129999999</v>
      </c>
      <c r="M19" s="13">
        <v>29893105.050000001</v>
      </c>
      <c r="Q19" t="s">
        <v>48</v>
      </c>
      <c r="R19" t="s">
        <v>102</v>
      </c>
    </row>
    <row r="20" spans="1:18" ht="15" x14ac:dyDescent="0.25">
      <c r="A20" s="2" t="str">
        <f t="shared" si="0"/>
        <v xml:space="preserve">Boise </v>
      </c>
      <c r="B20" s="17" t="s">
        <v>96</v>
      </c>
      <c r="C20" s="11">
        <v>327621.82</v>
      </c>
      <c r="D20" s="11">
        <v>553217.38</v>
      </c>
      <c r="E20" s="12">
        <v>358956.17</v>
      </c>
      <c r="F20" s="13">
        <v>415898.08</v>
      </c>
      <c r="I20" s="14" t="str">
        <f t="shared" si="1"/>
        <v xml:space="preserve">Boise </v>
      </c>
      <c r="J20" s="11">
        <v>2228722.5</v>
      </c>
      <c r="K20" s="11">
        <v>2942849.72</v>
      </c>
      <c r="L20" s="12">
        <v>2365003.2999999998</v>
      </c>
      <c r="M20" s="13">
        <v>2415099.89</v>
      </c>
      <c r="Q20" t="s">
        <v>96</v>
      </c>
      <c r="R20" t="s">
        <v>103</v>
      </c>
    </row>
    <row r="21" spans="1:18" ht="15" x14ac:dyDescent="0.25">
      <c r="A21" s="2" t="str">
        <f t="shared" si="0"/>
        <v xml:space="preserve">Boston </v>
      </c>
      <c r="B21" s="17" t="s">
        <v>49</v>
      </c>
      <c r="C21" s="11">
        <v>2419292.23</v>
      </c>
      <c r="D21" s="11">
        <v>2501375.29</v>
      </c>
      <c r="E21" s="12">
        <v>3013433.32</v>
      </c>
      <c r="F21" s="13">
        <v>3381982.85</v>
      </c>
      <c r="I21" s="14" t="str">
        <f t="shared" si="1"/>
        <v xml:space="preserve">Boston </v>
      </c>
      <c r="J21" s="11">
        <v>14890755.07</v>
      </c>
      <c r="K21" s="11">
        <v>18834796.920000002</v>
      </c>
      <c r="L21" s="12">
        <v>18006238.57</v>
      </c>
      <c r="M21" s="13">
        <v>21004403.25</v>
      </c>
      <c r="Q21" t="s">
        <v>49</v>
      </c>
      <c r="R21" t="s">
        <v>104</v>
      </c>
    </row>
    <row r="22" spans="1:18" ht="15" x14ac:dyDescent="0.25">
      <c r="A22" s="2" t="str">
        <f t="shared" si="0"/>
        <v xml:space="preserve">Buffalo/Rochester </v>
      </c>
      <c r="B22" s="17" t="s">
        <v>50</v>
      </c>
      <c r="C22" s="11">
        <v>570242.14</v>
      </c>
      <c r="D22" s="11">
        <v>730714.79</v>
      </c>
      <c r="E22" s="12">
        <v>846417.4</v>
      </c>
      <c r="F22" s="13">
        <v>939188.28</v>
      </c>
      <c r="I22" s="14" t="str">
        <f t="shared" si="1"/>
        <v xml:space="preserve">Buffalo/Rochester </v>
      </c>
      <c r="J22" s="11">
        <v>3921273.04</v>
      </c>
      <c r="K22" s="11">
        <v>4742379.1399999997</v>
      </c>
      <c r="L22" s="12">
        <v>5717140.8499999996</v>
      </c>
      <c r="M22" s="13">
        <v>5845090.0099999998</v>
      </c>
      <c r="Q22" t="s">
        <v>50</v>
      </c>
      <c r="R22" t="s">
        <v>105</v>
      </c>
    </row>
    <row r="23" spans="1:18" ht="15" x14ac:dyDescent="0.25">
      <c r="A23" s="2" t="str">
        <f t="shared" si="0"/>
        <v xml:space="preserve">Charlotte </v>
      </c>
      <c r="B23" s="17" t="s">
        <v>51</v>
      </c>
      <c r="C23" s="11">
        <v>826780.61</v>
      </c>
      <c r="D23" s="11">
        <v>934574.11</v>
      </c>
      <c r="E23" s="12">
        <v>995454.92</v>
      </c>
      <c r="F23" s="13">
        <v>1172435.74</v>
      </c>
      <c r="I23" s="14" t="str">
        <f t="shared" si="1"/>
        <v xml:space="preserve">Charlotte </v>
      </c>
      <c r="J23" s="11">
        <v>5522812.5899999999</v>
      </c>
      <c r="K23" s="11">
        <v>6500433.1799999997</v>
      </c>
      <c r="L23" s="12">
        <v>6603077.3499999996</v>
      </c>
      <c r="M23" s="13">
        <v>7270727.1100000003</v>
      </c>
      <c r="Q23" t="s">
        <v>51</v>
      </c>
      <c r="R23" t="s">
        <v>106</v>
      </c>
    </row>
    <row r="24" spans="1:18" ht="15" x14ac:dyDescent="0.25">
      <c r="A24" s="2" t="str">
        <f t="shared" si="0"/>
        <v xml:space="preserve">Chicago </v>
      </c>
      <c r="B24" s="17" t="s">
        <v>52</v>
      </c>
      <c r="C24" s="11">
        <v>3400021.95</v>
      </c>
      <c r="D24" s="11">
        <v>3642035.38</v>
      </c>
      <c r="E24" s="12">
        <v>4225600.2</v>
      </c>
      <c r="F24" s="13">
        <v>4572416.01</v>
      </c>
      <c r="I24" s="14" t="str">
        <f t="shared" si="1"/>
        <v xml:space="preserve">Chicago </v>
      </c>
      <c r="J24" s="11">
        <v>23543480.57</v>
      </c>
      <c r="K24" s="11">
        <v>25951853.699999999</v>
      </c>
      <c r="L24" s="12">
        <v>28025050.190000001</v>
      </c>
      <c r="M24" s="13">
        <v>28098917.129999999</v>
      </c>
      <c r="Q24" t="s">
        <v>52</v>
      </c>
      <c r="R24" t="s">
        <v>107</v>
      </c>
    </row>
    <row r="25" spans="1:18" ht="15" x14ac:dyDescent="0.25">
      <c r="A25" s="2" t="str">
        <f t="shared" si="0"/>
        <v xml:space="preserve">Cincinnati/Dayton </v>
      </c>
      <c r="B25" s="17" t="s">
        <v>53</v>
      </c>
      <c r="C25" s="11">
        <v>1000921.28</v>
      </c>
      <c r="D25" s="11">
        <v>1288904.6000000001</v>
      </c>
      <c r="E25" s="12">
        <v>1056572.31</v>
      </c>
      <c r="F25" s="13">
        <v>1203900.26</v>
      </c>
      <c r="I25" s="14" t="str">
        <f t="shared" si="1"/>
        <v xml:space="preserve">Cincinnati/Dayton </v>
      </c>
      <c r="J25" s="11">
        <v>6557910.2999999998</v>
      </c>
      <c r="K25" s="11">
        <v>7696393.4000000004</v>
      </c>
      <c r="L25" s="12">
        <v>6661219.7599999998</v>
      </c>
      <c r="M25" s="13">
        <v>6911366.6799999997</v>
      </c>
      <c r="Q25" t="s">
        <v>53</v>
      </c>
      <c r="R25" t="s">
        <v>108</v>
      </c>
    </row>
    <row r="26" spans="1:18" ht="15" x14ac:dyDescent="0.25">
      <c r="A26" s="2" t="str">
        <f t="shared" si="0"/>
        <v xml:space="preserve">Columbus </v>
      </c>
      <c r="B26" s="17" t="s">
        <v>54</v>
      </c>
      <c r="C26" s="11">
        <v>713956.88</v>
      </c>
      <c r="D26" s="11">
        <v>875233.74</v>
      </c>
      <c r="E26" s="12">
        <v>705035.1</v>
      </c>
      <c r="F26" s="13">
        <v>900781.28</v>
      </c>
      <c r="I26" s="14" t="str">
        <f t="shared" si="1"/>
        <v xml:space="preserve">Columbus </v>
      </c>
      <c r="J26" s="11">
        <v>4818224.32</v>
      </c>
      <c r="K26" s="11">
        <v>5740782.29</v>
      </c>
      <c r="L26" s="12">
        <v>4828441.79</v>
      </c>
      <c r="M26" s="13">
        <v>5431491.8399999999</v>
      </c>
      <c r="Q26" t="s">
        <v>54</v>
      </c>
      <c r="R26" t="s">
        <v>109</v>
      </c>
    </row>
    <row r="27" spans="1:18" ht="15" x14ac:dyDescent="0.25">
      <c r="A27" s="2" t="str">
        <f t="shared" si="0"/>
        <v xml:space="preserve">Dallas/Ft. Worth </v>
      </c>
      <c r="B27" s="17" t="s">
        <v>55</v>
      </c>
      <c r="C27" s="11">
        <v>5043259.1100000003</v>
      </c>
      <c r="D27" s="11">
        <v>5075866.1399999997</v>
      </c>
      <c r="E27" s="12">
        <v>4063250.64</v>
      </c>
      <c r="F27" s="13">
        <v>4492045.25</v>
      </c>
      <c r="I27" s="14" t="str">
        <f t="shared" si="1"/>
        <v xml:space="preserve">Dallas/Ft. Worth </v>
      </c>
      <c r="J27" s="11">
        <v>34735598.100000001</v>
      </c>
      <c r="K27" s="11">
        <v>36939907.340000004</v>
      </c>
      <c r="L27" s="12">
        <v>26609232.870000001</v>
      </c>
      <c r="M27" s="13">
        <v>28711189.129999999</v>
      </c>
      <c r="Q27" t="s">
        <v>55</v>
      </c>
      <c r="R27" t="s">
        <v>110</v>
      </c>
    </row>
    <row r="28" spans="1:18" ht="15" x14ac:dyDescent="0.25">
      <c r="A28" s="2" t="str">
        <f t="shared" si="0"/>
        <v xml:space="preserve">Denver </v>
      </c>
      <c r="B28" s="17" t="s">
        <v>56</v>
      </c>
      <c r="C28" s="11">
        <v>3094915.03</v>
      </c>
      <c r="D28" s="11">
        <v>3330765.43</v>
      </c>
      <c r="E28" s="12">
        <v>3665837.19</v>
      </c>
      <c r="F28" s="13">
        <v>3392647.92</v>
      </c>
      <c r="I28" s="14" t="str">
        <f t="shared" si="1"/>
        <v xml:space="preserve">Denver </v>
      </c>
      <c r="J28" s="11">
        <v>21504294.949999999</v>
      </c>
      <c r="K28" s="11">
        <v>29463829.210000001</v>
      </c>
      <c r="L28" s="12">
        <v>23650605.890000001</v>
      </c>
      <c r="M28" s="13">
        <v>24068572.02</v>
      </c>
      <c r="Q28" t="s">
        <v>56</v>
      </c>
      <c r="R28" t="s">
        <v>111</v>
      </c>
    </row>
    <row r="29" spans="1:18" ht="15" x14ac:dyDescent="0.25">
      <c r="A29" s="2" t="str">
        <f t="shared" si="0"/>
        <v xml:space="preserve">Detroit </v>
      </c>
      <c r="B29" s="17" t="s">
        <v>57</v>
      </c>
      <c r="C29" s="11">
        <v>1554191.19</v>
      </c>
      <c r="D29" s="11">
        <v>1590040.91</v>
      </c>
      <c r="E29" s="12">
        <v>1565625.36</v>
      </c>
      <c r="F29" s="13">
        <v>1743733.59</v>
      </c>
      <c r="I29" s="14" t="str">
        <f t="shared" si="1"/>
        <v xml:space="preserve">Detroit </v>
      </c>
      <c r="J29" s="11">
        <v>10634074.98</v>
      </c>
      <c r="K29" s="11">
        <v>11885846.960000001</v>
      </c>
      <c r="L29" s="12">
        <v>10900163.67</v>
      </c>
      <c r="M29" s="13">
        <v>11881719.800000001</v>
      </c>
      <c r="Q29" t="s">
        <v>57</v>
      </c>
      <c r="R29" t="s">
        <v>112</v>
      </c>
    </row>
    <row r="30" spans="1:18" ht="15" x14ac:dyDescent="0.25">
      <c r="A30" s="2" t="str">
        <f t="shared" si="0"/>
        <v xml:space="preserve">Grand Rapids </v>
      </c>
      <c r="B30" s="17" t="s">
        <v>58</v>
      </c>
      <c r="C30" s="11">
        <v>785933.48</v>
      </c>
      <c r="D30" s="11">
        <v>708706.35</v>
      </c>
      <c r="E30" s="12">
        <v>858761.73</v>
      </c>
      <c r="F30" s="13">
        <v>976594.91</v>
      </c>
      <c r="I30" s="14" t="str">
        <f t="shared" si="1"/>
        <v xml:space="preserve">Grand Rapids </v>
      </c>
      <c r="J30" s="11">
        <v>5499086.4400000004</v>
      </c>
      <c r="K30" s="11">
        <v>5907814.8499999996</v>
      </c>
      <c r="L30" s="12">
        <v>5997759.9400000004</v>
      </c>
      <c r="M30" s="13">
        <v>6434592.6500000004</v>
      </c>
      <c r="Q30" t="s">
        <v>58</v>
      </c>
      <c r="R30" t="s">
        <v>113</v>
      </c>
    </row>
    <row r="31" spans="1:18" ht="15" x14ac:dyDescent="0.25">
      <c r="A31" s="2" t="str">
        <f t="shared" si="0"/>
        <v xml:space="preserve">Harrisburg/Scranton </v>
      </c>
      <c r="B31" s="17" t="s">
        <v>59</v>
      </c>
      <c r="C31" s="11">
        <v>1124904.77</v>
      </c>
      <c r="D31" s="11">
        <v>1202300.96</v>
      </c>
      <c r="E31" s="12">
        <v>1332171.44</v>
      </c>
      <c r="F31" s="13">
        <v>1501443.79</v>
      </c>
      <c r="I31" s="14" t="str">
        <f t="shared" si="1"/>
        <v xml:space="preserve">Harrisburg/Scranton </v>
      </c>
      <c r="J31" s="11">
        <v>7282785.0199999996</v>
      </c>
      <c r="K31" s="11">
        <v>8104534.1699999999</v>
      </c>
      <c r="L31" s="12">
        <v>8729807.3699999992</v>
      </c>
      <c r="M31" s="13">
        <v>9263108.6300000008</v>
      </c>
      <c r="Q31" t="s">
        <v>59</v>
      </c>
      <c r="R31" t="s">
        <v>114</v>
      </c>
    </row>
    <row r="32" spans="1:18" ht="15" x14ac:dyDescent="0.25">
      <c r="A32" s="2" t="str">
        <f t="shared" si="0"/>
        <v xml:space="preserve">Hartford/Springfield </v>
      </c>
      <c r="B32" s="17" t="s">
        <v>60</v>
      </c>
      <c r="C32" s="11">
        <v>1440874.18</v>
      </c>
      <c r="D32" s="11">
        <v>1324909.79</v>
      </c>
      <c r="E32" s="12">
        <v>1768053.26</v>
      </c>
      <c r="F32" s="13">
        <v>1965218.31</v>
      </c>
      <c r="I32" s="14" t="str">
        <f t="shared" si="1"/>
        <v xml:space="preserve">Hartford/Springfield </v>
      </c>
      <c r="J32" s="11">
        <v>8940167.8000000007</v>
      </c>
      <c r="K32" s="11">
        <v>10071162.859999999</v>
      </c>
      <c r="L32" s="12">
        <v>11565200.119999999</v>
      </c>
      <c r="M32" s="13">
        <v>12158281.859999999</v>
      </c>
      <c r="Q32" t="s">
        <v>60</v>
      </c>
      <c r="R32" t="s">
        <v>115</v>
      </c>
    </row>
    <row r="33" spans="1:18" ht="15" x14ac:dyDescent="0.25">
      <c r="A33" s="2" t="str">
        <f t="shared" si="0"/>
        <v xml:space="preserve">Houston </v>
      </c>
      <c r="B33" s="17" t="s">
        <v>61</v>
      </c>
      <c r="C33" s="11">
        <v>4771212.4800000004</v>
      </c>
      <c r="D33" s="11">
        <v>5229818.8899999997</v>
      </c>
      <c r="E33" s="12">
        <v>3644338.1</v>
      </c>
      <c r="F33" s="13">
        <v>4397165.67</v>
      </c>
      <c r="I33" s="14" t="str">
        <f t="shared" si="1"/>
        <v xml:space="preserve">Houston </v>
      </c>
      <c r="J33" s="11">
        <v>32935159.949999999</v>
      </c>
      <c r="K33" s="11">
        <v>36298649.060000002</v>
      </c>
      <c r="L33" s="12">
        <v>25458574.289999999</v>
      </c>
      <c r="M33" s="13">
        <v>27271451.579999998</v>
      </c>
      <c r="Q33" t="s">
        <v>61</v>
      </c>
      <c r="R33" t="s">
        <v>116</v>
      </c>
    </row>
    <row r="34" spans="1:18" ht="15" x14ac:dyDescent="0.25">
      <c r="A34" s="2" t="str">
        <f t="shared" si="0"/>
        <v xml:space="preserve">Indianapolis </v>
      </c>
      <c r="B34" s="17" t="s">
        <v>62</v>
      </c>
      <c r="C34" s="11">
        <v>767764.79</v>
      </c>
      <c r="D34" s="11">
        <v>811683.49</v>
      </c>
      <c r="E34" s="12">
        <v>787470.52</v>
      </c>
      <c r="F34" s="13">
        <v>904477.73</v>
      </c>
      <c r="I34" s="14" t="str">
        <f t="shared" si="1"/>
        <v xml:space="preserve">Indianapolis </v>
      </c>
      <c r="J34" s="11">
        <v>4697634.8499999996</v>
      </c>
      <c r="K34" s="11">
        <v>5716569.9800000004</v>
      </c>
      <c r="L34" s="12">
        <v>5327535.59</v>
      </c>
      <c r="M34" s="13">
        <v>5675322.3399999999</v>
      </c>
      <c r="Q34" t="s">
        <v>62</v>
      </c>
      <c r="R34" t="s">
        <v>117</v>
      </c>
    </row>
    <row r="35" spans="1:18" ht="15" x14ac:dyDescent="0.25">
      <c r="A35" s="2" t="str">
        <f t="shared" si="0"/>
        <v xml:space="preserve">Jacksonville </v>
      </c>
      <c r="B35" s="17" t="s">
        <v>63</v>
      </c>
      <c r="C35" s="11">
        <v>718478.83</v>
      </c>
      <c r="D35" s="11">
        <v>849117.45</v>
      </c>
      <c r="E35" s="12">
        <v>784437.33</v>
      </c>
      <c r="F35" s="13">
        <v>901369.17</v>
      </c>
      <c r="I35" s="14" t="str">
        <f t="shared" si="1"/>
        <v xml:space="preserve">Jacksonville </v>
      </c>
      <c r="J35" s="11">
        <v>4435518.74</v>
      </c>
      <c r="K35" s="11">
        <v>6080794.2199999997</v>
      </c>
      <c r="L35" s="12">
        <v>5076268.8099999996</v>
      </c>
      <c r="M35" s="13">
        <v>5846312.6100000003</v>
      </c>
      <c r="Q35" t="s">
        <v>63</v>
      </c>
      <c r="R35" t="s">
        <v>118</v>
      </c>
    </row>
    <row r="36" spans="1:18" ht="15" x14ac:dyDescent="0.25">
      <c r="A36" s="2" t="str">
        <f t="shared" si="0"/>
        <v xml:space="preserve">Las Vegas </v>
      </c>
      <c r="B36" s="17" t="s">
        <v>97</v>
      </c>
      <c r="C36" s="11">
        <v>1307292.4099999999</v>
      </c>
      <c r="D36" s="11">
        <v>1500154.94</v>
      </c>
      <c r="E36" s="12">
        <v>1324516.5</v>
      </c>
      <c r="F36" s="13">
        <v>1480679.84</v>
      </c>
      <c r="I36" s="14" t="str">
        <f t="shared" si="1"/>
        <v xml:space="preserve">Las Vegas </v>
      </c>
      <c r="J36" s="11">
        <v>9083840.1799999997</v>
      </c>
      <c r="K36" s="11">
        <v>10302703.369999999</v>
      </c>
      <c r="L36" s="12">
        <v>8802755</v>
      </c>
      <c r="M36" s="13">
        <v>9187973.4900000002</v>
      </c>
      <c r="Q36" t="s">
        <v>97</v>
      </c>
      <c r="R36" t="s">
        <v>119</v>
      </c>
    </row>
    <row r="37" spans="1:18" ht="15" x14ac:dyDescent="0.25">
      <c r="A37" s="2" t="str">
        <f t="shared" si="0"/>
        <v xml:space="preserve">Los Angeles </v>
      </c>
      <c r="B37" s="17" t="s">
        <v>64</v>
      </c>
      <c r="C37" s="11">
        <v>12305075.109999999</v>
      </c>
      <c r="D37" s="11">
        <v>13704226.560000001</v>
      </c>
      <c r="E37" s="12">
        <v>11934949.65</v>
      </c>
      <c r="F37" s="13">
        <v>12607146.460000001</v>
      </c>
      <c r="I37" s="14" t="str">
        <f t="shared" si="1"/>
        <v xml:space="preserve">Los Angeles </v>
      </c>
      <c r="J37" s="11">
        <v>84941041.010000005</v>
      </c>
      <c r="K37" s="11">
        <v>97672149.459999993</v>
      </c>
      <c r="L37" s="12">
        <v>75690162.140000001</v>
      </c>
      <c r="M37" s="13">
        <v>74821705.780000001</v>
      </c>
      <c r="Q37" t="s">
        <v>64</v>
      </c>
      <c r="R37" t="s">
        <v>120</v>
      </c>
    </row>
    <row r="38" spans="1:18" ht="15" x14ac:dyDescent="0.25">
      <c r="A38" s="2" t="str">
        <f t="shared" si="0"/>
        <v xml:space="preserve">Louisville </v>
      </c>
      <c r="B38" s="17" t="s">
        <v>65</v>
      </c>
      <c r="C38" s="11">
        <v>314859.75</v>
      </c>
      <c r="D38" s="11">
        <v>418499.61</v>
      </c>
      <c r="E38" s="12">
        <v>368198.92</v>
      </c>
      <c r="F38" s="13">
        <v>451247.89</v>
      </c>
      <c r="I38" s="14" t="str">
        <f t="shared" si="1"/>
        <v xml:space="preserve">Louisville </v>
      </c>
      <c r="J38" s="11">
        <v>2454088.4300000002</v>
      </c>
      <c r="K38" s="11">
        <v>3109274.02</v>
      </c>
      <c r="L38" s="12">
        <v>2634253.31</v>
      </c>
      <c r="M38" s="13">
        <v>2985917.44</v>
      </c>
      <c r="Q38" t="s">
        <v>65</v>
      </c>
      <c r="R38" t="s">
        <v>121</v>
      </c>
    </row>
    <row r="39" spans="1:18" ht="15" x14ac:dyDescent="0.25">
      <c r="A39" s="2" t="str">
        <f t="shared" si="0"/>
        <v xml:space="preserve">Miami/Ft. Lauderdale </v>
      </c>
      <c r="B39" s="17" t="s">
        <v>66</v>
      </c>
      <c r="C39" s="11">
        <v>2809219.09</v>
      </c>
      <c r="D39" s="11">
        <v>3026120.62</v>
      </c>
      <c r="E39" s="12">
        <v>3272618.92</v>
      </c>
      <c r="F39" s="13">
        <v>3574423.39</v>
      </c>
      <c r="I39" s="14" t="str">
        <f t="shared" si="1"/>
        <v xml:space="preserve">Miami/Ft. Lauderdale </v>
      </c>
      <c r="J39" s="11">
        <v>16639686.470000001</v>
      </c>
      <c r="K39" s="11">
        <v>20879380.82</v>
      </c>
      <c r="L39" s="12">
        <v>20589040.949999999</v>
      </c>
      <c r="M39" s="13">
        <v>23345721.75</v>
      </c>
      <c r="Q39" t="s">
        <v>66</v>
      </c>
      <c r="R39" t="s">
        <v>122</v>
      </c>
    </row>
    <row r="40" spans="1:18" ht="15" x14ac:dyDescent="0.25">
      <c r="A40" s="2" t="str">
        <f t="shared" si="0"/>
        <v xml:space="preserve">Nashville </v>
      </c>
      <c r="B40" s="17" t="s">
        <v>67</v>
      </c>
      <c r="C40" s="11">
        <v>770345.03</v>
      </c>
      <c r="D40" s="11">
        <v>959686.5</v>
      </c>
      <c r="E40" s="12">
        <v>786921.42</v>
      </c>
      <c r="F40" s="13">
        <v>894150.68</v>
      </c>
      <c r="I40" s="14" t="str">
        <f t="shared" si="1"/>
        <v xml:space="preserve">Nashville </v>
      </c>
      <c r="J40" s="11">
        <v>5143375.68</v>
      </c>
      <c r="K40" s="11">
        <v>6416940.2800000003</v>
      </c>
      <c r="L40" s="12">
        <v>5380307.3399999999</v>
      </c>
      <c r="M40" s="13">
        <v>5916258.8600000003</v>
      </c>
      <c r="Q40" t="s">
        <v>67</v>
      </c>
      <c r="R40" t="s">
        <v>123</v>
      </c>
    </row>
    <row r="41" spans="1:18" ht="15" x14ac:dyDescent="0.25">
      <c r="A41" s="2" t="str">
        <f t="shared" si="0"/>
        <v xml:space="preserve">New Orleans/Mobile </v>
      </c>
      <c r="B41" s="17" t="s">
        <v>68</v>
      </c>
      <c r="C41" s="11">
        <v>1149097.5</v>
      </c>
      <c r="D41" s="11">
        <v>1237702.2</v>
      </c>
      <c r="E41" s="12">
        <v>1176362.6299999999</v>
      </c>
      <c r="F41" s="13">
        <v>1246586.43</v>
      </c>
      <c r="I41" s="14" t="str">
        <f t="shared" si="1"/>
        <v xml:space="preserve">New Orleans/Mobile </v>
      </c>
      <c r="J41" s="11">
        <v>7632936.8700000001</v>
      </c>
      <c r="K41" s="11">
        <v>9252980.3800000008</v>
      </c>
      <c r="L41" s="12">
        <v>7648974.0999999996</v>
      </c>
      <c r="M41" s="13">
        <v>7998782.4699999997</v>
      </c>
      <c r="Q41" t="s">
        <v>68</v>
      </c>
      <c r="R41" t="s">
        <v>124</v>
      </c>
    </row>
    <row r="42" spans="1:18" ht="15" x14ac:dyDescent="0.25">
      <c r="A42" s="2" t="str">
        <f t="shared" si="0"/>
        <v xml:space="preserve">New York </v>
      </c>
      <c r="B42" s="17" t="s">
        <v>69</v>
      </c>
      <c r="C42" s="11">
        <v>6267550.7699999996</v>
      </c>
      <c r="D42" s="11">
        <v>5803550.8899999997</v>
      </c>
      <c r="E42" s="12">
        <v>8091063.8300000001</v>
      </c>
      <c r="F42" s="13">
        <v>8409446.8399999999</v>
      </c>
      <c r="I42" s="14" t="str">
        <f t="shared" si="1"/>
        <v xml:space="preserve">New York </v>
      </c>
      <c r="J42" s="11">
        <v>40087630.460000001</v>
      </c>
      <c r="K42" s="11">
        <v>46526496.960000001</v>
      </c>
      <c r="L42" s="12">
        <v>54045840.210000001</v>
      </c>
      <c r="M42" s="13">
        <v>55424038.770000003</v>
      </c>
      <c r="Q42" t="s">
        <v>69</v>
      </c>
      <c r="R42" t="s">
        <v>125</v>
      </c>
    </row>
    <row r="43" spans="1:18" ht="15" x14ac:dyDescent="0.25">
      <c r="A43" s="2" t="str">
        <f t="shared" si="0"/>
        <v xml:space="preserve">Northern New England </v>
      </c>
      <c r="B43" s="17" t="s">
        <v>70</v>
      </c>
      <c r="C43" s="11">
        <v>1982844.83</v>
      </c>
      <c r="D43" s="11">
        <v>2159972.35</v>
      </c>
      <c r="E43" s="12">
        <v>2310121.58</v>
      </c>
      <c r="F43" s="13">
        <v>2663065.27</v>
      </c>
      <c r="I43" s="14" t="str">
        <f t="shared" si="1"/>
        <v xml:space="preserve">Northern New England </v>
      </c>
      <c r="J43" s="11">
        <v>11395719.189999999</v>
      </c>
      <c r="K43" s="11">
        <v>13556804.220000001</v>
      </c>
      <c r="L43" s="12">
        <v>13020128.91</v>
      </c>
      <c r="M43" s="13">
        <v>14818553.4</v>
      </c>
      <c r="Q43" t="s">
        <v>70</v>
      </c>
      <c r="R43" t="s">
        <v>126</v>
      </c>
    </row>
    <row r="44" spans="1:18" ht="15" x14ac:dyDescent="0.25">
      <c r="A44" s="2" t="str">
        <f t="shared" si="0"/>
        <v xml:space="preserve">Orlando </v>
      </c>
      <c r="B44" s="17" t="s">
        <v>71</v>
      </c>
      <c r="C44" s="11">
        <v>1551306.83</v>
      </c>
      <c r="D44" s="11">
        <v>1765129.34</v>
      </c>
      <c r="E44" s="12">
        <v>1747214.01</v>
      </c>
      <c r="F44" s="13">
        <v>1915663.85</v>
      </c>
      <c r="I44" s="14" t="str">
        <f t="shared" si="1"/>
        <v xml:space="preserve">Orlando </v>
      </c>
      <c r="J44" s="11">
        <v>9141151.2699999996</v>
      </c>
      <c r="K44" s="11">
        <v>12374094.289999999</v>
      </c>
      <c r="L44" s="12">
        <v>10783666.970000001</v>
      </c>
      <c r="M44" s="13">
        <v>12566615.369999999</v>
      </c>
      <c r="Q44" t="s">
        <v>71</v>
      </c>
      <c r="R44" t="s">
        <v>127</v>
      </c>
    </row>
    <row r="45" spans="1:18" ht="15" x14ac:dyDescent="0.25">
      <c r="A45" s="2" t="str">
        <f t="shared" si="0"/>
        <v xml:space="preserve">Philadelphia </v>
      </c>
      <c r="B45" s="17" t="s">
        <v>72</v>
      </c>
      <c r="C45" s="11">
        <v>1753664.37</v>
      </c>
      <c r="D45" s="11">
        <v>1813057.96</v>
      </c>
      <c r="E45" s="12">
        <v>2344260.13</v>
      </c>
      <c r="F45" s="13">
        <v>2582035.83</v>
      </c>
      <c r="I45" s="14" t="str">
        <f t="shared" si="1"/>
        <v xml:space="preserve">Philadelphia </v>
      </c>
      <c r="J45" s="11">
        <v>11970758.529999999</v>
      </c>
      <c r="K45" s="11">
        <v>13681037.93</v>
      </c>
      <c r="L45" s="12">
        <v>16082268.779999999</v>
      </c>
      <c r="M45" s="13">
        <v>16864171.739999998</v>
      </c>
      <c r="Q45" t="s">
        <v>72</v>
      </c>
      <c r="R45" t="s">
        <v>128</v>
      </c>
    </row>
    <row r="46" spans="1:18" ht="15" x14ac:dyDescent="0.25">
      <c r="A46" s="2" t="str">
        <f t="shared" si="0"/>
        <v xml:space="preserve">Phoenix/Tucson </v>
      </c>
      <c r="B46" s="17" t="s">
        <v>73</v>
      </c>
      <c r="C46" s="11">
        <v>4897962.01</v>
      </c>
      <c r="D46" s="11">
        <v>4908650.9800000004</v>
      </c>
      <c r="E46" s="12">
        <v>3072777.39</v>
      </c>
      <c r="F46" s="13">
        <v>3485338.64</v>
      </c>
      <c r="I46" s="14" t="str">
        <f t="shared" si="1"/>
        <v xml:space="preserve">Phoenix/Tucson </v>
      </c>
      <c r="J46" s="11">
        <v>34877596.109999999</v>
      </c>
      <c r="K46" s="11">
        <v>35797539.049999997</v>
      </c>
      <c r="L46" s="12">
        <v>21518292.030000001</v>
      </c>
      <c r="M46" s="13">
        <v>22365385.260000002</v>
      </c>
      <c r="Q46" t="s">
        <v>73</v>
      </c>
      <c r="R46" t="s">
        <v>129</v>
      </c>
    </row>
    <row r="47" spans="1:18" ht="15" x14ac:dyDescent="0.25">
      <c r="A47" s="2" t="str">
        <f t="shared" si="0"/>
        <v xml:space="preserve">Pittsburgh </v>
      </c>
      <c r="B47" s="17" t="s">
        <v>74</v>
      </c>
      <c r="C47" s="11">
        <v>467216.68</v>
      </c>
      <c r="D47" s="11">
        <v>532707.06000000006</v>
      </c>
      <c r="E47" s="12">
        <v>607408.98</v>
      </c>
      <c r="F47" s="13">
        <v>722015.3</v>
      </c>
      <c r="I47" s="14" t="str">
        <f t="shared" si="1"/>
        <v xml:space="preserve">Pittsburgh </v>
      </c>
      <c r="J47" s="11">
        <v>3065420.12</v>
      </c>
      <c r="K47" s="11">
        <v>3576065.54</v>
      </c>
      <c r="L47" s="12">
        <v>3934890.94</v>
      </c>
      <c r="M47" s="13">
        <v>4233798.76</v>
      </c>
      <c r="Q47" t="s">
        <v>74</v>
      </c>
      <c r="R47" t="s">
        <v>130</v>
      </c>
    </row>
    <row r="48" spans="1:18" ht="15" x14ac:dyDescent="0.25">
      <c r="A48" s="2" t="str">
        <f t="shared" si="0"/>
        <v xml:space="preserve">Portland </v>
      </c>
      <c r="B48" s="17" t="s">
        <v>75</v>
      </c>
      <c r="C48" s="11">
        <v>2394994.2999999998</v>
      </c>
      <c r="D48" s="11">
        <v>2905952.41</v>
      </c>
      <c r="E48" s="12">
        <v>2748073.62</v>
      </c>
      <c r="F48" s="13">
        <v>2795526.83</v>
      </c>
      <c r="I48" s="14" t="str">
        <f t="shared" si="1"/>
        <v xml:space="preserve">Portland </v>
      </c>
      <c r="J48" s="11">
        <v>16135696.199999999</v>
      </c>
      <c r="K48" s="11">
        <v>22379004.109999999</v>
      </c>
      <c r="L48" s="12">
        <v>17594460.68</v>
      </c>
      <c r="M48" s="13">
        <v>18759996.289999999</v>
      </c>
      <c r="Q48" t="s">
        <v>75</v>
      </c>
      <c r="R48" t="s">
        <v>131</v>
      </c>
    </row>
    <row r="49" spans="1:18" ht="15" x14ac:dyDescent="0.25">
      <c r="A49" s="2" t="str">
        <f t="shared" si="0"/>
        <v xml:space="preserve">Raleigh/Greensboro </v>
      </c>
      <c r="B49" s="17" t="s">
        <v>76</v>
      </c>
      <c r="C49" s="11">
        <v>1105041.26</v>
      </c>
      <c r="D49" s="11">
        <v>1269700.8</v>
      </c>
      <c r="E49" s="12">
        <v>1315510.49</v>
      </c>
      <c r="F49" s="13">
        <v>1480620.03</v>
      </c>
      <c r="I49" s="14" t="str">
        <f t="shared" si="1"/>
        <v xml:space="preserve">Raleigh/Greensboro </v>
      </c>
      <c r="J49" s="11">
        <v>7511997.4699999997</v>
      </c>
      <c r="K49" s="11">
        <v>8749170.8900000006</v>
      </c>
      <c r="L49" s="12">
        <v>8779605.4399999995</v>
      </c>
      <c r="M49" s="13">
        <v>9493481.3200000003</v>
      </c>
      <c r="Q49" t="s">
        <v>76</v>
      </c>
      <c r="R49" t="s">
        <v>132</v>
      </c>
    </row>
    <row r="50" spans="1:18" ht="15" x14ac:dyDescent="0.25">
      <c r="A50" s="2" t="str">
        <f t="shared" si="0"/>
        <v xml:space="preserve">Richmond/Norfolk </v>
      </c>
      <c r="B50" s="17" t="s">
        <v>77</v>
      </c>
      <c r="C50" s="11">
        <v>1099518.96</v>
      </c>
      <c r="D50" s="11">
        <v>1196385.31</v>
      </c>
      <c r="E50" s="12">
        <v>1109502.22</v>
      </c>
      <c r="F50" s="13">
        <v>1201164.22</v>
      </c>
      <c r="I50" s="14" t="str">
        <f t="shared" si="1"/>
        <v xml:space="preserve">Richmond/Norfolk </v>
      </c>
      <c r="J50" s="11">
        <v>7045501.8799999999</v>
      </c>
      <c r="K50" s="11">
        <v>8034407.25</v>
      </c>
      <c r="L50" s="12">
        <v>7561132.0099999998</v>
      </c>
      <c r="M50" s="13">
        <v>7801541.1500000004</v>
      </c>
      <c r="Q50" t="s">
        <v>77</v>
      </c>
      <c r="R50" t="s">
        <v>133</v>
      </c>
    </row>
    <row r="51" spans="1:18" ht="15" x14ac:dyDescent="0.25">
      <c r="A51" s="2" t="str">
        <f t="shared" si="0"/>
        <v xml:space="preserve">Roanoke </v>
      </c>
      <c r="B51" s="17" t="s">
        <v>78</v>
      </c>
      <c r="C51" s="11">
        <v>626953.18000000005</v>
      </c>
      <c r="D51" s="11">
        <v>684863.57</v>
      </c>
      <c r="E51" s="12">
        <v>648105.31999999995</v>
      </c>
      <c r="F51" s="13">
        <v>692614.41</v>
      </c>
      <c r="I51" s="14" t="str">
        <f t="shared" si="1"/>
        <v xml:space="preserve">Roanoke </v>
      </c>
      <c r="J51" s="11">
        <v>4266431.09</v>
      </c>
      <c r="K51" s="11">
        <v>4928436.5599999996</v>
      </c>
      <c r="L51" s="12">
        <v>4564440.7300000004</v>
      </c>
      <c r="M51" s="13">
        <v>4631995.05</v>
      </c>
      <c r="Q51" t="s">
        <v>78</v>
      </c>
      <c r="R51" t="s">
        <v>134</v>
      </c>
    </row>
    <row r="52" spans="1:18" ht="15" x14ac:dyDescent="0.25">
      <c r="A52" s="2" t="str">
        <f t="shared" si="0"/>
        <v xml:space="preserve">Sacramento </v>
      </c>
      <c r="B52" s="17" t="s">
        <v>79</v>
      </c>
      <c r="C52" s="11">
        <v>1901931.35</v>
      </c>
      <c r="D52" s="11">
        <v>2061282.99</v>
      </c>
      <c r="E52" s="12">
        <v>2395908.75</v>
      </c>
      <c r="F52" s="13">
        <v>2581668.52</v>
      </c>
      <c r="I52" s="14" t="str">
        <f t="shared" si="1"/>
        <v xml:space="preserve">Sacramento </v>
      </c>
      <c r="J52" s="11">
        <v>12864269.83</v>
      </c>
      <c r="K52" s="11">
        <v>13933864.039999999</v>
      </c>
      <c r="L52" s="12">
        <v>14952848.74</v>
      </c>
      <c r="M52" s="13">
        <v>15678770.220000001</v>
      </c>
      <c r="Q52" t="s">
        <v>79</v>
      </c>
      <c r="R52" t="s">
        <v>135</v>
      </c>
    </row>
    <row r="53" spans="1:18" ht="15" x14ac:dyDescent="0.25">
      <c r="A53" s="2" t="str">
        <f t="shared" si="0"/>
        <v xml:space="preserve">San Diego </v>
      </c>
      <c r="B53" s="17" t="s">
        <v>80</v>
      </c>
      <c r="C53" s="11">
        <v>2232740.81</v>
      </c>
      <c r="D53" s="11">
        <v>2470487.1800000002</v>
      </c>
      <c r="E53" s="12">
        <v>2337338.69</v>
      </c>
      <c r="F53" s="13">
        <v>2445205.62</v>
      </c>
      <c r="I53" s="14" t="str">
        <f t="shared" si="1"/>
        <v xml:space="preserve">San Diego </v>
      </c>
      <c r="J53" s="11">
        <v>15511041.039999999</v>
      </c>
      <c r="K53" s="11">
        <v>17911198.920000002</v>
      </c>
      <c r="L53" s="12">
        <v>14886883.32</v>
      </c>
      <c r="M53" s="13">
        <v>14808181.050000001</v>
      </c>
      <c r="Q53" t="s">
        <v>80</v>
      </c>
      <c r="R53" t="s">
        <v>136</v>
      </c>
    </row>
    <row r="54" spans="1:18" ht="15" x14ac:dyDescent="0.25">
      <c r="A54" s="2" t="str">
        <f t="shared" si="0"/>
        <v xml:space="preserve">San Francisco </v>
      </c>
      <c r="B54" s="17" t="s">
        <v>81</v>
      </c>
      <c r="C54" s="11">
        <v>3098106.7</v>
      </c>
      <c r="D54" s="11">
        <v>3410215</v>
      </c>
      <c r="E54" s="12">
        <v>4489272.13</v>
      </c>
      <c r="F54" s="13">
        <v>4972827.72</v>
      </c>
      <c r="I54" s="14" t="str">
        <f t="shared" si="1"/>
        <v xml:space="preserve">San Francisco </v>
      </c>
      <c r="J54" s="11">
        <v>25053645.98</v>
      </c>
      <c r="K54" s="11">
        <v>24688360.850000001</v>
      </c>
      <c r="L54" s="12">
        <v>29826639.149999999</v>
      </c>
      <c r="M54" s="13">
        <v>31329159.34</v>
      </c>
      <c r="Q54" t="s">
        <v>81</v>
      </c>
      <c r="R54" t="s">
        <v>137</v>
      </c>
    </row>
    <row r="55" spans="1:18" ht="15" x14ac:dyDescent="0.25">
      <c r="A55" s="2" t="str">
        <f t="shared" si="0"/>
        <v xml:space="preserve">Seattle </v>
      </c>
      <c r="B55" s="17" t="s">
        <v>82</v>
      </c>
      <c r="C55" s="11">
        <v>2424905.09</v>
      </c>
      <c r="D55" s="11">
        <v>2778074.34</v>
      </c>
      <c r="E55" s="12">
        <v>3120184.3</v>
      </c>
      <c r="F55" s="13">
        <v>3040594.47</v>
      </c>
      <c r="I55" s="14" t="str">
        <f t="shared" si="1"/>
        <v xml:space="preserve">Seattle </v>
      </c>
      <c r="J55" s="11">
        <v>16567066.26</v>
      </c>
      <c r="K55" s="11">
        <v>22669037.219999999</v>
      </c>
      <c r="L55" s="12">
        <v>19725438.120000001</v>
      </c>
      <c r="M55" s="13">
        <v>21143253.960000001</v>
      </c>
      <c r="Q55" t="s">
        <v>82</v>
      </c>
      <c r="R55" t="s">
        <v>138</v>
      </c>
    </row>
    <row r="56" spans="1:18" ht="15" x14ac:dyDescent="0.25">
      <c r="A56" s="2" t="str">
        <f t="shared" si="0"/>
        <v xml:space="preserve">South Carolina </v>
      </c>
      <c r="B56" s="17" t="s">
        <v>83</v>
      </c>
      <c r="C56" s="11">
        <v>1535641.44</v>
      </c>
      <c r="D56" s="11">
        <v>1788316.45</v>
      </c>
      <c r="E56" s="12">
        <v>1682594.94</v>
      </c>
      <c r="F56" s="13">
        <v>1828892.17</v>
      </c>
      <c r="I56" s="14" t="str">
        <f t="shared" si="1"/>
        <v xml:space="preserve">South Carolina </v>
      </c>
      <c r="J56" s="11">
        <v>9967465.1300000008</v>
      </c>
      <c r="K56" s="11">
        <v>11706485.189999999</v>
      </c>
      <c r="L56" s="12">
        <v>10826963.859999999</v>
      </c>
      <c r="M56" s="13">
        <v>11486063.380000001</v>
      </c>
      <c r="Q56" t="s">
        <v>83</v>
      </c>
      <c r="R56" t="s">
        <v>139</v>
      </c>
    </row>
    <row r="57" spans="1:18" ht="15" x14ac:dyDescent="0.25">
      <c r="A57" s="2" t="str">
        <f t="shared" si="0"/>
        <v xml:space="preserve">Spokane </v>
      </c>
      <c r="B57" s="17" t="s">
        <v>98</v>
      </c>
      <c r="C57" s="11">
        <v>363207.84</v>
      </c>
      <c r="D57" s="11">
        <v>381472.01</v>
      </c>
      <c r="E57" s="12">
        <v>426865.14</v>
      </c>
      <c r="F57" s="13">
        <v>403404.28</v>
      </c>
      <c r="I57" s="14" t="str">
        <f t="shared" si="1"/>
        <v xml:space="preserve">Spokane </v>
      </c>
      <c r="J57" s="11">
        <v>2463759.3599999999</v>
      </c>
      <c r="K57" s="11">
        <v>3039214.19</v>
      </c>
      <c r="L57" s="12">
        <v>2769581.16</v>
      </c>
      <c r="M57" s="13">
        <v>2818146.86</v>
      </c>
      <c r="Q57" t="s">
        <v>98</v>
      </c>
      <c r="R57" t="s">
        <v>140</v>
      </c>
    </row>
    <row r="58" spans="1:18" ht="15" x14ac:dyDescent="0.25">
      <c r="A58" s="2" t="str">
        <f t="shared" si="0"/>
        <v xml:space="preserve">St. Louis </v>
      </c>
      <c r="B58" s="17" t="s">
        <v>84</v>
      </c>
      <c r="C58" s="11">
        <v>892944.41</v>
      </c>
      <c r="D58" s="11">
        <v>1248775.31</v>
      </c>
      <c r="E58" s="12">
        <v>1097888.3799999999</v>
      </c>
      <c r="F58" s="13">
        <v>1130636.96</v>
      </c>
      <c r="I58" s="14" t="str">
        <f t="shared" si="1"/>
        <v xml:space="preserve">St. Louis </v>
      </c>
      <c r="J58" s="11">
        <v>5694263.1200000001</v>
      </c>
      <c r="K58" s="11">
        <v>7589270.0199999996</v>
      </c>
      <c r="L58" s="12">
        <v>7102906.9299999997</v>
      </c>
      <c r="M58" s="13">
        <v>7028654.0300000003</v>
      </c>
      <c r="Q58" t="s">
        <v>84</v>
      </c>
      <c r="R58" t="s">
        <v>141</v>
      </c>
    </row>
    <row r="59" spans="1:18" ht="15" x14ac:dyDescent="0.25">
      <c r="A59" s="2" t="str">
        <f t="shared" si="0"/>
        <v xml:space="preserve">Syracuse </v>
      </c>
      <c r="B59" s="17" t="s">
        <v>99</v>
      </c>
      <c r="C59" s="11">
        <v>286757.21999999997</v>
      </c>
      <c r="D59" s="11">
        <v>345989.96</v>
      </c>
      <c r="E59" s="12">
        <v>403658.47</v>
      </c>
      <c r="F59" s="13">
        <v>478303.83</v>
      </c>
      <c r="I59" s="14" t="str">
        <f t="shared" si="1"/>
        <v xml:space="preserve">Syracuse </v>
      </c>
      <c r="J59" s="11">
        <v>1923870.17</v>
      </c>
      <c r="K59" s="11">
        <v>2193010.75</v>
      </c>
      <c r="L59" s="12">
        <v>2671219.7999999998</v>
      </c>
      <c r="M59" s="13">
        <v>2759032.12</v>
      </c>
      <c r="Q59" t="s">
        <v>99</v>
      </c>
      <c r="R59" t="s">
        <v>142</v>
      </c>
    </row>
    <row r="60" spans="1:18" ht="15" x14ac:dyDescent="0.25">
      <c r="A60" s="2" t="str">
        <f t="shared" si="0"/>
        <v xml:space="preserve">Tampa </v>
      </c>
      <c r="B60" s="17" t="s">
        <v>85</v>
      </c>
      <c r="C60" s="11">
        <v>1721700.1</v>
      </c>
      <c r="D60" s="11">
        <v>1913676.96</v>
      </c>
      <c r="E60" s="12">
        <v>1865175.74</v>
      </c>
      <c r="F60" s="13">
        <v>2053329.68</v>
      </c>
      <c r="I60" s="14" t="str">
        <f t="shared" si="1"/>
        <v xml:space="preserve">Tampa </v>
      </c>
      <c r="J60" s="11">
        <v>10331695.33</v>
      </c>
      <c r="K60" s="11">
        <v>13735812.07</v>
      </c>
      <c r="L60" s="12">
        <v>11822972.369999999</v>
      </c>
      <c r="M60" s="13">
        <v>13631946.470000001</v>
      </c>
      <c r="Q60" t="s">
        <v>85</v>
      </c>
      <c r="R60" t="s">
        <v>143</v>
      </c>
    </row>
    <row r="61" spans="1:18" ht="15" x14ac:dyDescent="0.25">
      <c r="A61" s="2" t="str">
        <f t="shared" si="0"/>
        <v xml:space="preserve">West Tex/New Mexico </v>
      </c>
      <c r="B61" s="17" t="s">
        <v>86</v>
      </c>
      <c r="C61" s="11">
        <v>4059094.67</v>
      </c>
      <c r="D61" s="11">
        <v>4171797.15</v>
      </c>
      <c r="E61" s="12">
        <v>3234748.03</v>
      </c>
      <c r="F61" s="13">
        <v>3512935.81</v>
      </c>
      <c r="I61" s="14" t="str">
        <f t="shared" si="1"/>
        <v xml:space="preserve">West Tex/New Mexico </v>
      </c>
      <c r="J61" s="11">
        <v>27512424.100000001</v>
      </c>
      <c r="K61" s="11">
        <v>27281435.550000001</v>
      </c>
      <c r="L61" s="12">
        <v>21902928.23</v>
      </c>
      <c r="M61" s="13">
        <v>21427460.59</v>
      </c>
      <c r="Q61" t="s">
        <v>86</v>
      </c>
      <c r="R61" t="s">
        <v>144</v>
      </c>
    </row>
    <row r="62" spans="1:18" ht="15" x14ac:dyDescent="0.25">
      <c r="J62" s="14"/>
      <c r="K62" s="14"/>
      <c r="L62" s="15"/>
      <c r="M62" s="16"/>
    </row>
    <row r="63" spans="1:18" ht="15" x14ac:dyDescent="0.25">
      <c r="I6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view="pageBreakPreview" zoomScaleNormal="100" zoomScaleSheetLayoutView="100" workbookViewId="0">
      <selection sqref="A1:I3"/>
    </sheetView>
  </sheetViews>
  <sheetFormatPr defaultRowHeight="15" x14ac:dyDescent="0.25"/>
  <sheetData>
    <row r="1" spans="1:9" x14ac:dyDescent="0.25">
      <c r="A1" s="66" t="s">
        <v>36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s="66"/>
      <c r="B2" s="66"/>
      <c r="C2" s="66"/>
      <c r="D2" s="66"/>
      <c r="E2" s="66"/>
      <c r="F2" s="66"/>
      <c r="G2" s="66"/>
      <c r="H2" s="66"/>
      <c r="I2" s="66"/>
    </row>
    <row r="3" spans="1:9" x14ac:dyDescent="0.25">
      <c r="A3" s="66"/>
      <c r="B3" s="66"/>
      <c r="C3" s="66"/>
      <c r="D3" s="66"/>
      <c r="E3" s="66"/>
      <c r="F3" s="66"/>
      <c r="G3" s="66"/>
      <c r="H3" s="66"/>
      <c r="I3" s="66"/>
    </row>
  </sheetData>
  <mergeCells count="1">
    <mergeCell ref="A1:I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61"/>
  <sheetViews>
    <sheetView showGridLines="0" tabSelected="1" zoomScale="70" zoomScaleNormal="70" zoomScaleSheetLayoutView="80" workbookViewId="0">
      <selection activeCell="G1" sqref="G1"/>
    </sheetView>
  </sheetViews>
  <sheetFormatPr defaultColWidth="9.140625" defaultRowHeight="15" x14ac:dyDescent="0.25"/>
  <cols>
    <col min="1" max="1" width="3" style="19" customWidth="1"/>
    <col min="2" max="2" width="18.5703125" style="19" bestFit="1" customWidth="1"/>
    <col min="3" max="3" width="23.85546875" style="19" bestFit="1" customWidth="1"/>
    <col min="4" max="4" width="26.42578125" style="19" customWidth="1"/>
    <col min="5" max="6" width="17.7109375" style="19" customWidth="1"/>
    <col min="7" max="7" width="14.7109375" style="19" customWidth="1"/>
    <col min="8" max="9" width="17.7109375" style="19" customWidth="1"/>
    <col min="10" max="11" width="14.7109375" style="19" customWidth="1"/>
    <col min="12" max="12" width="15.28515625" style="19" customWidth="1"/>
    <col min="13" max="13" width="14.7109375" style="19" customWidth="1"/>
    <col min="14" max="14" width="2.5703125" style="19" customWidth="1"/>
    <col min="15" max="15" width="18.5703125" style="19" bestFit="1" customWidth="1"/>
    <col min="16" max="16" width="23.85546875" style="19" bestFit="1" customWidth="1"/>
    <col min="17" max="17" width="26.42578125" style="19" bestFit="1" customWidth="1"/>
    <col min="18" max="19" width="17.7109375" style="19" customWidth="1"/>
    <col min="20" max="20" width="14.7109375" style="19" customWidth="1"/>
    <col min="21" max="22" width="17.7109375" style="19" customWidth="1"/>
    <col min="23" max="23" width="14.7109375" style="19" customWidth="1"/>
    <col min="24" max="24" width="16" style="19" customWidth="1"/>
    <col min="25" max="26" width="14.7109375" style="19" customWidth="1"/>
    <col min="27" max="16384" width="9.140625" style="19"/>
  </cols>
  <sheetData>
    <row r="1" spans="2:26" ht="66" customHeigh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2:26" ht="68.25" customHeight="1" x14ac:dyDescent="0.25">
      <c r="B2" s="20"/>
      <c r="C2" s="20"/>
      <c r="D2" s="68"/>
      <c r="E2" s="68"/>
      <c r="F2" s="68"/>
      <c r="G2" s="68"/>
      <c r="H2" s="68"/>
      <c r="I2" s="68"/>
      <c r="J2" s="68"/>
      <c r="K2" s="68"/>
      <c r="L2" s="68"/>
      <c r="M2" s="68"/>
      <c r="O2" s="20"/>
      <c r="P2" s="20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2:26" s="21" customFormat="1" ht="19.5" x14ac:dyDescent="0.25">
      <c r="B3" s="23"/>
      <c r="C3" s="23"/>
      <c r="D3" s="23"/>
      <c r="E3" s="69" t="s">
        <v>0</v>
      </c>
      <c r="F3" s="70"/>
      <c r="G3" s="71"/>
      <c r="H3" s="72" t="s">
        <v>1</v>
      </c>
      <c r="I3" s="73"/>
      <c r="J3" s="74"/>
      <c r="K3" s="75" t="s">
        <v>2</v>
      </c>
      <c r="L3" s="75"/>
      <c r="M3" s="76"/>
      <c r="N3" s="24"/>
      <c r="O3" s="23"/>
      <c r="P3" s="23"/>
      <c r="Q3" s="23"/>
      <c r="R3" s="69" t="s">
        <v>0</v>
      </c>
      <c r="S3" s="70"/>
      <c r="T3" s="71"/>
      <c r="U3" s="72" t="s">
        <v>1</v>
      </c>
      <c r="V3" s="73"/>
      <c r="W3" s="74"/>
      <c r="X3" s="75" t="s">
        <v>2</v>
      </c>
      <c r="Y3" s="75"/>
      <c r="Z3" s="76"/>
    </row>
    <row r="4" spans="2:26" s="21" customFormat="1" ht="58.5" customHeight="1" x14ac:dyDescent="0.25">
      <c r="B4" s="25" t="s">
        <v>23</v>
      </c>
      <c r="C4" s="25" t="s">
        <v>21</v>
      </c>
      <c r="D4" s="25" t="s">
        <v>19</v>
      </c>
      <c r="E4" s="26" t="s">
        <v>147</v>
      </c>
      <c r="F4" s="26" t="s">
        <v>148</v>
      </c>
      <c r="G4" s="27" t="s">
        <v>24</v>
      </c>
      <c r="H4" s="26" t="s">
        <v>147</v>
      </c>
      <c r="I4" s="26" t="s">
        <v>148</v>
      </c>
      <c r="J4" s="27" t="s">
        <v>24</v>
      </c>
      <c r="K4" s="26" t="s">
        <v>147</v>
      </c>
      <c r="L4" s="26" t="s">
        <v>148</v>
      </c>
      <c r="M4" s="27" t="s">
        <v>24</v>
      </c>
      <c r="N4" s="24"/>
      <c r="O4" s="25" t="s">
        <v>23</v>
      </c>
      <c r="P4" s="25" t="s">
        <v>21</v>
      </c>
      <c r="Q4" s="25" t="s">
        <v>19</v>
      </c>
      <c r="R4" s="26" t="s">
        <v>149</v>
      </c>
      <c r="S4" s="26" t="s">
        <v>150</v>
      </c>
      <c r="T4" s="27" t="s">
        <v>24</v>
      </c>
      <c r="U4" s="26" t="s">
        <v>149</v>
      </c>
      <c r="V4" s="26" t="s">
        <v>150</v>
      </c>
      <c r="W4" s="27" t="s">
        <v>24</v>
      </c>
      <c r="X4" s="26" t="s">
        <v>149</v>
      </c>
      <c r="Y4" s="26" t="s">
        <v>150</v>
      </c>
      <c r="Z4" s="27" t="s">
        <v>24</v>
      </c>
    </row>
    <row r="5" spans="2:26" s="21" customFormat="1" ht="21.95" customHeight="1" x14ac:dyDescent="0.25">
      <c r="B5" s="28" t="s">
        <v>20</v>
      </c>
      <c r="C5" s="28" t="s">
        <v>6</v>
      </c>
      <c r="D5" s="28" t="s">
        <v>100</v>
      </c>
      <c r="E5" s="29">
        <v>449490.6</v>
      </c>
      <c r="F5" s="30">
        <v>413181.55</v>
      </c>
      <c r="G5" s="31">
        <v>-8.0778218721370351E-2</v>
      </c>
      <c r="H5" s="32">
        <v>567354.80000000005</v>
      </c>
      <c r="I5" s="33">
        <v>641329.57999999996</v>
      </c>
      <c r="J5" s="31">
        <v>0.13038539552322445</v>
      </c>
      <c r="K5" s="34">
        <v>1.2622172743990643</v>
      </c>
      <c r="L5" s="34">
        <v>1.5521738083416357</v>
      </c>
      <c r="M5" s="31">
        <v>0.22971998547604913</v>
      </c>
      <c r="N5" s="24"/>
      <c r="O5" s="28" t="s">
        <v>20</v>
      </c>
      <c r="P5" s="28" t="s">
        <v>6</v>
      </c>
      <c r="Q5" s="28" t="s">
        <v>100</v>
      </c>
      <c r="R5" s="29">
        <v>3789959.9</v>
      </c>
      <c r="S5" s="30">
        <v>3562371.7</v>
      </c>
      <c r="T5" s="31">
        <v>-6.0050292352697376E-2</v>
      </c>
      <c r="U5" s="32">
        <v>4351676.88</v>
      </c>
      <c r="V5" s="33">
        <v>4849582.8600000003</v>
      </c>
      <c r="W5" s="31">
        <v>0.11441703824296819</v>
      </c>
      <c r="X5" s="34">
        <v>1.148211853112219</v>
      </c>
      <c r="Y5" s="34">
        <v>1.3613354440245526</v>
      </c>
      <c r="Z5" s="31">
        <v>0.18561347397230216</v>
      </c>
    </row>
    <row r="6" spans="2:26" s="21" customFormat="1" ht="21.95" customHeight="1" x14ac:dyDescent="0.25">
      <c r="B6" s="35" t="s">
        <v>20</v>
      </c>
      <c r="C6" s="35" t="s">
        <v>8</v>
      </c>
      <c r="D6" s="35" t="s">
        <v>101</v>
      </c>
      <c r="E6" s="36">
        <v>2159509.08</v>
      </c>
      <c r="F6" s="37">
        <v>2183365.31</v>
      </c>
      <c r="G6" s="38">
        <v>1.1047061677554966E-2</v>
      </c>
      <c r="H6" s="39">
        <v>2441271.33</v>
      </c>
      <c r="I6" s="40">
        <v>2980816.09</v>
      </c>
      <c r="J6" s="38">
        <v>0.22100974740894522</v>
      </c>
      <c r="K6" s="41">
        <v>1.1304751402110336</v>
      </c>
      <c r="L6" s="41">
        <v>1.3652392828390223</v>
      </c>
      <c r="M6" s="38">
        <v>0.20766855835871251</v>
      </c>
      <c r="N6" s="24"/>
      <c r="O6" s="35" t="s">
        <v>20</v>
      </c>
      <c r="P6" s="35" t="s">
        <v>8</v>
      </c>
      <c r="Q6" s="35" t="s">
        <v>101</v>
      </c>
      <c r="R6" s="36">
        <v>18355700.460000001</v>
      </c>
      <c r="S6" s="37">
        <v>17816913.699999999</v>
      </c>
      <c r="T6" s="38">
        <v>-2.9352557870188825E-2</v>
      </c>
      <c r="U6" s="39">
        <v>18417877.399999999</v>
      </c>
      <c r="V6" s="40">
        <v>22793422.84</v>
      </c>
      <c r="W6" s="38">
        <v>0.23757055956947579</v>
      </c>
      <c r="X6" s="41">
        <v>1.0033873368186352</v>
      </c>
      <c r="Y6" s="41">
        <v>1.2793137590378518</v>
      </c>
      <c r="Z6" s="38">
        <v>0.27499492179568036</v>
      </c>
    </row>
    <row r="7" spans="2:26" s="21" customFormat="1" ht="21.95" customHeight="1" x14ac:dyDescent="0.25">
      <c r="B7" s="28" t="s">
        <v>20</v>
      </c>
      <c r="C7" s="28" t="s">
        <v>5</v>
      </c>
      <c r="D7" s="28" t="s">
        <v>102</v>
      </c>
      <c r="E7" s="29">
        <v>3244065</v>
      </c>
      <c r="F7" s="30">
        <v>2999250.25</v>
      </c>
      <c r="G7" s="31">
        <v>-7.546542686413496E-2</v>
      </c>
      <c r="H7" s="32">
        <v>4966408.76</v>
      </c>
      <c r="I7" s="33">
        <v>4480363.33</v>
      </c>
      <c r="J7" s="31">
        <v>-9.7866577941522426E-2</v>
      </c>
      <c r="K7" s="34">
        <v>1.5309214704390941</v>
      </c>
      <c r="L7" s="34">
        <v>1.4938277757916334</v>
      </c>
      <c r="M7" s="31">
        <v>-2.4229652117179864E-2</v>
      </c>
      <c r="N7" s="24"/>
      <c r="O7" s="28" t="s">
        <v>20</v>
      </c>
      <c r="P7" s="28" t="s">
        <v>5</v>
      </c>
      <c r="Q7" s="28" t="s">
        <v>102</v>
      </c>
      <c r="R7" s="29">
        <v>30306946.399999999</v>
      </c>
      <c r="S7" s="30">
        <v>27925879.370000001</v>
      </c>
      <c r="T7" s="31">
        <v>-7.8565058933155921E-2</v>
      </c>
      <c r="U7" s="32">
        <v>36352843.649999999</v>
      </c>
      <c r="V7" s="33">
        <v>41300066.409999996</v>
      </c>
      <c r="W7" s="31">
        <v>0.13608901706923271</v>
      </c>
      <c r="X7" s="34">
        <v>1.1994888290692327</v>
      </c>
      <c r="Y7" s="34">
        <v>1.4789173104560323</v>
      </c>
      <c r="Z7" s="31">
        <v>0.23295630156358157</v>
      </c>
    </row>
    <row r="8" spans="2:26" s="21" customFormat="1" ht="21.95" customHeight="1" x14ac:dyDescent="0.25">
      <c r="B8" s="35" t="s">
        <v>20</v>
      </c>
      <c r="C8" s="35" t="s">
        <v>9</v>
      </c>
      <c r="D8" s="35" t="s">
        <v>103</v>
      </c>
      <c r="E8" s="36">
        <v>305427.12</v>
      </c>
      <c r="F8" s="37">
        <v>296055.09000000003</v>
      </c>
      <c r="G8" s="38">
        <v>-3.0684996145725271E-2</v>
      </c>
      <c r="H8" s="39">
        <v>351590.3</v>
      </c>
      <c r="I8" s="40">
        <v>458885.43</v>
      </c>
      <c r="J8" s="38">
        <v>0.30517090488560122</v>
      </c>
      <c r="K8" s="41">
        <v>1.151143028818135</v>
      </c>
      <c r="L8" s="41">
        <v>1.5500001367988638</v>
      </c>
      <c r="M8" s="38">
        <v>0.34648788030296351</v>
      </c>
      <c r="N8" s="24"/>
      <c r="O8" s="35" t="s">
        <v>20</v>
      </c>
      <c r="P8" s="35" t="s">
        <v>9</v>
      </c>
      <c r="Q8" s="35" t="s">
        <v>103</v>
      </c>
      <c r="R8" s="36">
        <v>2535318.33</v>
      </c>
      <c r="S8" s="37">
        <v>2713196.45</v>
      </c>
      <c r="T8" s="38">
        <v>7.0160073350631319E-2</v>
      </c>
      <c r="U8" s="39">
        <v>2631347.7200000002</v>
      </c>
      <c r="V8" s="40">
        <v>3749263.23</v>
      </c>
      <c r="W8" s="38">
        <v>0.42484522342033904</v>
      </c>
      <c r="X8" s="41">
        <v>1.0378766598512306</v>
      </c>
      <c r="Y8" s="41">
        <v>1.3818620579427634</v>
      </c>
      <c r="Z8" s="38">
        <v>0.33143186603776192</v>
      </c>
    </row>
    <row r="9" spans="2:26" s="21" customFormat="1" ht="21.95" customHeight="1" x14ac:dyDescent="0.25">
      <c r="B9" s="28" t="s">
        <v>20</v>
      </c>
      <c r="C9" s="28" t="s">
        <v>6</v>
      </c>
      <c r="D9" s="28" t="s">
        <v>104</v>
      </c>
      <c r="E9" s="29">
        <v>2332989.73</v>
      </c>
      <c r="F9" s="30">
        <v>2657862.8199999998</v>
      </c>
      <c r="G9" s="31">
        <v>0.13925183031131469</v>
      </c>
      <c r="H9" s="32">
        <v>3375418.3</v>
      </c>
      <c r="I9" s="33">
        <v>3967708.65</v>
      </c>
      <c r="J9" s="31">
        <v>0.1754716889459301</v>
      </c>
      <c r="K9" s="34">
        <v>1.4468208996359362</v>
      </c>
      <c r="L9" s="34">
        <v>1.4928192005033578</v>
      </c>
      <c r="M9" s="31">
        <v>3.1792671006477848E-2</v>
      </c>
      <c r="N9" s="24"/>
      <c r="O9" s="28" t="s">
        <v>20</v>
      </c>
      <c r="P9" s="28" t="s">
        <v>6</v>
      </c>
      <c r="Q9" s="28" t="s">
        <v>104</v>
      </c>
      <c r="R9" s="29">
        <v>21831879.75</v>
      </c>
      <c r="S9" s="30">
        <v>21240625.960000001</v>
      </c>
      <c r="T9" s="31">
        <v>-2.7082129288477742E-2</v>
      </c>
      <c r="U9" s="32">
        <v>25208142.539999999</v>
      </c>
      <c r="V9" s="33">
        <v>31379423.02</v>
      </c>
      <c r="W9" s="31">
        <v>0.24481297938582669</v>
      </c>
      <c r="X9" s="34">
        <v>1.1546482862979308</v>
      </c>
      <c r="Y9" s="34">
        <v>1.477330427036059</v>
      </c>
      <c r="Z9" s="31">
        <v>0.27946357740911881</v>
      </c>
    </row>
    <row r="10" spans="2:26" s="21" customFormat="1" ht="21.95" customHeight="1" x14ac:dyDescent="0.25">
      <c r="B10" s="35" t="s">
        <v>20</v>
      </c>
      <c r="C10" s="35" t="s">
        <v>6</v>
      </c>
      <c r="D10" s="35" t="s">
        <v>105</v>
      </c>
      <c r="E10" s="36">
        <v>641405.78</v>
      </c>
      <c r="F10" s="37">
        <v>660298.05000000005</v>
      </c>
      <c r="G10" s="38">
        <v>2.9454474201963097E-2</v>
      </c>
      <c r="H10" s="39">
        <v>879462.35</v>
      </c>
      <c r="I10" s="40">
        <v>888075.75</v>
      </c>
      <c r="J10" s="38">
        <v>9.7939383078764243E-3</v>
      </c>
      <c r="K10" s="41">
        <v>1.3711481521105093</v>
      </c>
      <c r="L10" s="41">
        <v>1.3449619455941146</v>
      </c>
      <c r="M10" s="38">
        <v>-1.909801393531994E-2</v>
      </c>
      <c r="N10" s="24"/>
      <c r="O10" s="35" t="s">
        <v>20</v>
      </c>
      <c r="P10" s="35" t="s">
        <v>6</v>
      </c>
      <c r="Q10" s="35" t="s">
        <v>105</v>
      </c>
      <c r="R10" s="36">
        <v>5645071.5199999996</v>
      </c>
      <c r="S10" s="37">
        <v>5486942.79</v>
      </c>
      <c r="T10" s="38">
        <v>-2.8011820477342603E-2</v>
      </c>
      <c r="U10" s="39">
        <v>6925133.7000000002</v>
      </c>
      <c r="V10" s="40">
        <v>8099503.6299999999</v>
      </c>
      <c r="W10" s="38">
        <v>0.1695808313419277</v>
      </c>
      <c r="X10" s="41">
        <v>1.2267574778219994</v>
      </c>
      <c r="Y10" s="41">
        <v>1.4761414397761563</v>
      </c>
      <c r="Z10" s="38">
        <v>0.20328709338451828</v>
      </c>
    </row>
    <row r="11" spans="2:26" s="21" customFormat="1" ht="21.95" customHeight="1" x14ac:dyDescent="0.25">
      <c r="B11" s="28" t="s">
        <v>20</v>
      </c>
      <c r="C11" s="28" t="s">
        <v>4</v>
      </c>
      <c r="D11" s="28" t="s">
        <v>106</v>
      </c>
      <c r="E11" s="29">
        <v>852905.99</v>
      </c>
      <c r="F11" s="30">
        <v>910503.52</v>
      </c>
      <c r="G11" s="31">
        <v>6.7530924480903254E-2</v>
      </c>
      <c r="H11" s="32">
        <v>1227038.6299999999</v>
      </c>
      <c r="I11" s="33">
        <v>1335052.3899999999</v>
      </c>
      <c r="J11" s="31">
        <v>8.8028002834759991E-2</v>
      </c>
      <c r="K11" s="34">
        <v>1.4386563635225493</v>
      </c>
      <c r="L11" s="34">
        <v>1.4662792187777591</v>
      </c>
      <c r="M11" s="31">
        <v>1.9200453948276609E-2</v>
      </c>
      <c r="N11" s="24"/>
      <c r="O11" s="28" t="s">
        <v>20</v>
      </c>
      <c r="P11" s="28" t="s">
        <v>4</v>
      </c>
      <c r="Q11" s="28" t="s">
        <v>106</v>
      </c>
      <c r="R11" s="29">
        <v>7547455.3600000003</v>
      </c>
      <c r="S11" s="30">
        <v>7914088.1799999997</v>
      </c>
      <c r="T11" s="31">
        <v>4.8577010729083575E-2</v>
      </c>
      <c r="U11" s="32">
        <v>8812669.7200000007</v>
      </c>
      <c r="V11" s="33">
        <v>11078542.84</v>
      </c>
      <c r="W11" s="31">
        <v>0.25711540225519752</v>
      </c>
      <c r="X11" s="34">
        <v>1.1676345602128875</v>
      </c>
      <c r="Y11" s="34">
        <v>1.3998508214751786</v>
      </c>
      <c r="Z11" s="31">
        <v>0.19887751628382136</v>
      </c>
    </row>
    <row r="12" spans="2:26" s="21" customFormat="1" ht="21.95" customHeight="1" x14ac:dyDescent="0.25">
      <c r="B12" s="35" t="s">
        <v>20</v>
      </c>
      <c r="C12" s="35" t="s">
        <v>4</v>
      </c>
      <c r="D12" s="35" t="s">
        <v>107</v>
      </c>
      <c r="E12" s="36">
        <v>2714079</v>
      </c>
      <c r="F12" s="37">
        <v>2934442.5</v>
      </c>
      <c r="G12" s="38">
        <v>8.1192736099428203E-2</v>
      </c>
      <c r="H12" s="39">
        <v>4565272.79</v>
      </c>
      <c r="I12" s="40">
        <v>4994990.97</v>
      </c>
      <c r="J12" s="38">
        <v>9.4127601956508655E-2</v>
      </c>
      <c r="K12" s="41">
        <v>1.6820707098061627</v>
      </c>
      <c r="L12" s="41">
        <v>1.7021941885042899</v>
      </c>
      <c r="M12" s="38">
        <v>1.1963515315266519E-2</v>
      </c>
      <c r="N12" s="24"/>
      <c r="O12" s="35" t="s">
        <v>20</v>
      </c>
      <c r="P12" s="35" t="s">
        <v>4</v>
      </c>
      <c r="Q12" s="35" t="s">
        <v>107</v>
      </c>
      <c r="R12" s="36">
        <v>28857804.219999999</v>
      </c>
      <c r="S12" s="37">
        <v>27896767.239999998</v>
      </c>
      <c r="T12" s="38">
        <v>-3.3302498439363261E-2</v>
      </c>
      <c r="U12" s="39">
        <v>33806414.090000004</v>
      </c>
      <c r="V12" s="40">
        <v>41064532.68</v>
      </c>
      <c r="W12" s="38">
        <v>0.21469649430067653</v>
      </c>
      <c r="X12" s="41">
        <v>1.1714825505181836</v>
      </c>
      <c r="Y12" s="41">
        <v>1.4720176114571188</v>
      </c>
      <c r="Z12" s="38">
        <v>0.2565424989096074</v>
      </c>
    </row>
    <row r="13" spans="2:26" s="21" customFormat="1" ht="21.95" customHeight="1" x14ac:dyDescent="0.25">
      <c r="B13" s="28" t="s">
        <v>20</v>
      </c>
      <c r="C13" s="28" t="s">
        <v>4</v>
      </c>
      <c r="D13" s="28" t="s">
        <v>108</v>
      </c>
      <c r="E13" s="29">
        <v>920339.86</v>
      </c>
      <c r="F13" s="30">
        <v>999207.21</v>
      </c>
      <c r="G13" s="31">
        <v>8.5693724055372303E-2</v>
      </c>
      <c r="H13" s="32">
        <v>1299609.1000000001</v>
      </c>
      <c r="I13" s="33">
        <v>1461014.53</v>
      </c>
      <c r="J13" s="31">
        <v>0.124195367668632</v>
      </c>
      <c r="K13" s="34">
        <v>1.4120969399282566</v>
      </c>
      <c r="L13" s="34">
        <v>1.4621737267087975</v>
      </c>
      <c r="M13" s="31">
        <v>3.5462711776066282E-2</v>
      </c>
      <c r="N13" s="24"/>
      <c r="O13" s="28" t="s">
        <v>20</v>
      </c>
      <c r="P13" s="28" t="s">
        <v>4</v>
      </c>
      <c r="Q13" s="28" t="s">
        <v>108</v>
      </c>
      <c r="R13" s="29">
        <v>8028971.2400000002</v>
      </c>
      <c r="S13" s="30">
        <v>8242412.8700000001</v>
      </c>
      <c r="T13" s="31">
        <v>2.6583932563694162E-2</v>
      </c>
      <c r="U13" s="32">
        <v>8700577.1999999993</v>
      </c>
      <c r="V13" s="33">
        <v>11535504.720000001</v>
      </c>
      <c r="W13" s="31">
        <v>0.32583212065516776</v>
      </c>
      <c r="X13" s="34">
        <v>1.083647822357874</v>
      </c>
      <c r="Y13" s="34">
        <v>1.3995300771678039</v>
      </c>
      <c r="Z13" s="31">
        <v>0.29149899837625465</v>
      </c>
    </row>
    <row r="14" spans="2:26" s="21" customFormat="1" ht="21.95" customHeight="1" x14ac:dyDescent="0.25">
      <c r="B14" s="35" t="s">
        <v>20</v>
      </c>
      <c r="C14" s="35" t="s">
        <v>4</v>
      </c>
      <c r="D14" s="35" t="s">
        <v>109</v>
      </c>
      <c r="E14" s="36">
        <v>677762.97</v>
      </c>
      <c r="F14" s="37">
        <v>707853.54</v>
      </c>
      <c r="G14" s="38">
        <v>4.4396892913757251E-2</v>
      </c>
      <c r="H14" s="39">
        <v>889297.81</v>
      </c>
      <c r="I14" s="40">
        <v>954943.64</v>
      </c>
      <c r="J14" s="38">
        <v>7.3817599978122012E-2</v>
      </c>
      <c r="K14" s="41">
        <v>1.3121074023858224</v>
      </c>
      <c r="L14" s="41">
        <v>1.3490695264446935</v>
      </c>
      <c r="M14" s="38">
        <v>2.8170044610420147E-2</v>
      </c>
      <c r="N14" s="24"/>
      <c r="O14" s="35" t="s">
        <v>20</v>
      </c>
      <c r="P14" s="35" t="s">
        <v>4</v>
      </c>
      <c r="Q14" s="35" t="s">
        <v>109</v>
      </c>
      <c r="R14" s="36">
        <v>6139344.1799999997</v>
      </c>
      <c r="S14" s="37">
        <v>6415535.0099999998</v>
      </c>
      <c r="T14" s="38">
        <v>4.4987024982202591E-2</v>
      </c>
      <c r="U14" s="39">
        <v>6551155.7999999998</v>
      </c>
      <c r="V14" s="40">
        <v>7676449.6500000004</v>
      </c>
      <c r="W14" s="38">
        <v>0.17177027754400231</v>
      </c>
      <c r="X14" s="41">
        <v>1.0670774610326539</v>
      </c>
      <c r="Y14" s="41">
        <v>1.1965408400132791</v>
      </c>
      <c r="Z14" s="38">
        <v>0.12132519307018094</v>
      </c>
    </row>
    <row r="15" spans="2:26" s="21" customFormat="1" ht="21.95" customHeight="1" x14ac:dyDescent="0.25">
      <c r="B15" s="28" t="s">
        <v>20</v>
      </c>
      <c r="C15" s="28" t="s">
        <v>7</v>
      </c>
      <c r="D15" s="28" t="s">
        <v>110</v>
      </c>
      <c r="E15" s="29">
        <v>4675765.76</v>
      </c>
      <c r="F15" s="30">
        <v>5047288.43</v>
      </c>
      <c r="G15" s="31">
        <v>7.9457074855691645E-2</v>
      </c>
      <c r="H15" s="32">
        <v>4438336.24</v>
      </c>
      <c r="I15" s="33">
        <v>5146088.09</v>
      </c>
      <c r="J15" s="31">
        <v>0.15946332403152935</v>
      </c>
      <c r="K15" s="34">
        <v>0.94922125440261584</v>
      </c>
      <c r="L15" s="34">
        <v>1.0195747996910096</v>
      </c>
      <c r="M15" s="31">
        <v>7.4117119651592886E-2</v>
      </c>
      <c r="N15" s="24"/>
      <c r="O15" s="28" t="s">
        <v>20</v>
      </c>
      <c r="P15" s="28" t="s">
        <v>7</v>
      </c>
      <c r="Q15" s="28" t="s">
        <v>110</v>
      </c>
      <c r="R15" s="29">
        <v>41003603.200000003</v>
      </c>
      <c r="S15" s="30">
        <v>41688870.140000001</v>
      </c>
      <c r="T15" s="31">
        <v>1.6712359073848358E-2</v>
      </c>
      <c r="U15" s="32">
        <v>34139574.219999999</v>
      </c>
      <c r="V15" s="33">
        <v>39520644.880000003</v>
      </c>
      <c r="W15" s="31">
        <v>0.15761973553986533</v>
      </c>
      <c r="X15" s="34">
        <v>0.83259937068164769</v>
      </c>
      <c r="Y15" s="34">
        <v>0.94799030885896785</v>
      </c>
      <c r="Z15" s="31">
        <v>0.13859119072219547</v>
      </c>
    </row>
    <row r="16" spans="2:26" s="21" customFormat="1" ht="21.95" customHeight="1" x14ac:dyDescent="0.25">
      <c r="B16" s="35" t="s">
        <v>20</v>
      </c>
      <c r="C16" s="35" t="s">
        <v>9</v>
      </c>
      <c r="D16" s="35" t="s">
        <v>111</v>
      </c>
      <c r="E16" s="36">
        <v>2421197.06</v>
      </c>
      <c r="F16" s="37">
        <v>3113870.93</v>
      </c>
      <c r="G16" s="38">
        <v>0.28608735796168533</v>
      </c>
      <c r="H16" s="39">
        <v>3340288.09</v>
      </c>
      <c r="I16" s="40">
        <v>4049362.74</v>
      </c>
      <c r="J16" s="38">
        <v>0.21227948934189098</v>
      </c>
      <c r="K16" s="41">
        <v>1.3796019106350641</v>
      </c>
      <c r="L16" s="41">
        <v>1.3004272916347241</v>
      </c>
      <c r="M16" s="38">
        <v>-5.7389467490584989E-2</v>
      </c>
      <c r="N16" s="24"/>
      <c r="O16" s="35" t="s">
        <v>20</v>
      </c>
      <c r="P16" s="35" t="s">
        <v>9</v>
      </c>
      <c r="Q16" s="35" t="s">
        <v>111</v>
      </c>
      <c r="R16" s="36">
        <v>26912679.460000001</v>
      </c>
      <c r="S16" s="37">
        <v>25223817.640000001</v>
      </c>
      <c r="T16" s="38">
        <v>-6.2753388138484537E-2</v>
      </c>
      <c r="U16" s="39">
        <v>28547426.5</v>
      </c>
      <c r="V16" s="40">
        <v>32754120.440000001</v>
      </c>
      <c r="W16" s="38">
        <v>0.14735807937013171</v>
      </c>
      <c r="X16" s="41">
        <v>1.0607426340595221</v>
      </c>
      <c r="Y16" s="41">
        <v>1.298539376849063</v>
      </c>
      <c r="Z16" s="38">
        <v>0.22417949006110868</v>
      </c>
    </row>
    <row r="17" spans="2:26" s="21" customFormat="1" ht="21.95" customHeight="1" x14ac:dyDescent="0.25">
      <c r="B17" s="28" t="s">
        <v>20</v>
      </c>
      <c r="C17" s="28" t="s">
        <v>4</v>
      </c>
      <c r="D17" s="28" t="s">
        <v>112</v>
      </c>
      <c r="E17" s="29">
        <v>1398535.62</v>
      </c>
      <c r="F17" s="30">
        <v>1392082.73</v>
      </c>
      <c r="G17" s="31">
        <v>-4.6140333558326741E-3</v>
      </c>
      <c r="H17" s="32">
        <v>1774859.6</v>
      </c>
      <c r="I17" s="33">
        <v>1961395.06</v>
      </c>
      <c r="J17" s="31">
        <v>0.10509871316018458</v>
      </c>
      <c r="K17" s="34">
        <v>1.2690843011921284</v>
      </c>
      <c r="L17" s="34">
        <v>1.4089644370489389</v>
      </c>
      <c r="M17" s="31">
        <v>0.11022131132298502</v>
      </c>
      <c r="N17" s="24"/>
      <c r="O17" s="28" t="s">
        <v>20</v>
      </c>
      <c r="P17" s="28" t="s">
        <v>4</v>
      </c>
      <c r="Q17" s="28" t="s">
        <v>112</v>
      </c>
      <c r="R17" s="29">
        <v>12620748.119999999</v>
      </c>
      <c r="S17" s="30">
        <v>12418365.300000001</v>
      </c>
      <c r="T17" s="31">
        <v>-1.6035722928285367E-2</v>
      </c>
      <c r="U17" s="32">
        <v>14087088.380000001</v>
      </c>
      <c r="V17" s="33">
        <v>15981104.35</v>
      </c>
      <c r="W17" s="31">
        <v>0.13445049245868354</v>
      </c>
      <c r="X17" s="34">
        <v>1.1161848922154072</v>
      </c>
      <c r="Y17" s="34">
        <v>1.286892756327598</v>
      </c>
      <c r="Z17" s="31">
        <v>0.15293869797267132</v>
      </c>
    </row>
    <row r="18" spans="2:26" s="21" customFormat="1" ht="21.95" customHeight="1" x14ac:dyDescent="0.25">
      <c r="B18" s="35" t="s">
        <v>20</v>
      </c>
      <c r="C18" s="35" t="s">
        <v>4</v>
      </c>
      <c r="D18" s="35" t="s">
        <v>113</v>
      </c>
      <c r="E18" s="36">
        <v>591431.93999999994</v>
      </c>
      <c r="F18" s="37">
        <v>586541.18000000005</v>
      </c>
      <c r="G18" s="38">
        <v>-8.2693538668200655E-3</v>
      </c>
      <c r="H18" s="39">
        <v>947715.07</v>
      </c>
      <c r="I18" s="40">
        <v>932423.65</v>
      </c>
      <c r="J18" s="38">
        <v>-1.6135039405883803E-2</v>
      </c>
      <c r="K18" s="41">
        <v>1.6024076582674924</v>
      </c>
      <c r="L18" s="41">
        <v>1.5896985272202029</v>
      </c>
      <c r="M18" s="38">
        <v>-7.9312720341280282E-3</v>
      </c>
      <c r="N18" s="24"/>
      <c r="O18" s="35" t="s">
        <v>20</v>
      </c>
      <c r="P18" s="35" t="s">
        <v>4</v>
      </c>
      <c r="Q18" s="35" t="s">
        <v>113</v>
      </c>
      <c r="R18" s="36">
        <v>6381414.6500000004</v>
      </c>
      <c r="S18" s="37">
        <v>5871827.5700000003</v>
      </c>
      <c r="T18" s="38">
        <v>-7.9854876692584148E-2</v>
      </c>
      <c r="U18" s="39">
        <v>7621402.29</v>
      </c>
      <c r="V18" s="40">
        <v>8672764.8200000003</v>
      </c>
      <c r="W18" s="38">
        <v>0.13794869893949663</v>
      </c>
      <c r="X18" s="41">
        <v>1.1943123442072519</v>
      </c>
      <c r="Y18" s="41">
        <v>1.4770128578554291</v>
      </c>
      <c r="Z18" s="38">
        <v>0.23670567839255255</v>
      </c>
    </row>
    <row r="19" spans="2:26" s="21" customFormat="1" ht="21.95" customHeight="1" x14ac:dyDescent="0.25">
      <c r="B19" s="28" t="s">
        <v>20</v>
      </c>
      <c r="C19" s="28" t="s">
        <v>6</v>
      </c>
      <c r="D19" s="28" t="s">
        <v>114</v>
      </c>
      <c r="E19" s="29">
        <v>1193259.04</v>
      </c>
      <c r="F19" s="30">
        <v>1057782.44</v>
      </c>
      <c r="G19" s="31">
        <v>-0.11353494543816746</v>
      </c>
      <c r="H19" s="32">
        <v>1511541.49</v>
      </c>
      <c r="I19" s="33">
        <v>1497270.29</v>
      </c>
      <c r="J19" s="31">
        <v>-9.4414874447144373E-3</v>
      </c>
      <c r="K19" s="34">
        <v>1.2667337429096703</v>
      </c>
      <c r="L19" s="34">
        <v>1.4154803798784938</v>
      </c>
      <c r="M19" s="31">
        <v>0.11742533725134256</v>
      </c>
      <c r="N19" s="24"/>
      <c r="O19" s="28" t="s">
        <v>20</v>
      </c>
      <c r="P19" s="28" t="s">
        <v>6</v>
      </c>
      <c r="Q19" s="28" t="s">
        <v>114</v>
      </c>
      <c r="R19" s="29">
        <v>9847012.0600000005</v>
      </c>
      <c r="S19" s="30">
        <v>9400285.8200000003</v>
      </c>
      <c r="T19" s="31">
        <v>-4.5366679483888048E-2</v>
      </c>
      <c r="U19" s="32">
        <v>11169079.310000001</v>
      </c>
      <c r="V19" s="33">
        <v>13010091.609999999</v>
      </c>
      <c r="W19" s="31">
        <v>0.16483116010750207</v>
      </c>
      <c r="X19" s="34">
        <v>1.1342607525962551</v>
      </c>
      <c r="Y19" s="34">
        <v>1.3840102161914902</v>
      </c>
      <c r="Z19" s="31">
        <v>0.22018699229747082</v>
      </c>
    </row>
    <row r="20" spans="2:26" s="21" customFormat="1" ht="21.95" customHeight="1" x14ac:dyDescent="0.25">
      <c r="B20" s="35" t="s">
        <v>20</v>
      </c>
      <c r="C20" s="35" t="s">
        <v>4</v>
      </c>
      <c r="D20" s="35" t="s">
        <v>115</v>
      </c>
      <c r="E20" s="36">
        <v>1361526.87</v>
      </c>
      <c r="F20" s="37">
        <v>1163557.4099999999</v>
      </c>
      <c r="G20" s="38">
        <v>-0.14540253619820237</v>
      </c>
      <c r="H20" s="39">
        <v>1881705.57</v>
      </c>
      <c r="I20" s="42">
        <v>1906788.4</v>
      </c>
      <c r="J20" s="38">
        <v>1.3329837781157145E-2</v>
      </c>
      <c r="K20" s="41">
        <v>1.3820554051937293</v>
      </c>
      <c r="L20" s="41">
        <v>1.6387574722247698</v>
      </c>
      <c r="M20" s="38">
        <v>0.18573934595267352</v>
      </c>
      <c r="N20" s="24"/>
      <c r="O20" s="35" t="s">
        <v>20</v>
      </c>
      <c r="P20" s="35" t="s">
        <v>4</v>
      </c>
      <c r="Q20" s="35" t="s">
        <v>115</v>
      </c>
      <c r="R20" s="36">
        <v>12448802.119999999</v>
      </c>
      <c r="S20" s="37">
        <v>10760891.869999999</v>
      </c>
      <c r="T20" s="38">
        <v>-0.13558816613272667</v>
      </c>
      <c r="U20" s="39">
        <v>14652432.470000001</v>
      </c>
      <c r="V20" s="42">
        <v>16797673.280000001</v>
      </c>
      <c r="W20" s="38">
        <v>0.14640851028607405</v>
      </c>
      <c r="X20" s="41">
        <v>1.1770154532747927</v>
      </c>
      <c r="Y20" s="41">
        <v>1.560992665192537</v>
      </c>
      <c r="Z20" s="38">
        <v>0.32622954171876856</v>
      </c>
    </row>
    <row r="21" spans="2:26" s="21" customFormat="1" ht="21.95" customHeight="1" x14ac:dyDescent="0.25">
      <c r="B21" s="28" t="s">
        <v>20</v>
      </c>
      <c r="C21" s="28" t="s">
        <v>7</v>
      </c>
      <c r="D21" s="28" t="s">
        <v>116</v>
      </c>
      <c r="E21" s="29">
        <v>4399788.92</v>
      </c>
      <c r="F21" s="30">
        <v>4968584.91</v>
      </c>
      <c r="G21" s="31">
        <v>0.12927801772817779</v>
      </c>
      <c r="H21" s="32">
        <v>4186414.03</v>
      </c>
      <c r="I21" s="33">
        <v>5082864.55</v>
      </c>
      <c r="J21" s="31">
        <v>0.21413326861031948</v>
      </c>
      <c r="K21" s="34">
        <v>0.95150338030307147</v>
      </c>
      <c r="L21" s="34">
        <v>1.0230004401796566</v>
      </c>
      <c r="M21" s="31">
        <v>7.5141151735910836E-2</v>
      </c>
      <c r="N21" s="24"/>
      <c r="O21" s="28" t="s">
        <v>20</v>
      </c>
      <c r="P21" s="28" t="s">
        <v>7</v>
      </c>
      <c r="Q21" s="28" t="s">
        <v>116</v>
      </c>
      <c r="R21" s="29">
        <v>40229419.240000002</v>
      </c>
      <c r="S21" s="30">
        <v>47562591.359999999</v>
      </c>
      <c r="T21" s="31">
        <v>0.18228381762739057</v>
      </c>
      <c r="U21" s="32">
        <v>32432779.890000001</v>
      </c>
      <c r="V21" s="33">
        <v>38368048.340000004</v>
      </c>
      <c r="W21" s="31">
        <v>0.18300214998930833</v>
      </c>
      <c r="X21" s="34">
        <v>0.80619557783106588</v>
      </c>
      <c r="Y21" s="34">
        <v>0.80668540638572983</v>
      </c>
      <c r="Z21" s="31">
        <v>6.0758030449851021E-4</v>
      </c>
    </row>
    <row r="22" spans="2:26" s="21" customFormat="1" ht="21.95" customHeight="1" x14ac:dyDescent="0.25">
      <c r="B22" s="35" t="s">
        <v>20</v>
      </c>
      <c r="C22" s="35" t="s">
        <v>4</v>
      </c>
      <c r="D22" s="35" t="s">
        <v>117</v>
      </c>
      <c r="E22" s="36">
        <v>641517.68999999994</v>
      </c>
      <c r="F22" s="37">
        <v>683763.81</v>
      </c>
      <c r="G22" s="38">
        <v>6.5853398368484764E-2</v>
      </c>
      <c r="H22" s="39">
        <v>919888.62</v>
      </c>
      <c r="I22" s="40">
        <v>964943.56</v>
      </c>
      <c r="J22" s="38">
        <v>4.8978690485376439E-2</v>
      </c>
      <c r="K22" s="41">
        <v>1.4339255710937606</v>
      </c>
      <c r="L22" s="41">
        <v>1.4112235042097359</v>
      </c>
      <c r="M22" s="38">
        <v>-1.5832109658737884E-2</v>
      </c>
      <c r="N22" s="24"/>
      <c r="O22" s="35" t="s">
        <v>20</v>
      </c>
      <c r="P22" s="35" t="s">
        <v>4</v>
      </c>
      <c r="Q22" s="35" t="s">
        <v>117</v>
      </c>
      <c r="R22" s="36">
        <v>6141706.4500000002</v>
      </c>
      <c r="S22" s="37">
        <v>6052550.8899999997</v>
      </c>
      <c r="T22" s="38">
        <v>-1.4516415059205657E-2</v>
      </c>
      <c r="U22" s="39">
        <v>6878540.4100000001</v>
      </c>
      <c r="V22" s="40">
        <v>7996501.3399999999</v>
      </c>
      <c r="W22" s="38">
        <v>0.16252880165895539</v>
      </c>
      <c r="X22" s="41">
        <v>1.1199721878599391</v>
      </c>
      <c r="Y22" s="41">
        <v>1.321178703877036</v>
      </c>
      <c r="Z22" s="38">
        <v>0.17965313621007453</v>
      </c>
    </row>
    <row r="23" spans="2:26" s="21" customFormat="1" ht="21.95" customHeight="1" x14ac:dyDescent="0.25">
      <c r="B23" s="28" t="s">
        <v>20</v>
      </c>
      <c r="C23" s="28" t="s">
        <v>8</v>
      </c>
      <c r="D23" s="28" t="s">
        <v>118</v>
      </c>
      <c r="E23" s="29">
        <v>744541.34</v>
      </c>
      <c r="F23" s="30">
        <v>712819.46</v>
      </c>
      <c r="G23" s="31">
        <v>-4.2605935084813432E-2</v>
      </c>
      <c r="H23" s="32">
        <v>931411.18</v>
      </c>
      <c r="I23" s="33">
        <v>1059796.27</v>
      </c>
      <c r="J23" s="31">
        <v>0.13783932677295108</v>
      </c>
      <c r="K23" s="34">
        <v>1.2509865201037731</v>
      </c>
      <c r="L23" s="34">
        <v>1.4867667473612465</v>
      </c>
      <c r="M23" s="31">
        <v>0.18847543396224181</v>
      </c>
      <c r="N23" s="24"/>
      <c r="O23" s="28" t="s">
        <v>20</v>
      </c>
      <c r="P23" s="28" t="s">
        <v>8</v>
      </c>
      <c r="Q23" s="28" t="s">
        <v>118</v>
      </c>
      <c r="R23" s="29">
        <v>6490697.5700000003</v>
      </c>
      <c r="S23" s="30">
        <v>6200826.4400000004</v>
      </c>
      <c r="T23" s="31">
        <v>-4.4659472556506721E-2</v>
      </c>
      <c r="U23" s="32">
        <v>7037656.2000000002</v>
      </c>
      <c r="V23" s="33">
        <v>8594205.8300000001</v>
      </c>
      <c r="W23" s="31">
        <v>0.2211744344658382</v>
      </c>
      <c r="X23" s="34">
        <v>1.0842680812195045</v>
      </c>
      <c r="Y23" s="34">
        <v>1.3859774843173969</v>
      </c>
      <c r="Z23" s="31">
        <v>0.27826089167777768</v>
      </c>
    </row>
    <row r="24" spans="2:26" s="21" customFormat="1" ht="21.95" customHeight="1" x14ac:dyDescent="0.25">
      <c r="B24" s="35" t="s">
        <v>20</v>
      </c>
      <c r="C24" s="35" t="s">
        <v>9</v>
      </c>
      <c r="D24" s="35" t="s">
        <v>119</v>
      </c>
      <c r="E24" s="36">
        <v>1115431.33</v>
      </c>
      <c r="F24" s="37">
        <v>1229731.8999999999</v>
      </c>
      <c r="G24" s="38">
        <v>0.10247208136066953</v>
      </c>
      <c r="H24" s="39">
        <v>1418970.82</v>
      </c>
      <c r="I24" s="40">
        <v>1575770.4</v>
      </c>
      <c r="J24" s="38">
        <v>0.11050232872301055</v>
      </c>
      <c r="K24" s="41">
        <v>1.2721274558425752</v>
      </c>
      <c r="L24" s="41">
        <v>1.2813934484418921</v>
      </c>
      <c r="M24" s="38">
        <v>7.2838555262370493E-3</v>
      </c>
      <c r="N24" s="24"/>
      <c r="O24" s="35" t="s">
        <v>20</v>
      </c>
      <c r="P24" s="35" t="s">
        <v>9</v>
      </c>
      <c r="Q24" s="35" t="s">
        <v>119</v>
      </c>
      <c r="R24" s="36">
        <v>11069537.810000001</v>
      </c>
      <c r="S24" s="37">
        <v>10713518.789999999</v>
      </c>
      <c r="T24" s="38">
        <v>-3.2162049230129636E-2</v>
      </c>
      <c r="U24" s="39">
        <v>10952728.65</v>
      </c>
      <c r="V24" s="40">
        <v>12403198.23</v>
      </c>
      <c r="W24" s="38">
        <v>0.1324299748811909</v>
      </c>
      <c r="X24" s="41">
        <v>0.98944769311917635</v>
      </c>
      <c r="Y24" s="41">
        <v>1.1577147035553947</v>
      </c>
      <c r="Z24" s="38">
        <v>0.17006155212284788</v>
      </c>
    </row>
    <row r="25" spans="2:26" s="21" customFormat="1" ht="21.95" customHeight="1" x14ac:dyDescent="0.25">
      <c r="B25" s="28" t="s">
        <v>20</v>
      </c>
      <c r="C25" s="28" t="s">
        <v>3</v>
      </c>
      <c r="D25" s="28" t="s">
        <v>120</v>
      </c>
      <c r="E25" s="29">
        <v>10311728.35</v>
      </c>
      <c r="F25" s="30">
        <v>10766438</v>
      </c>
      <c r="G25" s="31">
        <v>4.4096356553070017E-2</v>
      </c>
      <c r="H25" s="32">
        <v>12619182.279999999</v>
      </c>
      <c r="I25" s="33">
        <v>14078845.92</v>
      </c>
      <c r="J25" s="31">
        <v>0.11567022391881962</v>
      </c>
      <c r="K25" s="34">
        <v>1.2237698523157856</v>
      </c>
      <c r="L25" s="34">
        <v>1.3076605205918614</v>
      </c>
      <c r="M25" s="31">
        <v>6.8551017266299197E-2</v>
      </c>
      <c r="N25" s="24"/>
      <c r="O25" s="28" t="s">
        <v>20</v>
      </c>
      <c r="P25" s="28" t="s">
        <v>3</v>
      </c>
      <c r="Q25" s="28" t="s">
        <v>120</v>
      </c>
      <c r="R25" s="29">
        <v>95103025.760000005</v>
      </c>
      <c r="S25" s="30">
        <v>93150104.170000002</v>
      </c>
      <c r="T25" s="31">
        <v>-2.0534799754198731E-2</v>
      </c>
      <c r="U25" s="32">
        <v>89369986.819999993</v>
      </c>
      <c r="V25" s="33">
        <v>104616858.12</v>
      </c>
      <c r="W25" s="31">
        <v>0.1706039336305232</v>
      </c>
      <c r="X25" s="34">
        <v>0.93971759684631073</v>
      </c>
      <c r="Y25" s="34">
        <v>1.1230997437112153</v>
      </c>
      <c r="Z25" s="31">
        <v>0.19514601778271953</v>
      </c>
    </row>
    <row r="26" spans="2:26" s="21" customFormat="1" ht="21.95" customHeight="1" x14ac:dyDescent="0.25">
      <c r="B26" s="35" t="s">
        <v>20</v>
      </c>
      <c r="C26" s="35" t="s">
        <v>5</v>
      </c>
      <c r="D26" s="35" t="s">
        <v>121</v>
      </c>
      <c r="E26" s="36">
        <v>341246.76</v>
      </c>
      <c r="F26" s="37">
        <v>392747.35</v>
      </c>
      <c r="G26" s="38">
        <v>0.15091891275392613</v>
      </c>
      <c r="H26" s="39">
        <v>479690.15</v>
      </c>
      <c r="I26" s="40">
        <v>536054.51</v>
      </c>
      <c r="J26" s="38">
        <v>0.11750159973057604</v>
      </c>
      <c r="K26" s="41">
        <v>1.4056987676600945</v>
      </c>
      <c r="L26" s="41">
        <v>1.364883836899218</v>
      </c>
      <c r="M26" s="38">
        <v>-2.9035332248897417E-2</v>
      </c>
      <c r="N26" s="24"/>
      <c r="O26" s="35" t="s">
        <v>20</v>
      </c>
      <c r="P26" s="35" t="s">
        <v>5</v>
      </c>
      <c r="Q26" s="35" t="s">
        <v>121</v>
      </c>
      <c r="R26" s="36">
        <v>3269733.99</v>
      </c>
      <c r="S26" s="37">
        <v>3152118.07</v>
      </c>
      <c r="T26" s="38">
        <v>-3.5971097453099045E-2</v>
      </c>
      <c r="U26" s="39">
        <v>3645319.16</v>
      </c>
      <c r="V26" s="40">
        <v>4364924.96</v>
      </c>
      <c r="W26" s="38">
        <v>0.19740543102404229</v>
      </c>
      <c r="X26" s="41">
        <v>1.1148671944410988</v>
      </c>
      <c r="Y26" s="41">
        <v>1.384759346911139</v>
      </c>
      <c r="Z26" s="38">
        <v>0.24208457636547601</v>
      </c>
    </row>
    <row r="27" spans="2:26" s="21" customFormat="1" ht="21.95" customHeight="1" x14ac:dyDescent="0.25">
      <c r="B27" s="28" t="s">
        <v>20</v>
      </c>
      <c r="C27" s="28" t="s">
        <v>8</v>
      </c>
      <c r="D27" s="28" t="s">
        <v>122</v>
      </c>
      <c r="E27" s="29">
        <v>3090767.34</v>
      </c>
      <c r="F27" s="30">
        <v>3000840.75</v>
      </c>
      <c r="G27" s="31">
        <v>-2.9095231089118424E-2</v>
      </c>
      <c r="H27" s="32">
        <v>4052842.21</v>
      </c>
      <c r="I27" s="33">
        <v>4315158.26</v>
      </c>
      <c r="J27" s="31">
        <v>6.4723973055935927E-2</v>
      </c>
      <c r="K27" s="34">
        <v>1.3112737919639077</v>
      </c>
      <c r="L27" s="34">
        <v>1.4379830919051602</v>
      </c>
      <c r="M27" s="31">
        <v>9.6630696592722026E-2</v>
      </c>
      <c r="N27" s="24"/>
      <c r="O27" s="28" t="s">
        <v>20</v>
      </c>
      <c r="P27" s="28" t="s">
        <v>8</v>
      </c>
      <c r="Q27" s="28" t="s">
        <v>122</v>
      </c>
      <c r="R27" s="29">
        <v>23262819.530000001</v>
      </c>
      <c r="S27" s="30">
        <v>23863924.34</v>
      </c>
      <c r="T27" s="31">
        <v>2.5839722877306723E-2</v>
      </c>
      <c r="U27" s="32">
        <v>28307185.789999999</v>
      </c>
      <c r="V27" s="33">
        <v>34825999.439999998</v>
      </c>
      <c r="W27" s="31">
        <v>0.23028829846811835</v>
      </c>
      <c r="X27" s="34">
        <v>1.2168424276126428</v>
      </c>
      <c r="Y27" s="34">
        <v>1.45935760371255</v>
      </c>
      <c r="Z27" s="31">
        <v>0.19929875109278072</v>
      </c>
    </row>
    <row r="28" spans="2:26" s="21" customFormat="1" ht="21.95" customHeight="1" x14ac:dyDescent="0.25">
      <c r="B28" s="35" t="s">
        <v>20</v>
      </c>
      <c r="C28" s="35" t="s">
        <v>5</v>
      </c>
      <c r="D28" s="35" t="s">
        <v>123</v>
      </c>
      <c r="E28" s="36">
        <v>806863.91</v>
      </c>
      <c r="F28" s="37">
        <v>1000104.76</v>
      </c>
      <c r="G28" s="38">
        <v>0.23949621194483711</v>
      </c>
      <c r="H28" s="39">
        <v>957872.82</v>
      </c>
      <c r="I28" s="40">
        <v>1158154.67</v>
      </c>
      <c r="J28" s="38">
        <v>0.20909023183265601</v>
      </c>
      <c r="K28" s="41">
        <v>1.1871553655188269</v>
      </c>
      <c r="L28" s="41">
        <v>1.1580333544257904</v>
      </c>
      <c r="M28" s="38">
        <v>-2.453091814171204E-2</v>
      </c>
      <c r="N28" s="24"/>
      <c r="O28" s="35" t="s">
        <v>20</v>
      </c>
      <c r="P28" s="35" t="s">
        <v>5</v>
      </c>
      <c r="Q28" s="35" t="s">
        <v>123</v>
      </c>
      <c r="R28" s="36">
        <v>6952739.25</v>
      </c>
      <c r="S28" s="37">
        <v>8229901.5499999998</v>
      </c>
      <c r="T28" s="38">
        <v>0.18369195997102866</v>
      </c>
      <c r="U28" s="39">
        <v>7131433.6600000001</v>
      </c>
      <c r="V28" s="40">
        <v>8844684.8699999992</v>
      </c>
      <c r="W28" s="38">
        <v>0.24023938126348623</v>
      </c>
      <c r="X28" s="41">
        <v>1.0257012960755001</v>
      </c>
      <c r="Y28" s="41">
        <v>1.0747011754958355</v>
      </c>
      <c r="Z28" s="38">
        <v>4.7772075172193854E-2</v>
      </c>
    </row>
    <row r="29" spans="2:26" s="21" customFormat="1" ht="21.95" customHeight="1" x14ac:dyDescent="0.25">
      <c r="B29" s="28" t="s">
        <v>20</v>
      </c>
      <c r="C29" s="28" t="s">
        <v>7</v>
      </c>
      <c r="D29" s="28" t="s">
        <v>124</v>
      </c>
      <c r="E29" s="29">
        <v>1174292.56</v>
      </c>
      <c r="F29" s="30">
        <v>1032210.92</v>
      </c>
      <c r="G29" s="31">
        <v>-0.12099339197039621</v>
      </c>
      <c r="H29" s="32">
        <v>1348100.35</v>
      </c>
      <c r="I29" s="33">
        <v>1431551.18</v>
      </c>
      <c r="J29" s="31">
        <v>6.1902535668060497E-2</v>
      </c>
      <c r="K29" s="34">
        <v>1.1480106371448016</v>
      </c>
      <c r="L29" s="34">
        <v>1.3868785461017985</v>
      </c>
      <c r="M29" s="31">
        <v>0.2080711634790087</v>
      </c>
      <c r="N29" s="24"/>
      <c r="O29" s="28" t="s">
        <v>20</v>
      </c>
      <c r="P29" s="28" t="s">
        <v>7</v>
      </c>
      <c r="Q29" s="28" t="s">
        <v>124</v>
      </c>
      <c r="R29" s="29">
        <v>10475687.73</v>
      </c>
      <c r="S29" s="30">
        <v>9596738.4800000004</v>
      </c>
      <c r="T29" s="31">
        <v>-8.3903727626672961E-2</v>
      </c>
      <c r="U29" s="32">
        <v>9744342.8699999992</v>
      </c>
      <c r="V29" s="33">
        <v>11509141.289999999</v>
      </c>
      <c r="W29" s="31">
        <v>0.18111004954816415</v>
      </c>
      <c r="X29" s="34">
        <v>0.93018645850757897</v>
      </c>
      <c r="Y29" s="34">
        <v>1.199276328513643</v>
      </c>
      <c r="Z29" s="31">
        <v>0.28928594643035377</v>
      </c>
    </row>
    <row r="30" spans="2:26" s="21" customFormat="1" ht="21.95" customHeight="1" x14ac:dyDescent="0.25">
      <c r="B30" s="35" t="s">
        <v>20</v>
      </c>
      <c r="C30" s="35" t="s">
        <v>6</v>
      </c>
      <c r="D30" s="35" t="s">
        <v>125</v>
      </c>
      <c r="E30" s="36">
        <v>5327300.3499999996</v>
      </c>
      <c r="F30" s="37">
        <v>5670045.1200000001</v>
      </c>
      <c r="G30" s="38">
        <v>6.4337421861337424E-2</v>
      </c>
      <c r="H30" s="39">
        <v>8442253.0500000007</v>
      </c>
      <c r="I30" s="40">
        <v>9021419.6199999992</v>
      </c>
      <c r="J30" s="38">
        <v>6.8603317925894011E-2</v>
      </c>
      <c r="K30" s="41">
        <v>1.5847150517804016</v>
      </c>
      <c r="L30" s="41">
        <v>1.5910666368736055</v>
      </c>
      <c r="M30" s="38">
        <v>4.0080297628699744E-3</v>
      </c>
      <c r="N30" s="24"/>
      <c r="O30" s="35" t="s">
        <v>20</v>
      </c>
      <c r="P30" s="35" t="s">
        <v>6</v>
      </c>
      <c r="Q30" s="35" t="s">
        <v>125</v>
      </c>
      <c r="R30" s="36">
        <v>53690150.280000001</v>
      </c>
      <c r="S30" s="37">
        <v>50416930.960000001</v>
      </c>
      <c r="T30" s="38">
        <v>-6.0964987114578817E-2</v>
      </c>
      <c r="U30" s="39">
        <v>65933367.909999996</v>
      </c>
      <c r="V30" s="40">
        <v>80149061.480000004</v>
      </c>
      <c r="W30" s="38">
        <v>0.21560696837759957</v>
      </c>
      <c r="X30" s="41">
        <v>1.2280347059218548</v>
      </c>
      <c r="Y30" s="41">
        <v>1.5897251172148699</v>
      </c>
      <c r="Z30" s="38">
        <v>0.29452784155762368</v>
      </c>
    </row>
    <row r="31" spans="2:26" s="21" customFormat="1" ht="21.95" customHeight="1" x14ac:dyDescent="0.25">
      <c r="B31" s="28" t="s">
        <v>20</v>
      </c>
      <c r="C31" s="28" t="s">
        <v>6</v>
      </c>
      <c r="D31" s="28" t="s">
        <v>126</v>
      </c>
      <c r="E31" s="29">
        <v>1879338.33</v>
      </c>
      <c r="F31" s="30">
        <v>1990142.05</v>
      </c>
      <c r="G31" s="31">
        <v>5.8958899646345195E-2</v>
      </c>
      <c r="H31" s="32">
        <v>2521287.3199999998</v>
      </c>
      <c r="I31" s="33">
        <v>2880577.89</v>
      </c>
      <c r="J31" s="31">
        <v>0.14250282669093037</v>
      </c>
      <c r="K31" s="34">
        <v>1.3415824493932393</v>
      </c>
      <c r="L31" s="34">
        <v>1.4474232580533637</v>
      </c>
      <c r="M31" s="31">
        <v>7.8892511383100772E-2</v>
      </c>
      <c r="N31" s="24"/>
      <c r="O31" s="28" t="s">
        <v>20</v>
      </c>
      <c r="P31" s="28" t="s">
        <v>6</v>
      </c>
      <c r="Q31" s="28" t="s">
        <v>126</v>
      </c>
      <c r="R31" s="29">
        <v>15914724.9</v>
      </c>
      <c r="S31" s="30">
        <v>15466541.98</v>
      </c>
      <c r="T31" s="31">
        <v>-2.8161524802731583E-2</v>
      </c>
      <c r="U31" s="32">
        <v>17874152.039999999</v>
      </c>
      <c r="V31" s="33">
        <v>21266134.609999999</v>
      </c>
      <c r="W31" s="31">
        <v>0.18977026504022065</v>
      </c>
      <c r="X31" s="34">
        <v>1.1231203902242759</v>
      </c>
      <c r="Y31" s="34">
        <v>1.3749766843486755</v>
      </c>
      <c r="Z31" s="31">
        <v>0.22424692518858677</v>
      </c>
    </row>
    <row r="32" spans="2:26" s="21" customFormat="1" ht="21.95" customHeight="1" x14ac:dyDescent="0.25">
      <c r="B32" s="35" t="s">
        <v>20</v>
      </c>
      <c r="C32" s="35" t="s">
        <v>8</v>
      </c>
      <c r="D32" s="35" t="s">
        <v>127</v>
      </c>
      <c r="E32" s="36">
        <v>1631310.11</v>
      </c>
      <c r="F32" s="37">
        <v>1580937.37</v>
      </c>
      <c r="G32" s="38">
        <v>-3.0878702762407319E-2</v>
      </c>
      <c r="H32" s="39">
        <v>2063597.76</v>
      </c>
      <c r="I32" s="40">
        <v>2306882.11</v>
      </c>
      <c r="J32" s="38">
        <v>0.11789330009739876</v>
      </c>
      <c r="K32" s="41">
        <v>1.2649941585907292</v>
      </c>
      <c r="L32" s="41">
        <v>1.4591862737737673</v>
      </c>
      <c r="M32" s="38">
        <v>0.15351226238022989</v>
      </c>
      <c r="N32" s="24"/>
      <c r="O32" s="35" t="s">
        <v>20</v>
      </c>
      <c r="P32" s="35" t="s">
        <v>8</v>
      </c>
      <c r="Q32" s="35" t="s">
        <v>127</v>
      </c>
      <c r="R32" s="36">
        <v>13576986.48</v>
      </c>
      <c r="S32" s="37">
        <v>13010289.74</v>
      </c>
      <c r="T32" s="38">
        <v>-4.1739508309505235E-2</v>
      </c>
      <c r="U32" s="39">
        <v>15148406.34</v>
      </c>
      <c r="V32" s="40">
        <v>18221799.52</v>
      </c>
      <c r="W32" s="38">
        <v>0.20288557825944875</v>
      </c>
      <c r="X32" s="41">
        <v>1.1157414321885661</v>
      </c>
      <c r="Y32" s="41">
        <v>1.400568310479456</v>
      </c>
      <c r="Z32" s="38">
        <v>0.25528036341914079</v>
      </c>
    </row>
    <row r="33" spans="2:26" s="21" customFormat="1" ht="21.95" customHeight="1" x14ac:dyDescent="0.25">
      <c r="B33" s="28" t="s">
        <v>20</v>
      </c>
      <c r="C33" s="28" t="s">
        <v>6</v>
      </c>
      <c r="D33" s="28" t="s">
        <v>128</v>
      </c>
      <c r="E33" s="29">
        <v>1775659.28</v>
      </c>
      <c r="F33" s="30">
        <v>1701512.8</v>
      </c>
      <c r="G33" s="31">
        <v>-4.1757155122687718E-2</v>
      </c>
      <c r="H33" s="32">
        <v>2586377.4300000002</v>
      </c>
      <c r="I33" s="33">
        <v>2580565.2599999998</v>
      </c>
      <c r="J33" s="31">
        <v>-2.2472242189340444E-3</v>
      </c>
      <c r="K33" s="34">
        <v>1.4565730369173078</v>
      </c>
      <c r="L33" s="34">
        <v>1.5166299424841234</v>
      </c>
      <c r="M33" s="31">
        <v>4.1231647191492797E-2</v>
      </c>
      <c r="N33" s="24"/>
      <c r="O33" s="28" t="s">
        <v>20</v>
      </c>
      <c r="P33" s="28" t="s">
        <v>6</v>
      </c>
      <c r="Q33" s="28" t="s">
        <v>128</v>
      </c>
      <c r="R33" s="29">
        <v>16340045.91</v>
      </c>
      <c r="S33" s="30">
        <v>14937444.34</v>
      </c>
      <c r="T33" s="31">
        <v>-8.5838288198542778E-2</v>
      </c>
      <c r="U33" s="32">
        <v>20163825.530000001</v>
      </c>
      <c r="V33" s="33">
        <v>23049445.82</v>
      </c>
      <c r="W33" s="31">
        <v>0.14310877098726807</v>
      </c>
      <c r="X33" s="34">
        <v>1.2340127831378902</v>
      </c>
      <c r="Y33" s="34">
        <v>1.5430648841500554</v>
      </c>
      <c r="Z33" s="31">
        <v>0.2504448132427744</v>
      </c>
    </row>
    <row r="34" spans="2:26" s="21" customFormat="1" ht="21.95" customHeight="1" x14ac:dyDescent="0.25">
      <c r="B34" s="35" t="s">
        <v>20</v>
      </c>
      <c r="C34" s="35" t="s">
        <v>9</v>
      </c>
      <c r="D34" s="35" t="s">
        <v>129</v>
      </c>
      <c r="E34" s="36">
        <v>4324524.0199999996</v>
      </c>
      <c r="F34" s="37">
        <v>3966873.66</v>
      </c>
      <c r="G34" s="38">
        <v>-8.2702826564482676E-2</v>
      </c>
      <c r="H34" s="39">
        <v>3744083.71</v>
      </c>
      <c r="I34" s="42">
        <v>3792823.81</v>
      </c>
      <c r="J34" s="38">
        <v>1.3017898042669588E-2</v>
      </c>
      <c r="K34" s="41">
        <v>0.86577937657055737</v>
      </c>
      <c r="L34" s="41">
        <v>0.95612417613521872</v>
      </c>
      <c r="M34" s="38">
        <v>0.10435083349123717</v>
      </c>
      <c r="N34" s="24"/>
      <c r="O34" s="35" t="s">
        <v>20</v>
      </c>
      <c r="P34" s="35" t="s">
        <v>9</v>
      </c>
      <c r="Q34" s="35" t="s">
        <v>129</v>
      </c>
      <c r="R34" s="36">
        <v>39262099.119999997</v>
      </c>
      <c r="S34" s="37">
        <v>38553659.439999998</v>
      </c>
      <c r="T34" s="38">
        <v>-1.8043856438616206E-2</v>
      </c>
      <c r="U34" s="39">
        <v>26983528.710000001</v>
      </c>
      <c r="V34" s="42">
        <v>30415376.449999999</v>
      </c>
      <c r="W34" s="38">
        <v>0.12718305959472853</v>
      </c>
      <c r="X34" s="41">
        <v>0.6872665831627599</v>
      </c>
      <c r="Y34" s="41">
        <v>0.78891023295297336</v>
      </c>
      <c r="Z34" s="38">
        <v>0.14789552159288094</v>
      </c>
    </row>
    <row r="35" spans="2:26" s="21" customFormat="1" ht="21.95" customHeight="1" x14ac:dyDescent="0.25">
      <c r="B35" s="28" t="s">
        <v>20</v>
      </c>
      <c r="C35" s="28" t="s">
        <v>6</v>
      </c>
      <c r="D35" s="28" t="s">
        <v>130</v>
      </c>
      <c r="E35" s="29">
        <v>458058.77</v>
      </c>
      <c r="F35" s="30">
        <v>485266.96</v>
      </c>
      <c r="G35" s="31">
        <v>5.9398906389239094E-2</v>
      </c>
      <c r="H35" s="32">
        <v>654436.69999999995</v>
      </c>
      <c r="I35" s="33">
        <v>633978.34</v>
      </c>
      <c r="J35" s="31">
        <v>-3.126102188339986E-2</v>
      </c>
      <c r="K35" s="34">
        <v>1.4287177603869476</v>
      </c>
      <c r="L35" s="34">
        <v>1.3064527203747809</v>
      </c>
      <c r="M35" s="31">
        <v>-8.5576762186432842E-2</v>
      </c>
      <c r="N35" s="24"/>
      <c r="O35" s="28" t="s">
        <v>20</v>
      </c>
      <c r="P35" s="28" t="s">
        <v>6</v>
      </c>
      <c r="Q35" s="28" t="s">
        <v>130</v>
      </c>
      <c r="R35" s="29">
        <v>4027671.62</v>
      </c>
      <c r="S35" s="30">
        <v>4755773.62</v>
      </c>
      <c r="T35" s="31">
        <v>0.18077491630263542</v>
      </c>
      <c r="U35" s="32">
        <v>5059215.9400000004</v>
      </c>
      <c r="V35" s="33">
        <v>5801911.71</v>
      </c>
      <c r="W35" s="31">
        <v>0.14680056728315879</v>
      </c>
      <c r="X35" s="34">
        <v>1.2561143055649606</v>
      </c>
      <c r="Y35" s="34">
        <v>1.2199722218905784</v>
      </c>
      <c r="Z35" s="31">
        <v>-2.8772925771374476E-2</v>
      </c>
    </row>
    <row r="36" spans="2:26" s="21" customFormat="1" ht="21.95" customHeight="1" x14ac:dyDescent="0.25">
      <c r="B36" s="35" t="s">
        <v>20</v>
      </c>
      <c r="C36" s="35" t="s">
        <v>9</v>
      </c>
      <c r="D36" s="35" t="s">
        <v>131</v>
      </c>
      <c r="E36" s="36">
        <v>2021991.62</v>
      </c>
      <c r="F36" s="37">
        <v>2266897.7599999998</v>
      </c>
      <c r="G36" s="38">
        <v>0.12112124381603503</v>
      </c>
      <c r="H36" s="39">
        <v>2665194.33</v>
      </c>
      <c r="I36" s="40">
        <v>3321534.3</v>
      </c>
      <c r="J36" s="38">
        <v>0.24626345726917395</v>
      </c>
      <c r="K36" s="41">
        <v>1.3181035488168837</v>
      </c>
      <c r="L36" s="41">
        <v>1.4652333945576796</v>
      </c>
      <c r="M36" s="38">
        <v>0.11162237281953921</v>
      </c>
      <c r="N36" s="24"/>
      <c r="O36" s="35" t="s">
        <v>20</v>
      </c>
      <c r="P36" s="35" t="s">
        <v>9</v>
      </c>
      <c r="Q36" s="35" t="s">
        <v>131</v>
      </c>
      <c r="R36" s="36">
        <v>19442161.219999999</v>
      </c>
      <c r="S36" s="37">
        <v>20365744.02</v>
      </c>
      <c r="T36" s="38">
        <v>4.7504122075169214E-2</v>
      </c>
      <c r="U36" s="39">
        <v>22072351.920000002</v>
      </c>
      <c r="V36" s="40">
        <v>25802048.280000001</v>
      </c>
      <c r="W36" s="38">
        <v>0.16897593756741802</v>
      </c>
      <c r="X36" s="41">
        <v>1.1352828355982536</v>
      </c>
      <c r="Y36" s="41">
        <v>1.2669337420062496</v>
      </c>
      <c r="Z36" s="38">
        <v>0.11596309067653675</v>
      </c>
    </row>
    <row r="37" spans="2:26" s="21" customFormat="1" ht="21.95" customHeight="1" x14ac:dyDescent="0.25">
      <c r="B37" s="28" t="s">
        <v>20</v>
      </c>
      <c r="C37" s="28" t="s">
        <v>5</v>
      </c>
      <c r="D37" s="28" t="s">
        <v>132</v>
      </c>
      <c r="E37" s="29">
        <v>1250738.24</v>
      </c>
      <c r="F37" s="30">
        <v>1217129.08</v>
      </c>
      <c r="G37" s="31">
        <v>-2.6871457931917007E-2</v>
      </c>
      <c r="H37" s="32">
        <v>1641112.68</v>
      </c>
      <c r="I37" s="33">
        <v>1671977</v>
      </c>
      <c r="J37" s="31">
        <v>1.8806947491259447E-2</v>
      </c>
      <c r="K37" s="34">
        <v>1.3121152192484336</v>
      </c>
      <c r="L37" s="34">
        <v>1.3737055727893708</v>
      </c>
      <c r="M37" s="31">
        <v>4.6939744800929571E-2</v>
      </c>
      <c r="N37" s="24"/>
      <c r="O37" s="28" t="s">
        <v>20</v>
      </c>
      <c r="P37" s="28" t="s">
        <v>5</v>
      </c>
      <c r="Q37" s="28" t="s">
        <v>132</v>
      </c>
      <c r="R37" s="29">
        <v>10368224.210000001</v>
      </c>
      <c r="S37" s="30">
        <v>10621736.41</v>
      </c>
      <c r="T37" s="31">
        <v>2.4450879424028123E-2</v>
      </c>
      <c r="U37" s="32">
        <v>11585654</v>
      </c>
      <c r="V37" s="33">
        <v>14114035.42</v>
      </c>
      <c r="W37" s="31">
        <v>0.21823381053844693</v>
      </c>
      <c r="X37" s="34">
        <v>1.1174193155300216</v>
      </c>
      <c r="Y37" s="34">
        <v>1.3287879566199854</v>
      </c>
      <c r="Z37" s="31">
        <v>0.18915785520470088</v>
      </c>
    </row>
    <row r="38" spans="2:26" s="21" customFormat="1" ht="21.95" customHeight="1" x14ac:dyDescent="0.25">
      <c r="B38" s="35" t="s">
        <v>20</v>
      </c>
      <c r="C38" s="35" t="s">
        <v>5</v>
      </c>
      <c r="D38" s="35" t="s">
        <v>133</v>
      </c>
      <c r="E38" s="36">
        <v>1132496.51</v>
      </c>
      <c r="F38" s="37">
        <v>1022506.97</v>
      </c>
      <c r="G38" s="38">
        <v>-9.7121305919079637E-2</v>
      </c>
      <c r="H38" s="39">
        <v>1295960.5900000001</v>
      </c>
      <c r="I38" s="40">
        <v>1307581.68</v>
      </c>
      <c r="J38" s="38">
        <v>8.9671631141189645E-3</v>
      </c>
      <c r="K38" s="41">
        <v>1.1443395882959499</v>
      </c>
      <c r="L38" s="41">
        <v>1.2787997718978874</v>
      </c>
      <c r="M38" s="38">
        <v>0.11750024641038921</v>
      </c>
      <c r="N38" s="24"/>
      <c r="O38" s="35" t="s">
        <v>20</v>
      </c>
      <c r="P38" s="35" t="s">
        <v>5</v>
      </c>
      <c r="Q38" s="35" t="s">
        <v>133</v>
      </c>
      <c r="R38" s="36">
        <v>9593015.4499999993</v>
      </c>
      <c r="S38" s="37">
        <v>9287775.6099999994</v>
      </c>
      <c r="T38" s="38">
        <v>-3.1818966787966536E-2</v>
      </c>
      <c r="U38" s="39">
        <v>9680415.1899999995</v>
      </c>
      <c r="V38" s="40">
        <v>11630509.42</v>
      </c>
      <c r="W38" s="38">
        <v>0.20144737510995131</v>
      </c>
      <c r="X38" s="41">
        <v>1.009110768189162</v>
      </c>
      <c r="Y38" s="41">
        <v>1.2522384162121247</v>
      </c>
      <c r="Z38" s="38">
        <v>0.24093256725349643</v>
      </c>
    </row>
    <row r="39" spans="2:26" s="21" customFormat="1" ht="21.95" customHeight="1" x14ac:dyDescent="0.25">
      <c r="B39" s="28" t="s">
        <v>20</v>
      </c>
      <c r="C39" s="28" t="s">
        <v>5</v>
      </c>
      <c r="D39" s="28" t="s">
        <v>134</v>
      </c>
      <c r="E39" s="29">
        <v>605366.61</v>
      </c>
      <c r="F39" s="30">
        <v>541062.81000000006</v>
      </c>
      <c r="G39" s="31">
        <v>-0.10622290515824771</v>
      </c>
      <c r="H39" s="32">
        <v>695200.28</v>
      </c>
      <c r="I39" s="33">
        <v>711217.02</v>
      </c>
      <c r="J39" s="31">
        <v>2.3039029846190495E-2</v>
      </c>
      <c r="K39" s="34">
        <v>1.148395482202099</v>
      </c>
      <c r="L39" s="34">
        <v>1.3144814370072857</v>
      </c>
      <c r="M39" s="31">
        <v>0.14462435404805807</v>
      </c>
      <c r="N39" s="24"/>
      <c r="O39" s="28" t="s">
        <v>20</v>
      </c>
      <c r="P39" s="28" t="s">
        <v>5</v>
      </c>
      <c r="Q39" s="28" t="s">
        <v>134</v>
      </c>
      <c r="R39" s="29">
        <v>5349305.17</v>
      </c>
      <c r="S39" s="30">
        <v>5097956.1100000003</v>
      </c>
      <c r="T39" s="31">
        <v>-4.6987235166469216E-2</v>
      </c>
      <c r="U39" s="32">
        <v>5515010.7400000002</v>
      </c>
      <c r="V39" s="33">
        <v>6460900.8899999997</v>
      </c>
      <c r="W39" s="31">
        <v>0.17151193254067887</v>
      </c>
      <c r="X39" s="34">
        <v>1.0309770268724452</v>
      </c>
      <c r="Y39" s="34">
        <v>1.2673512189182028</v>
      </c>
      <c r="Z39" s="31">
        <v>0.22927202632518245</v>
      </c>
    </row>
    <row r="40" spans="2:26" s="21" customFormat="1" ht="21.95" customHeight="1" x14ac:dyDescent="0.25">
      <c r="B40" s="35" t="s">
        <v>20</v>
      </c>
      <c r="C40" s="35" t="s">
        <v>3</v>
      </c>
      <c r="D40" s="35" t="s">
        <v>135</v>
      </c>
      <c r="E40" s="36">
        <v>1921820.34</v>
      </c>
      <c r="F40" s="37">
        <v>1903135.7</v>
      </c>
      <c r="G40" s="38">
        <v>-9.7223656192545714E-3</v>
      </c>
      <c r="H40" s="39">
        <v>2604309.89</v>
      </c>
      <c r="I40" s="40">
        <v>2754624.73</v>
      </c>
      <c r="J40" s="38">
        <v>5.7717724214455847E-2</v>
      </c>
      <c r="K40" s="41">
        <v>1.3551266139685045</v>
      </c>
      <c r="L40" s="41">
        <v>1.4474137235721027</v>
      </c>
      <c r="M40" s="38">
        <v>6.8102204364014596E-2</v>
      </c>
      <c r="N40" s="24"/>
      <c r="O40" s="35" t="s">
        <v>20</v>
      </c>
      <c r="P40" s="35" t="s">
        <v>3</v>
      </c>
      <c r="Q40" s="35" t="s">
        <v>135</v>
      </c>
      <c r="R40" s="36">
        <v>16219409.050000001</v>
      </c>
      <c r="S40" s="37">
        <v>15300876.65</v>
      </c>
      <c r="T40" s="38">
        <v>-5.6631681041424894E-2</v>
      </c>
      <c r="U40" s="39">
        <v>18931041.73</v>
      </c>
      <c r="V40" s="40">
        <v>21359801.140000001</v>
      </c>
      <c r="W40" s="38">
        <v>0.12829507454685643</v>
      </c>
      <c r="X40" s="41">
        <v>1.1671844314204529</v>
      </c>
      <c r="Y40" s="41">
        <v>1.3959854476704117</v>
      </c>
      <c r="Z40" s="38">
        <v>0.19602815980976543</v>
      </c>
    </row>
    <row r="41" spans="2:26" s="21" customFormat="1" ht="21.95" customHeight="1" x14ac:dyDescent="0.25">
      <c r="B41" s="28" t="s">
        <v>20</v>
      </c>
      <c r="C41" s="28" t="s">
        <v>3</v>
      </c>
      <c r="D41" s="28" t="s">
        <v>136</v>
      </c>
      <c r="E41" s="29">
        <v>1887543.54</v>
      </c>
      <c r="F41" s="30">
        <v>1926902.14</v>
      </c>
      <c r="G41" s="31">
        <v>2.0851757411646174E-2</v>
      </c>
      <c r="H41" s="32">
        <v>2559646.67</v>
      </c>
      <c r="I41" s="33">
        <v>2705166.41</v>
      </c>
      <c r="J41" s="31">
        <v>5.6851495054198328E-2</v>
      </c>
      <c r="K41" s="34">
        <v>1.3560729147471744</v>
      </c>
      <c r="L41" s="34">
        <v>1.4038940296158477</v>
      </c>
      <c r="M41" s="31">
        <v>3.5264412664409786E-2</v>
      </c>
      <c r="N41" s="24"/>
      <c r="O41" s="28" t="s">
        <v>20</v>
      </c>
      <c r="P41" s="28" t="s">
        <v>3</v>
      </c>
      <c r="Q41" s="28" t="s">
        <v>136</v>
      </c>
      <c r="R41" s="29">
        <v>17685583.539999999</v>
      </c>
      <c r="S41" s="30">
        <v>16536877.33</v>
      </c>
      <c r="T41" s="31">
        <v>-6.4951558279201627E-2</v>
      </c>
      <c r="U41" s="32">
        <v>17819247.539999999</v>
      </c>
      <c r="V41" s="33">
        <v>20072296.390000001</v>
      </c>
      <c r="W41" s="31">
        <v>0.12643905669655464</v>
      </c>
      <c r="X41" s="34">
        <v>1.0075577941602938</v>
      </c>
      <c r="Y41" s="34">
        <v>1.2137900033633497</v>
      </c>
      <c r="Z41" s="31">
        <v>0.20468524028929916</v>
      </c>
    </row>
    <row r="42" spans="2:26" s="21" customFormat="1" ht="21.95" customHeight="1" x14ac:dyDescent="0.25">
      <c r="B42" s="35" t="s">
        <v>20</v>
      </c>
      <c r="C42" s="35" t="s">
        <v>3</v>
      </c>
      <c r="D42" s="35" t="s">
        <v>137</v>
      </c>
      <c r="E42" s="36">
        <v>3596091.59</v>
      </c>
      <c r="F42" s="37">
        <v>3181060.28</v>
      </c>
      <c r="G42" s="38">
        <v>-0.11541177403660069</v>
      </c>
      <c r="H42" s="39">
        <v>4985439.5599999996</v>
      </c>
      <c r="I42" s="40">
        <v>4675675.62</v>
      </c>
      <c r="J42" s="38">
        <v>-6.2133726880443718E-2</v>
      </c>
      <c r="K42" s="41">
        <v>1.3863494394479534</v>
      </c>
      <c r="L42" s="41">
        <v>1.4698481664736012</v>
      </c>
      <c r="M42" s="38">
        <v>6.022920675677345E-2</v>
      </c>
      <c r="N42" s="24"/>
      <c r="O42" s="35" t="s">
        <v>20</v>
      </c>
      <c r="P42" s="35" t="s">
        <v>3</v>
      </c>
      <c r="Q42" s="35" t="s">
        <v>137</v>
      </c>
      <c r="R42" s="36">
        <v>28915633.390000001</v>
      </c>
      <c r="S42" s="37">
        <v>26398257.690000001</v>
      </c>
      <c r="T42" s="38">
        <v>-8.7059331056209638E-2</v>
      </c>
      <c r="U42" s="39">
        <v>37299679.810000002</v>
      </c>
      <c r="V42" s="40">
        <v>38856830.68</v>
      </c>
      <c r="W42" s="38">
        <v>4.1747030482082767E-2</v>
      </c>
      <c r="X42" s="41">
        <v>1.2899485654324103</v>
      </c>
      <c r="Y42" s="41">
        <v>1.4719467904398655</v>
      </c>
      <c r="Z42" s="38">
        <v>0.14108952084182261</v>
      </c>
    </row>
    <row r="43" spans="2:26" s="21" customFormat="1" ht="21.95" customHeight="1" x14ac:dyDescent="0.25">
      <c r="B43" s="28" t="s">
        <v>20</v>
      </c>
      <c r="C43" s="28" t="s">
        <v>9</v>
      </c>
      <c r="D43" s="28" t="s">
        <v>138</v>
      </c>
      <c r="E43" s="29">
        <v>1945424.69</v>
      </c>
      <c r="F43" s="30">
        <v>2030561.59</v>
      </c>
      <c r="G43" s="31">
        <v>4.3762629536690079E-2</v>
      </c>
      <c r="H43" s="32">
        <v>2921526.13</v>
      </c>
      <c r="I43" s="33">
        <v>3553995.14</v>
      </c>
      <c r="J43" s="31">
        <v>0.21648583030130225</v>
      </c>
      <c r="K43" s="34">
        <v>1.5017420849120611</v>
      </c>
      <c r="L43" s="34">
        <v>1.750252323053151</v>
      </c>
      <c r="M43" s="31">
        <v>0.16548130377237327</v>
      </c>
      <c r="N43" s="24"/>
      <c r="O43" s="28" t="s">
        <v>20</v>
      </c>
      <c r="P43" s="28" t="s">
        <v>9</v>
      </c>
      <c r="Q43" s="28" t="s">
        <v>138</v>
      </c>
      <c r="R43" s="29">
        <v>19534815.890000001</v>
      </c>
      <c r="S43" s="30">
        <v>19447995.989999998</v>
      </c>
      <c r="T43" s="31">
        <v>-4.4443674559761738E-3</v>
      </c>
      <c r="U43" s="32">
        <v>24875638.059999999</v>
      </c>
      <c r="V43" s="33">
        <v>27962208.460000001</v>
      </c>
      <c r="W43" s="31">
        <v>0.124080049426479</v>
      </c>
      <c r="X43" s="34">
        <v>1.2734001794577445</v>
      </c>
      <c r="Y43" s="34">
        <v>1.4377938207298038</v>
      </c>
      <c r="Z43" s="31">
        <v>0.1290981766172386</v>
      </c>
    </row>
    <row r="44" spans="2:26" s="21" customFormat="1" ht="21.95" customHeight="1" x14ac:dyDescent="0.25">
      <c r="B44" s="35" t="s">
        <v>20</v>
      </c>
      <c r="C44" s="35" t="s">
        <v>8</v>
      </c>
      <c r="D44" s="35" t="s">
        <v>139</v>
      </c>
      <c r="E44" s="36">
        <v>1515613.92</v>
      </c>
      <c r="F44" s="37">
        <v>1559763.24</v>
      </c>
      <c r="G44" s="38">
        <v>2.9129661200261388E-2</v>
      </c>
      <c r="H44" s="39">
        <v>1867429.66</v>
      </c>
      <c r="I44" s="40">
        <v>2123540.5099999998</v>
      </c>
      <c r="J44" s="38">
        <v>0.13714618305891096</v>
      </c>
      <c r="K44" s="41">
        <v>1.2321275460441798</v>
      </c>
      <c r="L44" s="41">
        <v>1.3614505429683033</v>
      </c>
      <c r="M44" s="38">
        <v>0.10495909886871918</v>
      </c>
      <c r="N44" s="24"/>
      <c r="O44" s="35" t="s">
        <v>20</v>
      </c>
      <c r="P44" s="35" t="s">
        <v>8</v>
      </c>
      <c r="Q44" s="35" t="s">
        <v>139</v>
      </c>
      <c r="R44" s="36">
        <v>13074199.4</v>
      </c>
      <c r="S44" s="37">
        <v>13264326.99</v>
      </c>
      <c r="T44" s="38">
        <v>1.45421975130653E-2</v>
      </c>
      <c r="U44" s="39">
        <v>13874380.41</v>
      </c>
      <c r="V44" s="40">
        <v>17315614.100000001</v>
      </c>
      <c r="W44" s="38">
        <v>0.24802791824272905</v>
      </c>
      <c r="X44" s="41">
        <v>1.0612030599747468</v>
      </c>
      <c r="Y44" s="41">
        <v>1.3054272646515932</v>
      </c>
      <c r="Z44" s="38">
        <v>0.23013899402312135</v>
      </c>
    </row>
    <row r="45" spans="2:26" s="21" customFormat="1" ht="21.95" customHeight="1" x14ac:dyDescent="0.25">
      <c r="B45" s="28" t="s">
        <v>20</v>
      </c>
      <c r="C45" s="28" t="s">
        <v>9</v>
      </c>
      <c r="D45" s="28" t="s">
        <v>140</v>
      </c>
      <c r="E45" s="29">
        <v>289374.77</v>
      </c>
      <c r="F45" s="30">
        <v>312778.51</v>
      </c>
      <c r="G45" s="31">
        <v>8.087691957387988E-2</v>
      </c>
      <c r="H45" s="32">
        <v>404099.94</v>
      </c>
      <c r="I45" s="33">
        <v>498465.26</v>
      </c>
      <c r="J45" s="31">
        <v>0.23351975751345078</v>
      </c>
      <c r="K45" s="34">
        <v>1.3964587859542834</v>
      </c>
      <c r="L45" s="34">
        <v>1.5936685036321709</v>
      </c>
      <c r="M45" s="31">
        <v>0.14122129465004038</v>
      </c>
      <c r="N45" s="24"/>
      <c r="O45" s="28" t="s">
        <v>20</v>
      </c>
      <c r="P45" s="28" t="s">
        <v>9</v>
      </c>
      <c r="Q45" s="28" t="s">
        <v>140</v>
      </c>
      <c r="R45" s="29">
        <v>2820776.53</v>
      </c>
      <c r="S45" s="30">
        <v>2953979.78</v>
      </c>
      <c r="T45" s="31">
        <v>4.7222191684925856E-2</v>
      </c>
      <c r="U45" s="32">
        <v>3323001.5</v>
      </c>
      <c r="V45" s="33">
        <v>3875098.23</v>
      </c>
      <c r="W45" s="31">
        <v>0.16614399060608309</v>
      </c>
      <c r="X45" s="34">
        <v>1.1780449336055701</v>
      </c>
      <c r="Y45" s="34">
        <v>1.3118228690109721</v>
      </c>
      <c r="Z45" s="31">
        <v>0.11355928079581491</v>
      </c>
    </row>
    <row r="46" spans="2:26" s="21" customFormat="1" ht="21.95" customHeight="1" x14ac:dyDescent="0.25">
      <c r="B46" s="35" t="s">
        <v>20</v>
      </c>
      <c r="C46" s="35" t="s">
        <v>15</v>
      </c>
      <c r="D46" s="35" t="s">
        <v>141</v>
      </c>
      <c r="E46" s="36">
        <v>853457.57</v>
      </c>
      <c r="F46" s="37">
        <v>770994.05</v>
      </c>
      <c r="G46" s="38">
        <v>-9.6622870191426041E-2</v>
      </c>
      <c r="H46" s="39">
        <v>1051697.8799999999</v>
      </c>
      <c r="I46" s="40">
        <v>1189293.25</v>
      </c>
      <c r="J46" s="38">
        <v>0.13083165100608563</v>
      </c>
      <c r="K46" s="41">
        <v>1.2322790458112638</v>
      </c>
      <c r="L46" s="41">
        <v>1.5425453023924114</v>
      </c>
      <c r="M46" s="38">
        <v>0.25178246569703339</v>
      </c>
      <c r="N46" s="24"/>
      <c r="O46" s="35" t="s">
        <v>20</v>
      </c>
      <c r="P46" s="35" t="s">
        <v>15</v>
      </c>
      <c r="Q46" s="35" t="s">
        <v>141</v>
      </c>
      <c r="R46" s="36">
        <v>7127754.8399999999</v>
      </c>
      <c r="S46" s="37">
        <v>6475868.7000000002</v>
      </c>
      <c r="T46" s="38">
        <v>-9.1457430093092221E-2</v>
      </c>
      <c r="U46" s="39">
        <v>8274074.0499999998</v>
      </c>
      <c r="V46" s="40">
        <v>9200597.2400000002</v>
      </c>
      <c r="W46" s="38">
        <v>0.11197907879492575</v>
      </c>
      <c r="X46" s="41">
        <v>1.1608247247179451</v>
      </c>
      <c r="Y46" s="41">
        <v>1.4207510476548111</v>
      </c>
      <c r="Z46" s="38">
        <v>0.22391521941438869</v>
      </c>
    </row>
    <row r="47" spans="2:26" s="21" customFormat="1" ht="21.95" customHeight="1" x14ac:dyDescent="0.25">
      <c r="B47" s="28" t="s">
        <v>20</v>
      </c>
      <c r="C47" s="28" t="s">
        <v>6</v>
      </c>
      <c r="D47" s="28" t="s">
        <v>142</v>
      </c>
      <c r="E47" s="29">
        <v>307929.57</v>
      </c>
      <c r="F47" s="30">
        <v>306878.61</v>
      </c>
      <c r="G47" s="31">
        <v>-3.4129882362386337E-3</v>
      </c>
      <c r="H47" s="32">
        <v>415305.16</v>
      </c>
      <c r="I47" s="33">
        <v>437677.31</v>
      </c>
      <c r="J47" s="31">
        <v>5.3869183806914474E-2</v>
      </c>
      <c r="K47" s="34">
        <v>1.3487017826836181</v>
      </c>
      <c r="L47" s="34">
        <v>1.4262229289946275</v>
      </c>
      <c r="M47" s="31">
        <v>5.7478344958334343E-2</v>
      </c>
      <c r="N47" s="24"/>
      <c r="O47" s="28" t="s">
        <v>20</v>
      </c>
      <c r="P47" s="28" t="s">
        <v>6</v>
      </c>
      <c r="Q47" s="28" t="s">
        <v>142</v>
      </c>
      <c r="R47" s="29">
        <v>2609313.21</v>
      </c>
      <c r="S47" s="30">
        <v>2626809.61</v>
      </c>
      <c r="T47" s="31">
        <v>6.7053659686948453E-3</v>
      </c>
      <c r="U47" s="32">
        <v>3213341.67</v>
      </c>
      <c r="V47" s="33">
        <v>3763099.57</v>
      </c>
      <c r="W47" s="31">
        <v>0.1710860395371526</v>
      </c>
      <c r="X47" s="34">
        <v>1.2314894423885587</v>
      </c>
      <c r="Y47" s="34">
        <v>1.4325741597998798</v>
      </c>
      <c r="Z47" s="31">
        <v>0.16328578263838248</v>
      </c>
    </row>
    <row r="48" spans="2:26" s="21" customFormat="1" ht="21.95" customHeight="1" x14ac:dyDescent="0.25">
      <c r="B48" s="35" t="s">
        <v>20</v>
      </c>
      <c r="C48" s="35" t="s">
        <v>8</v>
      </c>
      <c r="D48" s="35" t="s">
        <v>143</v>
      </c>
      <c r="E48" s="36">
        <v>1732245.56</v>
      </c>
      <c r="F48" s="37">
        <v>1555703.11</v>
      </c>
      <c r="G48" s="38">
        <v>-0.10191537162895077</v>
      </c>
      <c r="H48" s="39">
        <v>2179537.33</v>
      </c>
      <c r="I48" s="40">
        <v>2341631.38</v>
      </c>
      <c r="J48" s="38">
        <v>7.4370852826824402E-2</v>
      </c>
      <c r="K48" s="41">
        <v>1.2582149900271644</v>
      </c>
      <c r="L48" s="41">
        <v>1.5051916814642092</v>
      </c>
      <c r="M48" s="38">
        <v>0.19629132810737907</v>
      </c>
      <c r="N48" s="24"/>
      <c r="O48" s="35" t="s">
        <v>20</v>
      </c>
      <c r="P48" s="35" t="s">
        <v>8</v>
      </c>
      <c r="Q48" s="35" t="s">
        <v>143</v>
      </c>
      <c r="R48" s="36">
        <v>14947384.43</v>
      </c>
      <c r="S48" s="37">
        <v>13956180.02</v>
      </c>
      <c r="T48" s="38">
        <v>-6.6312900069032357E-2</v>
      </c>
      <c r="U48" s="39">
        <v>16359561.02</v>
      </c>
      <c r="V48" s="40">
        <v>19498388.620000001</v>
      </c>
      <c r="W48" s="38">
        <v>0.19186502597243907</v>
      </c>
      <c r="X48" s="41">
        <v>1.0944765016657834</v>
      </c>
      <c r="Y48" s="41">
        <v>1.3971150122782667</v>
      </c>
      <c r="Z48" s="38">
        <v>0.27651439766122915</v>
      </c>
    </row>
    <row r="49" spans="2:26" s="21" customFormat="1" ht="21.95" customHeight="1" x14ac:dyDescent="0.25">
      <c r="B49" s="28" t="s">
        <v>20</v>
      </c>
      <c r="C49" s="28" t="s">
        <v>9</v>
      </c>
      <c r="D49" s="28" t="s">
        <v>144</v>
      </c>
      <c r="E49" s="29">
        <v>3091607.87</v>
      </c>
      <c r="F49" s="30">
        <v>3489997.78</v>
      </c>
      <c r="G49" s="31">
        <v>0.12886172074597535</v>
      </c>
      <c r="H49" s="32">
        <v>3259384.19</v>
      </c>
      <c r="I49" s="33">
        <v>3477852.93</v>
      </c>
      <c r="J49" s="31">
        <v>6.7027612353976668E-2</v>
      </c>
      <c r="K49" s="34">
        <v>1.054268305378586</v>
      </c>
      <c r="L49" s="34">
        <v>0.9965200980729565</v>
      </c>
      <c r="M49" s="31">
        <v>-5.4775626859893296E-2</v>
      </c>
      <c r="N49" s="24"/>
      <c r="O49" s="28" t="s">
        <v>20</v>
      </c>
      <c r="P49" s="28" t="s">
        <v>9</v>
      </c>
      <c r="Q49" s="28" t="s">
        <v>144</v>
      </c>
      <c r="R49" s="29">
        <v>30495631.829999998</v>
      </c>
      <c r="S49" s="30">
        <v>30495339.379999999</v>
      </c>
      <c r="T49" s="31">
        <v>-9.5898980427602753E-6</v>
      </c>
      <c r="U49" s="32">
        <v>25564804.300000001</v>
      </c>
      <c r="V49" s="33">
        <v>28069872.09</v>
      </c>
      <c r="W49" s="31">
        <v>9.7988928864986419E-2</v>
      </c>
      <c r="X49" s="34">
        <v>0.83831036662931813</v>
      </c>
      <c r="Y49" s="34">
        <v>0.92046432867080297</v>
      </c>
      <c r="Z49" s="31">
        <v>9.7999458567845033E-2</v>
      </c>
    </row>
    <row r="50" spans="2:26" s="21" customFormat="1" ht="21.95" customHeight="1" x14ac:dyDescent="0.25">
      <c r="B50" s="43" t="s">
        <v>21</v>
      </c>
      <c r="C50" s="43" t="s">
        <v>22</v>
      </c>
      <c r="D50" s="43" t="s">
        <v>11</v>
      </c>
      <c r="E50" s="44">
        <v>23173149</v>
      </c>
      <c r="F50" s="45">
        <v>22781368.899999999</v>
      </c>
      <c r="G50" s="46">
        <v>-1.6906640526067541E-2</v>
      </c>
      <c r="H50" s="47">
        <v>29987225.989999998</v>
      </c>
      <c r="I50" s="48">
        <v>31444365.34</v>
      </c>
      <c r="J50" s="46">
        <v>4.8592002157382665E-2</v>
      </c>
      <c r="K50" s="49">
        <v>1.294050540563132</v>
      </c>
      <c r="L50" s="50">
        <v>1.3802667204954484</v>
      </c>
      <c r="M50" s="51">
        <v>6.6625048427241304E-2</v>
      </c>
      <c r="N50" s="24"/>
      <c r="O50" s="43" t="s">
        <v>21</v>
      </c>
      <c r="P50" s="43" t="s">
        <v>3</v>
      </c>
      <c r="Q50" s="43" t="s">
        <v>11</v>
      </c>
      <c r="R50" s="44">
        <v>205604221.94999999</v>
      </c>
      <c r="S50" s="45">
        <v>194638322.91999999</v>
      </c>
      <c r="T50" s="46">
        <v>-5.3334989554187029E-2</v>
      </c>
      <c r="U50" s="47">
        <v>216248359.58000001</v>
      </c>
      <c r="V50" s="48">
        <v>242386048.55000001</v>
      </c>
      <c r="W50" s="46">
        <v>0.12086884275452961</v>
      </c>
      <c r="X50" s="49">
        <v>1.0517700343361067</v>
      </c>
      <c r="Y50" s="50">
        <v>1.24531513071876</v>
      </c>
      <c r="Z50" s="51">
        <v>0.18401845466611139</v>
      </c>
    </row>
    <row r="51" spans="2:26" s="21" customFormat="1" ht="21.95" customHeight="1" x14ac:dyDescent="0.25">
      <c r="B51" s="43" t="s">
        <v>21</v>
      </c>
      <c r="C51" s="43" t="s">
        <v>4</v>
      </c>
      <c r="D51" s="43" t="s">
        <v>12</v>
      </c>
      <c r="E51" s="44">
        <v>12494449.390000001</v>
      </c>
      <c r="F51" s="45">
        <v>13269396.58</v>
      </c>
      <c r="G51" s="46">
        <v>6.2023316579299013E-2</v>
      </c>
      <c r="H51" s="47">
        <v>18058780.66</v>
      </c>
      <c r="I51" s="48">
        <v>19687931.219999999</v>
      </c>
      <c r="J51" s="46">
        <v>9.0213763081388385E-2</v>
      </c>
      <c r="K51" s="49">
        <v>1.4453442561825447</v>
      </c>
      <c r="L51" s="50">
        <v>1.4837096096497855</v>
      </c>
      <c r="M51" s="51">
        <v>2.6544093770830546E-2</v>
      </c>
      <c r="N51" s="24"/>
      <c r="O51" s="43" t="s">
        <v>21</v>
      </c>
      <c r="P51" s="43" t="s">
        <v>4</v>
      </c>
      <c r="Q51" s="43" t="s">
        <v>12</v>
      </c>
      <c r="R51" s="44">
        <v>121483646.73999999</v>
      </c>
      <c r="S51" s="45">
        <v>120733931.05</v>
      </c>
      <c r="T51" s="46">
        <v>-6.171330134701533E-3</v>
      </c>
      <c r="U51" s="47">
        <v>136844204.88999999</v>
      </c>
      <c r="V51" s="48">
        <v>162488559.22</v>
      </c>
      <c r="W51" s="46">
        <v>0.18739817554286509</v>
      </c>
      <c r="X51" s="49">
        <v>1.1264413652553149</v>
      </c>
      <c r="Y51" s="50">
        <v>1.345840045187529</v>
      </c>
      <c r="Z51" s="51">
        <v>0.19477150493535542</v>
      </c>
    </row>
    <row r="52" spans="2:26" s="21" customFormat="1" ht="21.95" customHeight="1" x14ac:dyDescent="0.25">
      <c r="B52" s="43" t="s">
        <v>21</v>
      </c>
      <c r="C52" s="43" t="s">
        <v>5</v>
      </c>
      <c r="D52" s="43" t="s">
        <v>13</v>
      </c>
      <c r="E52" s="44">
        <v>12452718.42</v>
      </c>
      <c r="F52" s="45">
        <v>12432442.92</v>
      </c>
      <c r="G52" s="46">
        <v>-1.6281987045845367E-3</v>
      </c>
      <c r="H52" s="47">
        <v>16708884.539999999</v>
      </c>
      <c r="I52" s="48">
        <v>17133947.280000001</v>
      </c>
      <c r="J52" s="46">
        <v>2.5439324748604799E-2</v>
      </c>
      <c r="K52" s="49">
        <v>1.3417861045636652</v>
      </c>
      <c r="L52" s="50">
        <v>1.3781641621243013</v>
      </c>
      <c r="M52" s="51">
        <v>2.7111666633681395E-2</v>
      </c>
      <c r="N52" s="24"/>
      <c r="O52" s="43" t="s">
        <v>21</v>
      </c>
      <c r="P52" s="43" t="s">
        <v>5</v>
      </c>
      <c r="Q52" s="43" t="s">
        <v>13</v>
      </c>
      <c r="R52" s="44">
        <v>110318249.31</v>
      </c>
      <c r="S52" s="45">
        <v>109840684.33</v>
      </c>
      <c r="T52" s="46">
        <v>-4.3289753326126654E-3</v>
      </c>
      <c r="U52" s="47">
        <v>123534385.47</v>
      </c>
      <c r="V52" s="48">
        <v>147051597.53999999</v>
      </c>
      <c r="W52" s="46">
        <v>0.19036976612241363</v>
      </c>
      <c r="X52" s="49">
        <v>1.1198000896738487</v>
      </c>
      <c r="Y52" s="50">
        <v>1.3387716804294967</v>
      </c>
      <c r="Z52" s="51">
        <v>0.19554525202746262</v>
      </c>
    </row>
    <row r="53" spans="2:26" s="21" customFormat="1" ht="21.95" customHeight="1" x14ac:dyDescent="0.25">
      <c r="B53" s="43" t="s">
        <v>21</v>
      </c>
      <c r="C53" s="43" t="s">
        <v>6</v>
      </c>
      <c r="D53" s="43" t="s">
        <v>14</v>
      </c>
      <c r="E53" s="44">
        <v>17789946.579999998</v>
      </c>
      <c r="F53" s="45">
        <v>18185295.510000002</v>
      </c>
      <c r="G53" s="46">
        <v>2.2223165663941159E-2</v>
      </c>
      <c r="H53" s="47">
        <v>25610629.620000001</v>
      </c>
      <c r="I53" s="48">
        <v>27562506.02</v>
      </c>
      <c r="J53" s="46">
        <v>7.6213526530239148E-2</v>
      </c>
      <c r="K53" s="49">
        <v>1.4396125083811242</v>
      </c>
      <c r="L53" s="50">
        <v>1.5156479588051521</v>
      </c>
      <c r="M53" s="51">
        <v>5.2816608623060285E-2</v>
      </c>
      <c r="N53" s="24"/>
      <c r="O53" s="43" t="s">
        <v>21</v>
      </c>
      <c r="P53" s="43" t="s">
        <v>6</v>
      </c>
      <c r="Q53" s="43" t="s">
        <v>14</v>
      </c>
      <c r="R53" s="44">
        <v>162745554.28999999</v>
      </c>
      <c r="S53" s="45">
        <v>154715236.84999999</v>
      </c>
      <c r="T53" s="46">
        <v>-4.9342776059434428E-2</v>
      </c>
      <c r="U53" s="47">
        <v>193798821.34</v>
      </c>
      <c r="V53" s="48">
        <v>231148652.78</v>
      </c>
      <c r="W53" s="46">
        <v>0.19272476056226151</v>
      </c>
      <c r="X53" s="49">
        <v>1.1908086963448814</v>
      </c>
      <c r="Y53" s="50">
        <v>1.4940264287227507</v>
      </c>
      <c r="Z53" s="51">
        <v>0.25463177528731412</v>
      </c>
    </row>
    <row r="54" spans="2:26" s="21" customFormat="1" ht="21.95" customHeight="1" x14ac:dyDescent="0.25">
      <c r="B54" s="43" t="s">
        <v>21</v>
      </c>
      <c r="C54" s="43" t="s">
        <v>15</v>
      </c>
      <c r="D54" s="43" t="s">
        <v>15</v>
      </c>
      <c r="E54" s="44">
        <v>7517259.5899999999</v>
      </c>
      <c r="F54" s="45">
        <v>7436055.54</v>
      </c>
      <c r="G54" s="46">
        <v>-1.0802347454918716E-2</v>
      </c>
      <c r="H54" s="47">
        <v>9475423.3300000001</v>
      </c>
      <c r="I54" s="48">
        <v>10784798.73</v>
      </c>
      <c r="J54" s="46">
        <v>0.13818648037121528</v>
      </c>
      <c r="K54" s="49">
        <v>1.2604890407941867</v>
      </c>
      <c r="L54" s="50">
        <v>1.450338646878907</v>
      </c>
      <c r="M54" s="51">
        <v>0.15061583237971135</v>
      </c>
      <c r="N54" s="24"/>
      <c r="O54" s="43" t="s">
        <v>21</v>
      </c>
      <c r="P54" s="43" t="s">
        <v>15</v>
      </c>
      <c r="Q54" s="43" t="s">
        <v>15</v>
      </c>
      <c r="R54" s="44">
        <v>68121539.900000006</v>
      </c>
      <c r="S54" s="45">
        <v>67313113.689999998</v>
      </c>
      <c r="T54" s="46">
        <v>-1.1867409503466146E-2</v>
      </c>
      <c r="U54" s="47">
        <v>72022630.069999993</v>
      </c>
      <c r="V54" s="48">
        <v>85952168.370000005</v>
      </c>
      <c r="W54" s="46">
        <v>0.19340502126153492</v>
      </c>
      <c r="X54" s="49">
        <v>1.0572666175152037</v>
      </c>
      <c r="Y54" s="50">
        <v>1.2769007947818201</v>
      </c>
      <c r="Z54" s="51">
        <v>0.20773773959004055</v>
      </c>
    </row>
    <row r="55" spans="2:26" s="21" customFormat="1" ht="21.95" customHeight="1" x14ac:dyDescent="0.25">
      <c r="B55" s="43" t="s">
        <v>21</v>
      </c>
      <c r="C55" s="43" t="s">
        <v>7</v>
      </c>
      <c r="D55" s="43" t="s">
        <v>16</v>
      </c>
      <c r="E55" s="44">
        <v>22584138.489999998</v>
      </c>
      <c r="F55" s="45">
        <v>23964606.199999999</v>
      </c>
      <c r="G55" s="46">
        <v>6.1125542185780361E-2</v>
      </c>
      <c r="H55" s="47">
        <v>22314530.530000001</v>
      </c>
      <c r="I55" s="48">
        <v>25513727.5</v>
      </c>
      <c r="J55" s="46">
        <v>0.14336832969436433</v>
      </c>
      <c r="K55" s="49">
        <v>0.98806206576711453</v>
      </c>
      <c r="L55" s="50">
        <v>1.0646420511595973</v>
      </c>
      <c r="M55" s="51">
        <v>7.7505237824333828E-2</v>
      </c>
      <c r="N55" s="24"/>
      <c r="O55" s="43" t="s">
        <v>21</v>
      </c>
      <c r="P55" s="43" t="s">
        <v>7</v>
      </c>
      <c r="Q55" s="43" t="s">
        <v>16</v>
      </c>
      <c r="R55" s="44">
        <v>205493813.40000001</v>
      </c>
      <c r="S55" s="45">
        <v>214541858.62</v>
      </c>
      <c r="T55" s="46">
        <v>4.4030742679283009E-2</v>
      </c>
      <c r="U55" s="47">
        <v>171808756.65000001</v>
      </c>
      <c r="V55" s="48">
        <v>198057877.91</v>
      </c>
      <c r="W55" s="46">
        <v>0.15278104429492703</v>
      </c>
      <c r="X55" s="49">
        <v>0.83607751400072072</v>
      </c>
      <c r="Y55" s="50">
        <v>0.92316659874194196</v>
      </c>
      <c r="Z55" s="51">
        <v>0.10416388825539705</v>
      </c>
    </row>
    <row r="56" spans="2:26" s="21" customFormat="1" ht="21.95" customHeight="1" x14ac:dyDescent="0.25">
      <c r="B56" s="43" t="s">
        <v>21</v>
      </c>
      <c r="C56" s="43" t="s">
        <v>8</v>
      </c>
      <c r="D56" s="43" t="s">
        <v>17</v>
      </c>
      <c r="E56" s="44">
        <v>16291355.890000001</v>
      </c>
      <c r="F56" s="45">
        <v>15890817.439999999</v>
      </c>
      <c r="G56" s="46">
        <v>-2.4585949303695502E-2</v>
      </c>
      <c r="H56" s="47">
        <v>20152083.379999999</v>
      </c>
      <c r="I56" s="48">
        <v>22607594.850000001</v>
      </c>
      <c r="J56" s="46">
        <v>0.12184901301256935</v>
      </c>
      <c r="K56" s="49">
        <v>1.2369801209959326</v>
      </c>
      <c r="L56" s="50">
        <v>1.4226829384555564</v>
      </c>
      <c r="M56" s="51">
        <v>0.15012595134520712</v>
      </c>
      <c r="N56" s="24"/>
      <c r="O56" s="43" t="s">
        <v>21</v>
      </c>
      <c r="P56" s="43" t="s">
        <v>8</v>
      </c>
      <c r="Q56" s="43" t="s">
        <v>17</v>
      </c>
      <c r="R56" s="44">
        <v>137324410.77000001</v>
      </c>
      <c r="S56" s="45">
        <v>133890073.66</v>
      </c>
      <c r="T56" s="46">
        <v>-2.5008933886867854E-2</v>
      </c>
      <c r="U56" s="47">
        <v>149053203.59999999</v>
      </c>
      <c r="V56" s="48">
        <v>181661164.22</v>
      </c>
      <c r="W56" s="46">
        <v>0.21876725781424269</v>
      </c>
      <c r="X56" s="49">
        <v>1.0854093803442137</v>
      </c>
      <c r="Y56" s="50">
        <v>1.3567933697707102</v>
      </c>
      <c r="Z56" s="51">
        <v>0.25002915429055256</v>
      </c>
    </row>
    <row r="57" spans="2:26" s="21" customFormat="1" ht="21.95" customHeight="1" x14ac:dyDescent="0.25">
      <c r="B57" s="43" t="s">
        <v>21</v>
      </c>
      <c r="C57" s="43" t="s">
        <v>9</v>
      </c>
      <c r="D57" s="43" t="s">
        <v>18</v>
      </c>
      <c r="E57" s="52">
        <v>21993919.890000001</v>
      </c>
      <c r="F57" s="53">
        <v>23584521.77</v>
      </c>
      <c r="G57" s="54">
        <v>7.2320072454351333E-2</v>
      </c>
      <c r="H57" s="55">
        <v>26393134.390000001</v>
      </c>
      <c r="I57" s="56">
        <v>30523625.859999999</v>
      </c>
      <c r="J57" s="54">
        <v>0.15649870943577607</v>
      </c>
      <c r="K57" s="57">
        <v>1.2000195745916213</v>
      </c>
      <c r="L57" s="58">
        <v>1.2942228024664331</v>
      </c>
      <c r="M57" s="59">
        <v>7.8501409368151365E-2</v>
      </c>
      <c r="N57" s="24"/>
      <c r="O57" s="43" t="s">
        <v>21</v>
      </c>
      <c r="P57" s="43" t="s">
        <v>9</v>
      </c>
      <c r="Q57" s="43" t="s">
        <v>18</v>
      </c>
      <c r="R57" s="52">
        <v>213539390.77000001</v>
      </c>
      <c r="S57" s="53">
        <v>210712053.66999999</v>
      </c>
      <c r="T57" s="54">
        <v>-1.3240353874781376E-2</v>
      </c>
      <c r="U57" s="55">
        <v>209824436.65000001</v>
      </c>
      <c r="V57" s="56">
        <v>242022581.88</v>
      </c>
      <c r="W57" s="54">
        <v>0.15345279007567866</v>
      </c>
      <c r="X57" s="57">
        <v>0.9826029562667371</v>
      </c>
      <c r="Y57" s="58">
        <v>1.1485939112863282</v>
      </c>
      <c r="Z57" s="59">
        <v>0.16892983474245846</v>
      </c>
    </row>
    <row r="58" spans="2:26" s="21" customFormat="1" ht="21.95" customHeight="1" x14ac:dyDescent="0.25">
      <c r="B58" s="60" t="s">
        <v>21</v>
      </c>
      <c r="C58" s="60" t="s">
        <v>10</v>
      </c>
      <c r="D58" s="60" t="s">
        <v>10</v>
      </c>
      <c r="E58" s="61">
        <v>134296937.31999999</v>
      </c>
      <c r="F58" s="61">
        <v>137544505.22999999</v>
      </c>
      <c r="G58" s="62">
        <v>2.4181995321767898E-2</v>
      </c>
      <c r="H58" s="63">
        <v>168700692.40000001</v>
      </c>
      <c r="I58" s="63">
        <v>185258496.99000001</v>
      </c>
      <c r="J58" s="62">
        <v>9.8149001965803451E-2</v>
      </c>
      <c r="K58" s="64">
        <v>1.2561767659527741</v>
      </c>
      <c r="L58" s="64">
        <v>1.3468985669781091</v>
      </c>
      <c r="M58" s="65">
        <v>7.2220569178036917E-2</v>
      </c>
      <c r="N58" s="24"/>
      <c r="O58" s="60" t="s">
        <v>21</v>
      </c>
      <c r="P58" s="60" t="s">
        <v>10</v>
      </c>
      <c r="Q58" s="60" t="s">
        <v>10</v>
      </c>
      <c r="R58" s="61">
        <v>1224630828.1500001</v>
      </c>
      <c r="S58" s="61">
        <v>1206385276.28</v>
      </c>
      <c r="T58" s="62">
        <v>-1.4898818036095773E-2</v>
      </c>
      <c r="U58" s="63">
        <v>1273134798.3099999</v>
      </c>
      <c r="V58" s="63">
        <v>1490768650.2</v>
      </c>
      <c r="W58" s="62">
        <v>0.17094329067031572</v>
      </c>
      <c r="X58" s="64">
        <v>1.0396070138404672</v>
      </c>
      <c r="Y58" s="64">
        <v>1.2357318010353395</v>
      </c>
      <c r="Z58" s="65">
        <v>0.18865281263384076</v>
      </c>
    </row>
    <row r="60" spans="2:26" x14ac:dyDescent="0.25">
      <c r="B60" s="22" t="s">
        <v>146</v>
      </c>
      <c r="O60" s="22" t="s">
        <v>146</v>
      </c>
    </row>
    <row r="61" spans="2:26" ht="36" customHeight="1" x14ac:dyDescent="0.25">
      <c r="B61" s="67" t="s">
        <v>145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O61" s="67" t="s">
        <v>145</v>
      </c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</sheetData>
  <sheetProtection sort="0" autoFilter="0"/>
  <autoFilter ref="B4:Z58" xr:uid="{00000000-0009-0000-0000-000002000000}">
    <sortState ref="B5:Z58">
      <sortCondition descending="1" ref="M4:M58"/>
    </sortState>
  </autoFilter>
  <mergeCells count="10">
    <mergeCell ref="B61:M61"/>
    <mergeCell ref="O61:Z61"/>
    <mergeCell ref="D2:M2"/>
    <mergeCell ref="Q2:Z2"/>
    <mergeCell ref="R3:T3"/>
    <mergeCell ref="U3:W3"/>
    <mergeCell ref="X3:Z3"/>
    <mergeCell ref="E3:G3"/>
    <mergeCell ref="H3:J3"/>
    <mergeCell ref="K3:M3"/>
  </mergeCells>
  <pageMargins left="0.5" right="0.25" top="0.75" bottom="0.75" header="0.3" footer="0.3"/>
  <pageSetup scale="44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Tips for Using</vt:lpstr>
      <vt:lpstr>Market &amp; Regions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Escobedo</dc:creator>
  <cp:lastModifiedBy>ARORA</cp:lastModifiedBy>
  <cp:lastPrinted>2016-08-08T17:16:12Z</cp:lastPrinted>
  <dcterms:created xsi:type="dcterms:W3CDTF">2014-01-24T22:22:35Z</dcterms:created>
  <dcterms:modified xsi:type="dcterms:W3CDTF">2019-03-10T11:41:51Z</dcterms:modified>
</cp:coreProperties>
</file>