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Principles of Manufacturing Systems Engineering/"/>
    </mc:Choice>
  </mc:AlternateContent>
  <xr:revisionPtr revIDLastSave="10" documentId="8_{B8BF405B-C531-6643-9106-813DEC0F5C52}" xr6:coauthVersionLast="46" xr6:coauthVersionMax="46" xr10:uidLastSave="{C14A08B9-E8C4-4A9A-B106-80529E335C51}"/>
  <bookViews>
    <workbookView xWindow="0" yWindow="0" windowWidth="28800" windowHeight="18000" xr2:uid="{197A9F60-4D15-FF4B-BB2A-4E57834D26CB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N7" i="1"/>
  <c r="N6" i="1"/>
  <c r="N5" i="1"/>
  <c r="N4" i="1"/>
  <c r="N3" i="1"/>
  <c r="N2" i="1"/>
  <c r="N12" i="1" s="1"/>
  <c r="L7" i="1"/>
  <c r="L5" i="1"/>
  <c r="L4" i="1"/>
  <c r="L3" i="1"/>
  <c r="L2" i="1"/>
  <c r="J12" i="1"/>
  <c r="I12" i="1"/>
  <c r="L12" i="1" l="1"/>
</calcChain>
</file>

<file path=xl/sharedStrings.xml><?xml version="1.0" encoding="utf-8"?>
<sst xmlns="http://schemas.openxmlformats.org/spreadsheetml/2006/main" count="45" uniqueCount="33">
  <si>
    <t xml:space="preserve">Part </t>
  </si>
  <si>
    <t>Material</t>
  </si>
  <si>
    <t>Commercial-off-the-shelf (COTS)</t>
  </si>
  <si>
    <t xml:space="preserve">Manufactured </t>
  </si>
  <si>
    <t>Cost of the material (per lb.)</t>
  </si>
  <si>
    <t xml:space="preserve"># of units produced per lb. </t>
  </si>
  <si>
    <t>Wastage per lb.</t>
  </si>
  <si>
    <t xml:space="preserve">Material cost per unit </t>
  </si>
  <si>
    <t xml:space="preserve">Cost of Mold </t>
  </si>
  <si>
    <t>Life of mold (#of presses)</t>
  </si>
  <si>
    <t xml:space="preserve">Number of cavities </t>
  </si>
  <si>
    <t>Cost of mold per part</t>
  </si>
  <si>
    <t>Number of parts manufactured in one hour</t>
  </si>
  <si>
    <t xml:space="preserve">Direct labout cost on each part </t>
  </si>
  <si>
    <t xml:space="preserve">Trigger </t>
  </si>
  <si>
    <t>ABS Plastic</t>
  </si>
  <si>
    <t xml:space="preserve">Yes </t>
  </si>
  <si>
    <t xml:space="preserve">Linkage </t>
  </si>
  <si>
    <t>Yes</t>
  </si>
  <si>
    <t>Gripper</t>
  </si>
  <si>
    <t xml:space="preserve">Right side shell </t>
  </si>
  <si>
    <t xml:space="preserve">Left side shell </t>
  </si>
  <si>
    <t xml:space="preserve">Glue gripper </t>
  </si>
  <si>
    <t xml:space="preserve">ABS Plastic </t>
  </si>
  <si>
    <t xml:space="preserve">Spring </t>
  </si>
  <si>
    <t>Spring steel</t>
  </si>
  <si>
    <t xml:space="preserve">Heater </t>
  </si>
  <si>
    <t xml:space="preserve">Steel </t>
  </si>
  <si>
    <t xml:space="preserve">Battery </t>
  </si>
  <si>
    <t xml:space="preserve">Lithium-ion type </t>
  </si>
  <si>
    <t xml:space="preserve">Coupler </t>
  </si>
  <si>
    <t xml:space="preserve">Galvanized steel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</si>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</sst>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CFD5EA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left" vertical="center" wrapText="1" readingOrder="1"/>
    </xf>
    <xf numFmtId="9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vertical="top" wrapText="1"/>
    </xf>
    <xf numFmtId="8" fontId="2" fillId="4" borderId="2" xfId="0" applyNumberFormat="1" applyFont="1" applyFill="1" applyBorder="1" applyAlignment="1">
      <alignment horizontal="left" vertical="center" wrapText="1" readingOrder="1"/>
    </xf>
    <xf numFmtId="9" fontId="2" fillId="4" borderId="2" xfId="0" applyNumberFormat="1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left" vertical="center" wrapText="1" readingOrder="1"/>
    </xf>
    <xf numFmtId="0" fontId="2" fillId="4" borderId="2" xfId="0" applyNumberFormat="1" applyFont="1" applyFill="1" applyBorder="1" applyAlignment="1">
      <alignment horizontal="left" vertical="center" wrapText="1" readingOrder="1"/>
    </xf>
    <xf numFmtId="0" fontId="2" fillId="3" borderId="2" xfId="0" applyNumberFormat="1" applyFont="1" applyFill="1" applyBorder="1" applyAlignment="1">
      <alignment horizontal="left" vertical="center" wrapText="1" readingOrder="1"/>
    </xf>
    <xf numFmtId="0" fontId="1" fillId="2" borderId="1" xfId="0" applyNumberFormat="1" applyFont="1" applyFill="1" applyBorder="1" applyAlignment="1">
      <alignment horizontal="left" vertical="center" wrapText="1" readingOrder="1"/>
    </xf>
    <xf numFmtId="0" fontId="5" fillId="4" borderId="2" xfId="0" applyNumberFormat="1" applyFont="1" applyFill="1" applyBorder="1" applyAlignment="1">
      <alignment horizontal="left" vertical="center" wrapText="1" readingOrder="1"/>
    </xf>
    <xf numFmtId="0" fontId="0" fillId="0" borderId="0" xfId="0" applyNumberFormat="1"/>
    <xf numFmtId="164" fontId="1" fillId="2" borderId="1" xfId="0" applyNumberFormat="1" applyFont="1" applyFill="1" applyBorder="1" applyAlignment="1">
      <alignment horizontal="left" vertical="center" wrapText="1" readingOrder="1"/>
    </xf>
    <xf numFmtId="164" fontId="2" fillId="3" borderId="2" xfId="0" applyNumberFormat="1" applyFont="1" applyFill="1" applyBorder="1" applyAlignment="1">
      <alignment horizontal="left" vertical="center" wrapText="1" readingOrder="1"/>
    </xf>
    <xf numFmtId="164" fontId="2" fillId="4" borderId="2" xfId="0" applyNumberFormat="1" applyFont="1" applyFill="1" applyBorder="1" applyAlignment="1">
      <alignment horizontal="left" vertical="center" wrapText="1" readingOrder="1"/>
    </xf>
    <xf numFmtId="164" fontId="5" fillId="4" borderId="2" xfId="0" applyNumberFormat="1" applyFont="1" applyFill="1" applyBorder="1" applyAlignment="1">
      <alignment horizontal="left" vertical="center" wrapText="1" readingOrder="1"/>
    </xf>
    <xf numFmtId="164" fontId="0" fillId="0" borderId="0" xfId="0" applyNumberFormat="1"/>
    <xf numFmtId="8" fontId="5" fillId="4" borderId="2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BBF2-54FB-6A4F-B6E6-BDB47E3ED15A}">
  <dimension ref="A1:N15"/>
  <sheetViews>
    <sheetView tabSelected="1" zoomScale="75" workbookViewId="0">
      <selection activeCell="A9" sqref="A9:XFD9"/>
    </sheetView>
  </sheetViews>
  <sheetFormatPr defaultColWidth="11" defaultRowHeight="15.95"/>
  <cols>
    <col min="9" max="9" width="10.875" style="21"/>
    <col min="10" max="11" width="10.875" style="16"/>
    <col min="12" max="14" width="13.375" style="16" customWidth="1"/>
  </cols>
  <sheetData>
    <row r="1" spans="1:14" ht="7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 ht="24.95" thickTop="1" thickBot="1">
      <c r="A2" s="2" t="s">
        <v>14</v>
      </c>
      <c r="B2" s="2" t="s">
        <v>15</v>
      </c>
      <c r="C2" s="3"/>
      <c r="D2" s="2" t="s">
        <v>16</v>
      </c>
      <c r="E2" s="4">
        <v>1.5</v>
      </c>
      <c r="F2" s="2">
        <v>20</v>
      </c>
      <c r="G2" s="5">
        <v>0.1</v>
      </c>
      <c r="H2" s="4">
        <v>8.2500000000000004E-2</v>
      </c>
      <c r="I2" s="18">
        <v>3000</v>
      </c>
      <c r="J2" s="13">
        <v>125000</v>
      </c>
      <c r="K2" s="13">
        <v>4</v>
      </c>
      <c r="L2" s="18">
        <f>I2/J2</f>
        <v>2.4E-2</v>
      </c>
      <c r="M2" s="13">
        <v>200</v>
      </c>
      <c r="N2" s="18">
        <f>12.53/200</f>
        <v>6.2649999999999997E-2</v>
      </c>
    </row>
    <row r="3" spans="1:14" ht="24" thickBot="1">
      <c r="A3" s="6" t="s">
        <v>17</v>
      </c>
      <c r="B3" s="6" t="s">
        <v>15</v>
      </c>
      <c r="C3" s="7"/>
      <c r="D3" s="6" t="s">
        <v>18</v>
      </c>
      <c r="E3" s="8">
        <v>1.5</v>
      </c>
      <c r="F3" s="6">
        <v>40</v>
      </c>
      <c r="G3" s="9">
        <v>0.1</v>
      </c>
      <c r="H3" s="8">
        <v>4.1250000000000002E-2</v>
      </c>
      <c r="I3" s="19">
        <v>3000</v>
      </c>
      <c r="J3" s="12">
        <v>120000</v>
      </c>
      <c r="K3" s="12">
        <v>4</v>
      </c>
      <c r="L3" s="19">
        <f>I3/J3</f>
        <v>2.5000000000000001E-2</v>
      </c>
      <c r="M3" s="12">
        <v>250</v>
      </c>
      <c r="N3" s="19">
        <f>12.53/M3</f>
        <v>5.0119999999999998E-2</v>
      </c>
    </row>
    <row r="4" spans="1:14" ht="24" thickBot="1">
      <c r="A4" s="2" t="s">
        <v>19</v>
      </c>
      <c r="B4" s="2" t="s">
        <v>15</v>
      </c>
      <c r="C4" s="3"/>
      <c r="D4" s="2" t="s">
        <v>18</v>
      </c>
      <c r="E4" s="4">
        <v>1.5</v>
      </c>
      <c r="F4" s="2">
        <v>12</v>
      </c>
      <c r="G4" s="5">
        <v>0.1</v>
      </c>
      <c r="H4" s="4">
        <v>0.13750000000000001</v>
      </c>
      <c r="I4" s="18">
        <v>5500</v>
      </c>
      <c r="J4" s="13">
        <v>125000</v>
      </c>
      <c r="K4" s="13">
        <v>3</v>
      </c>
      <c r="L4" s="18">
        <f>I4/J4</f>
        <v>4.3999999999999997E-2</v>
      </c>
      <c r="M4" s="13">
        <v>200</v>
      </c>
      <c r="N4" s="18">
        <f>12.53/M4</f>
        <v>6.2649999999999997E-2</v>
      </c>
    </row>
    <row r="5" spans="1:14" ht="35.1" thickBot="1">
      <c r="A5" s="6" t="s">
        <v>20</v>
      </c>
      <c r="B5" s="6" t="s">
        <v>15</v>
      </c>
      <c r="C5" s="7"/>
      <c r="D5" s="6" t="s">
        <v>18</v>
      </c>
      <c r="E5" s="8">
        <v>1.5</v>
      </c>
      <c r="F5" s="6">
        <v>8</v>
      </c>
      <c r="G5" s="9">
        <v>0.25</v>
      </c>
      <c r="H5" s="8">
        <v>0.46875</v>
      </c>
      <c r="I5" s="19">
        <v>9000</v>
      </c>
      <c r="J5" s="12">
        <v>120000</v>
      </c>
      <c r="K5" s="12">
        <v>2</v>
      </c>
      <c r="L5" s="19">
        <f>I5/J5</f>
        <v>7.4999999999999997E-2</v>
      </c>
      <c r="M5" s="12">
        <v>100</v>
      </c>
      <c r="N5" s="19">
        <f>12.53/M5</f>
        <v>0.12529999999999999</v>
      </c>
    </row>
    <row r="6" spans="1:14" ht="35.1" thickBot="1">
      <c r="A6" s="2" t="s">
        <v>21</v>
      </c>
      <c r="B6" s="2" t="s">
        <v>15</v>
      </c>
      <c r="C6" s="3"/>
      <c r="D6" s="2" t="s">
        <v>18</v>
      </c>
      <c r="E6" s="4">
        <v>1.5</v>
      </c>
      <c r="F6" s="2">
        <v>8</v>
      </c>
      <c r="G6" s="5">
        <v>0.25</v>
      </c>
      <c r="H6" s="4">
        <v>0.46875</v>
      </c>
      <c r="I6" s="18"/>
      <c r="J6" s="13"/>
      <c r="K6" s="13">
        <v>2</v>
      </c>
      <c r="L6" s="13"/>
      <c r="M6" s="13">
        <v>100</v>
      </c>
      <c r="N6" s="13">
        <f>12.53/M6</f>
        <v>0.12529999999999999</v>
      </c>
    </row>
    <row r="7" spans="1:14" ht="35.1" thickBot="1">
      <c r="A7" s="2" t="s">
        <v>22</v>
      </c>
      <c r="B7" s="2" t="s">
        <v>23</v>
      </c>
      <c r="C7" s="3"/>
      <c r="D7" s="2" t="s">
        <v>18</v>
      </c>
      <c r="E7" s="4">
        <v>1.5</v>
      </c>
      <c r="F7" s="2">
        <v>15</v>
      </c>
      <c r="G7" s="5">
        <v>0.15</v>
      </c>
      <c r="H7" s="4">
        <v>0.115</v>
      </c>
      <c r="I7" s="18">
        <v>3600</v>
      </c>
      <c r="J7" s="13">
        <v>125000</v>
      </c>
      <c r="K7" s="13">
        <v>4</v>
      </c>
      <c r="L7" s="18">
        <f>I7/J7</f>
        <v>2.8799999999999999E-2</v>
      </c>
      <c r="M7" s="13">
        <v>250</v>
      </c>
      <c r="N7" s="18">
        <f>12.53/M7</f>
        <v>5.0119999999999998E-2</v>
      </c>
    </row>
    <row r="8" spans="1:14" ht="31.5">
      <c r="A8" s="2" t="s">
        <v>24</v>
      </c>
      <c r="B8" s="2" t="s">
        <v>25</v>
      </c>
      <c r="C8" s="10" t="s">
        <v>18</v>
      </c>
      <c r="D8" s="2"/>
      <c r="E8" s="4"/>
      <c r="F8" s="2"/>
      <c r="G8" s="5"/>
      <c r="H8" s="4">
        <v>2.08</v>
      </c>
      <c r="I8" s="18"/>
      <c r="J8" s="13"/>
      <c r="K8" s="13"/>
      <c r="L8" s="13"/>
      <c r="M8" s="13"/>
      <c r="N8" s="13"/>
    </row>
    <row r="9" spans="1:14" ht="18" thickBot="1">
      <c r="A9" s="2" t="s">
        <v>26</v>
      </c>
      <c r="B9" s="2" t="s">
        <v>27</v>
      </c>
      <c r="C9" s="10" t="s">
        <v>16</v>
      </c>
      <c r="D9" s="2"/>
      <c r="E9" s="4"/>
      <c r="F9" s="2"/>
      <c r="G9" s="5"/>
      <c r="H9" s="4">
        <v>2.34</v>
      </c>
      <c r="I9" s="18"/>
      <c r="J9" s="13"/>
      <c r="K9" s="13"/>
      <c r="L9" s="13"/>
      <c r="M9" s="13"/>
      <c r="N9" s="13"/>
    </row>
    <row r="10" spans="1:14" ht="31.5">
      <c r="A10" s="2" t="s">
        <v>28</v>
      </c>
      <c r="B10" s="2" t="s">
        <v>29</v>
      </c>
      <c r="C10" s="10" t="s">
        <v>16</v>
      </c>
      <c r="D10" s="2"/>
      <c r="E10" s="4"/>
      <c r="F10" s="2"/>
      <c r="G10" s="5"/>
      <c r="H10" s="4">
        <v>4.5</v>
      </c>
      <c r="I10" s="18"/>
      <c r="J10" s="13"/>
      <c r="K10" s="13"/>
      <c r="L10" s="13"/>
      <c r="M10" s="13"/>
      <c r="N10" s="13"/>
    </row>
    <row r="11" spans="1:14" ht="31.5">
      <c r="A11" s="2" t="s">
        <v>30</v>
      </c>
      <c r="B11" s="2" t="s">
        <v>31</v>
      </c>
      <c r="C11" s="10" t="s">
        <v>18</v>
      </c>
      <c r="D11" s="2"/>
      <c r="E11" s="4"/>
      <c r="F11" s="2"/>
      <c r="G11" s="5"/>
      <c r="H11" s="4">
        <v>0.24</v>
      </c>
      <c r="I11" s="18"/>
      <c r="J11" s="13"/>
      <c r="K11" s="13"/>
      <c r="L11" s="13"/>
      <c r="M11" s="13"/>
      <c r="N11" s="13"/>
    </row>
    <row r="12" spans="1:14" ht="24" thickBot="1">
      <c r="A12" s="7"/>
      <c r="B12" s="7"/>
      <c r="C12" s="7"/>
      <c r="D12" s="7"/>
      <c r="E12" s="7"/>
      <c r="F12" s="7"/>
      <c r="G12" s="11" t="s">
        <v>32</v>
      </c>
      <c r="H12" s="22">
        <f>SUM(H2:H11)</f>
        <v>10.473750000000001</v>
      </c>
      <c r="I12" s="20">
        <f>SUM(I2:I11)</f>
        <v>24100</v>
      </c>
      <c r="J12" s="15">
        <f>SUM(J2:J11)</f>
        <v>615000</v>
      </c>
      <c r="K12" s="15"/>
      <c r="L12" s="20">
        <f>SUM(L2:L11)</f>
        <v>0.19679999999999997</v>
      </c>
      <c r="M12" s="15"/>
      <c r="N12" s="20">
        <f>SUM(N2:N11)</f>
        <v>0.47613999999999995</v>
      </c>
    </row>
    <row r="13" spans="1:14" ht="15.75"/>
    <row r="14" spans="1:14" ht="15.75"/>
    <row r="15" spans="1:14" ht="15.7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E0CC79AABB2943ABC93445601C896D" ma:contentTypeVersion="10" ma:contentTypeDescription="Create a new document." ma:contentTypeScope="" ma:versionID="03a2967fb1bd173013b7c508839230f9">
  <xsd:schema xmlns:xsd="http://www.w3.org/2001/XMLSchema" xmlns:xs="http://www.w3.org/2001/XMLSchema" xmlns:p="http://schemas.microsoft.com/office/2006/metadata/properties" xmlns:ns2="02753373-39da-411a-86b6-e733c69d77c4" xmlns:ns3="35f62e7b-f4e1-4ed9-8f68-5f5733ecda25" targetNamespace="http://schemas.microsoft.com/office/2006/metadata/properties" ma:root="true" ma:fieldsID="9a6f63008f875b15c90ab28f2a9007ac" ns2:_="" ns3:_="">
    <xsd:import namespace="02753373-39da-411a-86b6-e733c69d77c4"/>
    <xsd:import namespace="35f62e7b-f4e1-4ed9-8f68-5f5733ecd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53373-39da-411a-86b6-e733c69d7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62e7b-f4e1-4ed9-8f68-5f5733ecda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6392BB-3B14-4DDE-8598-6E585BE4371D}"/>
</file>

<file path=customXml/itemProps2.xml><?xml version="1.0" encoding="utf-8"?>
<ds:datastoreItem xmlns:ds="http://schemas.openxmlformats.org/officeDocument/2006/customXml" ds:itemID="{A377F1EF-D2E1-4DF9-A435-3EA4C22538F2}"/>
</file>

<file path=customXml/itemProps3.xml><?xml version="1.0" encoding="utf-8"?>
<ds:datastoreItem xmlns:ds="http://schemas.openxmlformats.org/officeDocument/2006/customXml" ds:itemID="{2CC4E930-0A4F-457A-B789-7573304F1F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Tucker,Chad E</cp:lastModifiedBy>
  <cp:revision/>
  <dcterms:created xsi:type="dcterms:W3CDTF">2021-04-12T22:59:41Z</dcterms:created>
  <dcterms:modified xsi:type="dcterms:W3CDTF">2021-04-14T03:00:21Z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0x010100D0E0CC79AABB2943ABC93445601C896D</vt:lpwstr>
  </property>
</Properties>
</file>