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Google Drive/Pablo/Personal/Job Applications/"/>
    </mc:Choice>
  </mc:AlternateContent>
  <xr:revisionPtr revIDLastSave="0" documentId="13_ncr:1_{1ABC7E08-045A-3F45-B017-839DA8ABE29D}" xr6:coauthVersionLast="38" xr6:coauthVersionMax="38" xr10:uidLastSave="{00000000-0000-0000-0000-000000000000}"/>
  <bookViews>
    <workbookView xWindow="0" yWindow="460" windowWidth="33600" windowHeight="20540" xr2:uid="{825B1623-6F29-B444-926A-BE88F8B7F8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6" i="1" l="1"/>
  <c r="M22" i="1"/>
  <c r="M24" i="1" s="1"/>
  <c r="L22" i="1"/>
  <c r="L24" i="1" s="1"/>
  <c r="K22" i="1"/>
  <c r="K24" i="1" s="1"/>
  <c r="J22" i="1"/>
  <c r="J24" i="1" s="1"/>
  <c r="I22" i="1"/>
  <c r="I23" i="1" s="1"/>
  <c r="H22" i="1"/>
  <c r="H23" i="1" s="1"/>
  <c r="G22" i="1"/>
  <c r="G23" i="1" s="1"/>
  <c r="F22" i="1"/>
  <c r="F24" i="1" s="1"/>
  <c r="E22" i="1"/>
  <c r="E24" i="1" s="1"/>
  <c r="D22" i="1"/>
  <c r="D24" i="1" s="1"/>
  <c r="C22" i="1"/>
  <c r="C24" i="1" s="1"/>
  <c r="J23" i="1" l="1"/>
  <c r="G24" i="1"/>
  <c r="F25" i="1" s="1"/>
  <c r="C23" i="1"/>
  <c r="K23" i="1"/>
  <c r="H24" i="1"/>
  <c r="G25" i="1" s="1"/>
  <c r="D23" i="1"/>
  <c r="L23" i="1"/>
  <c r="I24" i="1"/>
  <c r="M25" i="1" s="1"/>
  <c r="E23" i="1"/>
  <c r="M23" i="1"/>
  <c r="F23" i="1"/>
  <c r="E25" i="1"/>
  <c r="C25" i="1"/>
  <c r="L25" i="1"/>
  <c r="K25" i="1" l="1"/>
  <c r="J25" i="1"/>
  <c r="D25" i="1"/>
  <c r="I25" i="1"/>
  <c r="H25" i="1"/>
</calcChain>
</file>

<file path=xl/sharedStrings.xml><?xml version="1.0" encoding="utf-8"?>
<sst xmlns="http://schemas.openxmlformats.org/spreadsheetml/2006/main" count="74" uniqueCount="60">
  <si>
    <t>Project development</t>
  </si>
  <si>
    <t>Research</t>
  </si>
  <si>
    <t>Water Education &amp; Outreach</t>
  </si>
  <si>
    <t>Working inside and outside of the office: Traveling</t>
  </si>
  <si>
    <t>Growth opportunity</t>
  </si>
  <si>
    <t>Salary</t>
  </si>
  <si>
    <t>Location</t>
  </si>
  <si>
    <t>Pros</t>
  </si>
  <si>
    <t>Tenure/long term job</t>
  </si>
  <si>
    <t>Community involvement</t>
  </si>
  <si>
    <t>Job Position</t>
  </si>
  <si>
    <t>Job Description</t>
  </si>
  <si>
    <t>Institution</t>
  </si>
  <si>
    <t>UBC</t>
  </si>
  <si>
    <t>UC Berkely</t>
  </si>
  <si>
    <t>UCS</t>
  </si>
  <si>
    <t>SEI</t>
  </si>
  <si>
    <t>UTEP</t>
  </si>
  <si>
    <t>CSU-SF</t>
  </si>
  <si>
    <t>PPIC</t>
  </si>
  <si>
    <t>Postdoc</t>
  </si>
  <si>
    <t>Stanford</t>
  </si>
  <si>
    <t>U Nebraska</t>
  </si>
  <si>
    <t>USU/JS</t>
  </si>
  <si>
    <t>UC Davis</t>
  </si>
  <si>
    <t>Cons</t>
  </si>
  <si>
    <t>Faculty</t>
  </si>
  <si>
    <t>Consultant/Researcher</t>
  </si>
  <si>
    <t>Research/Outreach</t>
  </si>
  <si>
    <t>Data Scientist/Manager/Research</t>
  </si>
  <si>
    <t>Data Anakysis, GIS, technical support, IT, Research &amp; Proposal</t>
  </si>
  <si>
    <t>Data Analysis, Research, E-Flows, Systems Analysis, modeling</t>
  </si>
  <si>
    <t>Science Education, Outreach, Science Communic&lt;tion, Community Involvement, Data Analysis</t>
  </si>
  <si>
    <t>WR Modeling, grant proposal, consultancy, traveling</t>
  </si>
  <si>
    <t>Delft-IHE</t>
  </si>
  <si>
    <t>Research, Teaching, grant proposals, traveling, mentoring students</t>
  </si>
  <si>
    <t>Teaching, research, grant proposals, traveling, mentoring students</t>
  </si>
  <si>
    <t xml:space="preserve">Applied Research, policy brieffings, writing and communications, </t>
  </si>
  <si>
    <t>Research, Teaching, grant proposals, dealing with colleagues, traveling, mentoring students</t>
  </si>
  <si>
    <t>WR Modeling, writing, research,</t>
  </si>
  <si>
    <t>Data Analysis, programming, research, papers, Rio Grande</t>
  </si>
  <si>
    <t>Applied science</t>
  </si>
  <si>
    <t>far fetch, steep learnign curve</t>
  </si>
  <si>
    <t>far fetch, (steep) learnign curve</t>
  </si>
  <si>
    <t xml:space="preserve">Problem solving, </t>
  </si>
  <si>
    <t>Things you don´t like: Institutional problems</t>
  </si>
  <si>
    <t>WRModeling</t>
  </si>
  <si>
    <t>Ale</t>
  </si>
  <si>
    <t>Good postdoc to sell</t>
  </si>
  <si>
    <t>real job</t>
  </si>
  <si>
    <t>Davis life</t>
  </si>
  <si>
    <t>RGB Research</t>
  </si>
  <si>
    <t>1/2 Davis life</t>
  </si>
  <si>
    <t>Things you don´t like: Only Teaching</t>
  </si>
  <si>
    <t>Things you don´t like: Location</t>
  </si>
  <si>
    <t>Only Pros</t>
  </si>
  <si>
    <t>With Cons</t>
  </si>
  <si>
    <t>Application deadline</t>
  </si>
  <si>
    <t>Applied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</si>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</sst>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6" fontId="0" fillId="0" borderId="0" xfId="0" applyNumberFormat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06FA-7BBC-6040-81D5-244D95E27D9C}">
  <dimension ref="A4:N33"/>
  <sheetViews>
    <sheetView tabSelected="1" zoomScale="120" zoomScaleNormal="120" workbookViewId="0">
      <pane xSplit="2" ySplit="6" topLeftCell="F16" activePane="bottomRight" state="frozen"/>
      <selection pane="topRight" activeCell="C1" sqref="C1"/>
      <selection pane="bottomLeft" activeCell="A7" sqref="A7"/>
      <selection pane="bottomRight" activeCell="H33" sqref="H33"/>
    </sheetView>
  </sheetViews>
  <sheetFormatPr baseColWidth="10" defaultRowHeight="16" x14ac:dyDescent="0.2"/>
  <cols>
    <col min="1" max="1" width="2.1640625" customWidth="1"/>
    <col min="2" max="2" width="43.33203125" bestFit="1" customWidth="1"/>
    <col min="3" max="13" width="19.6640625" style="3" customWidth="1"/>
  </cols>
  <sheetData>
    <row r="4" spans="1:14" ht="68" x14ac:dyDescent="0.2">
      <c r="B4" s="6" t="s">
        <v>10</v>
      </c>
      <c r="C4" s="2" t="s">
        <v>29</v>
      </c>
      <c r="D4" s="2" t="s">
        <v>20</v>
      </c>
      <c r="E4" s="2" t="s">
        <v>28</v>
      </c>
      <c r="F4" s="2" t="s">
        <v>27</v>
      </c>
      <c r="G4" s="2" t="s">
        <v>26</v>
      </c>
      <c r="H4" s="2" t="s">
        <v>26</v>
      </c>
      <c r="I4" s="2" t="s">
        <v>37</v>
      </c>
      <c r="J4" s="2" t="s">
        <v>26</v>
      </c>
      <c r="K4" s="2" t="s">
        <v>26</v>
      </c>
      <c r="L4" s="2" t="s">
        <v>20</v>
      </c>
      <c r="M4" s="3" t="s">
        <v>20</v>
      </c>
    </row>
    <row r="5" spans="1:14" ht="102" x14ac:dyDescent="0.2">
      <c r="A5" s="1"/>
      <c r="B5" s="6" t="s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35</v>
      </c>
      <c r="L5" s="2" t="s">
        <v>39</v>
      </c>
      <c r="M5" s="2" t="s">
        <v>40</v>
      </c>
    </row>
    <row r="6" spans="1:14" ht="20" x14ac:dyDescent="0.25">
      <c r="A6" s="1"/>
      <c r="B6" s="6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34</v>
      </c>
    </row>
    <row r="7" spans="1:14" x14ac:dyDescent="0.2">
      <c r="B7" s="7" t="s">
        <v>0</v>
      </c>
      <c r="C7" s="2">
        <v>1.5</v>
      </c>
      <c r="D7" s="2">
        <v>3</v>
      </c>
      <c r="E7" s="2">
        <v>3</v>
      </c>
      <c r="F7" s="2">
        <v>3</v>
      </c>
      <c r="G7" s="2">
        <v>3</v>
      </c>
      <c r="H7" s="2">
        <v>1</v>
      </c>
      <c r="I7" s="2">
        <v>2.5</v>
      </c>
      <c r="J7" s="2">
        <v>3</v>
      </c>
      <c r="K7" s="2">
        <v>2.5</v>
      </c>
      <c r="L7" s="2">
        <v>2.5</v>
      </c>
      <c r="M7" s="2">
        <v>3</v>
      </c>
    </row>
    <row r="8" spans="1:14" x14ac:dyDescent="0.2">
      <c r="B8" s="7" t="s">
        <v>41</v>
      </c>
      <c r="C8" s="2">
        <v>1</v>
      </c>
      <c r="D8" s="2">
        <v>1</v>
      </c>
      <c r="E8" s="2">
        <v>2.5</v>
      </c>
      <c r="F8" s="2">
        <v>3</v>
      </c>
      <c r="G8" s="2">
        <v>2</v>
      </c>
      <c r="H8" s="2">
        <v>1.5</v>
      </c>
      <c r="I8" s="2">
        <v>3</v>
      </c>
      <c r="J8" s="2">
        <v>2</v>
      </c>
      <c r="K8" s="2">
        <v>2</v>
      </c>
      <c r="L8" s="2">
        <v>2</v>
      </c>
      <c r="M8" s="2">
        <v>2</v>
      </c>
    </row>
    <row r="9" spans="1:14" x14ac:dyDescent="0.2">
      <c r="B9" s="7" t="s">
        <v>44</v>
      </c>
      <c r="C9" s="2">
        <v>1.5</v>
      </c>
      <c r="D9" s="2">
        <v>2.5</v>
      </c>
      <c r="E9" s="2">
        <v>2.5</v>
      </c>
      <c r="F9" s="2">
        <v>3</v>
      </c>
      <c r="G9" s="2">
        <v>3</v>
      </c>
      <c r="H9" s="2">
        <v>1</v>
      </c>
      <c r="I9" s="2">
        <v>3</v>
      </c>
      <c r="J9" s="2">
        <v>3</v>
      </c>
      <c r="K9" s="2">
        <v>2.5</v>
      </c>
      <c r="L9" s="2">
        <v>2.5</v>
      </c>
      <c r="M9" s="2">
        <v>2.5</v>
      </c>
    </row>
    <row r="10" spans="1:14" x14ac:dyDescent="0.2">
      <c r="B10" s="7" t="s">
        <v>9</v>
      </c>
      <c r="C10" s="2">
        <v>0</v>
      </c>
      <c r="D10" s="2">
        <v>0</v>
      </c>
      <c r="E10" s="2">
        <v>3</v>
      </c>
      <c r="F10" s="2">
        <v>2.5</v>
      </c>
      <c r="G10" s="2">
        <v>2.5</v>
      </c>
      <c r="H10" s="2">
        <v>0</v>
      </c>
      <c r="I10" s="2">
        <v>2</v>
      </c>
      <c r="J10" s="2">
        <v>2</v>
      </c>
      <c r="K10" s="2">
        <v>2</v>
      </c>
      <c r="L10" s="2">
        <v>1</v>
      </c>
      <c r="M10" s="2">
        <v>2</v>
      </c>
    </row>
    <row r="11" spans="1:14" x14ac:dyDescent="0.2">
      <c r="B11" s="6" t="s">
        <v>1</v>
      </c>
      <c r="C11" s="2">
        <v>2</v>
      </c>
      <c r="D11" s="2">
        <v>3</v>
      </c>
      <c r="E11" s="2">
        <v>2</v>
      </c>
      <c r="F11" s="2">
        <v>2</v>
      </c>
      <c r="G11" s="2">
        <v>2</v>
      </c>
      <c r="H11" s="2">
        <v>1</v>
      </c>
      <c r="I11" s="2">
        <v>2</v>
      </c>
      <c r="J11" s="2">
        <v>3</v>
      </c>
      <c r="K11" s="2">
        <v>2.5</v>
      </c>
      <c r="L11" s="2">
        <v>3</v>
      </c>
      <c r="M11" s="2">
        <v>3</v>
      </c>
    </row>
    <row r="12" spans="1:14" x14ac:dyDescent="0.2">
      <c r="B12" s="6" t="s">
        <v>46</v>
      </c>
      <c r="C12" s="2">
        <v>1</v>
      </c>
      <c r="D12" s="2">
        <v>3</v>
      </c>
      <c r="E12" s="2">
        <v>1</v>
      </c>
      <c r="F12" s="2">
        <v>3</v>
      </c>
      <c r="G12" s="2">
        <v>1.5</v>
      </c>
      <c r="H12" s="2">
        <v>0.5</v>
      </c>
      <c r="I12" s="2">
        <v>1.5</v>
      </c>
      <c r="J12" s="2">
        <v>2</v>
      </c>
      <c r="K12" s="2">
        <v>1.5</v>
      </c>
      <c r="L12" s="2">
        <v>3</v>
      </c>
      <c r="M12" s="2">
        <v>2.5</v>
      </c>
    </row>
    <row r="13" spans="1:14" x14ac:dyDescent="0.2">
      <c r="B13" s="6" t="s">
        <v>2</v>
      </c>
      <c r="C13" s="2">
        <v>1</v>
      </c>
      <c r="D13" s="2">
        <v>0.5</v>
      </c>
      <c r="E13" s="2">
        <v>3</v>
      </c>
      <c r="F13" s="2">
        <v>1</v>
      </c>
      <c r="G13" s="2">
        <v>3</v>
      </c>
      <c r="H13" s="2">
        <v>3</v>
      </c>
      <c r="I13" s="2">
        <v>1.5</v>
      </c>
      <c r="J13" s="2">
        <v>3</v>
      </c>
      <c r="K13" s="2">
        <v>3</v>
      </c>
      <c r="L13" s="2">
        <v>1</v>
      </c>
      <c r="M13" s="2">
        <v>1</v>
      </c>
    </row>
    <row r="14" spans="1:14" x14ac:dyDescent="0.2">
      <c r="B14" s="6" t="s">
        <v>3</v>
      </c>
      <c r="C14" s="2">
        <v>1</v>
      </c>
      <c r="D14" s="2">
        <v>1</v>
      </c>
      <c r="E14" s="2">
        <v>3</v>
      </c>
      <c r="F14" s="2">
        <v>3</v>
      </c>
      <c r="G14" s="2">
        <v>2</v>
      </c>
      <c r="H14" s="2">
        <v>1</v>
      </c>
      <c r="I14" s="2">
        <v>2</v>
      </c>
      <c r="J14" s="2">
        <v>2</v>
      </c>
      <c r="K14" s="2">
        <v>1.5</v>
      </c>
      <c r="L14" s="2">
        <v>1.5</v>
      </c>
      <c r="M14" s="2">
        <v>2</v>
      </c>
    </row>
    <row r="15" spans="1:14" x14ac:dyDescent="0.2">
      <c r="B15" s="6" t="s">
        <v>4</v>
      </c>
      <c r="C15" s="2">
        <v>1</v>
      </c>
      <c r="D15" s="2">
        <v>2</v>
      </c>
      <c r="E15" s="2">
        <v>2.5</v>
      </c>
      <c r="F15" s="2">
        <v>2.5</v>
      </c>
      <c r="G15" s="2">
        <v>3</v>
      </c>
      <c r="H15" s="2">
        <v>3</v>
      </c>
      <c r="I15" s="2">
        <v>2.5</v>
      </c>
      <c r="J15" s="2">
        <v>3</v>
      </c>
      <c r="K15" s="2">
        <v>3</v>
      </c>
      <c r="L15" s="2">
        <v>1.5</v>
      </c>
      <c r="M15" s="2">
        <v>2</v>
      </c>
    </row>
    <row r="16" spans="1:14" x14ac:dyDescent="0.2">
      <c r="B16" s="6" t="s">
        <v>8</v>
      </c>
      <c r="C16" s="2">
        <v>2</v>
      </c>
      <c r="D16" s="2">
        <v>1</v>
      </c>
      <c r="E16" s="2">
        <v>2.5</v>
      </c>
      <c r="F16" s="2">
        <v>2.5</v>
      </c>
      <c r="G16" s="2">
        <v>3</v>
      </c>
      <c r="H16" s="2">
        <v>3</v>
      </c>
      <c r="I16" s="2">
        <v>2.5</v>
      </c>
      <c r="J16" s="2">
        <v>3</v>
      </c>
      <c r="K16" s="2">
        <v>3</v>
      </c>
      <c r="L16" s="2">
        <v>1</v>
      </c>
      <c r="M16" s="2">
        <v>1</v>
      </c>
    </row>
    <row r="17" spans="2:13" x14ac:dyDescent="0.2">
      <c r="B17" s="6" t="s">
        <v>5</v>
      </c>
      <c r="C17" s="5">
        <v>45000</v>
      </c>
      <c r="D17" s="5">
        <v>50000</v>
      </c>
      <c r="E17" s="5">
        <v>66500</v>
      </c>
      <c r="F17" s="5">
        <v>55000</v>
      </c>
      <c r="G17" s="5">
        <v>75000</v>
      </c>
      <c r="H17" s="5">
        <v>70000</v>
      </c>
      <c r="I17" s="5">
        <v>65000</v>
      </c>
      <c r="J17" s="5">
        <v>75000</v>
      </c>
      <c r="K17" s="5">
        <v>70000</v>
      </c>
      <c r="L17" s="5">
        <v>45000</v>
      </c>
      <c r="M17" s="5">
        <v>50000</v>
      </c>
    </row>
    <row r="18" spans="2:13" x14ac:dyDescent="0.2">
      <c r="B18" s="6"/>
      <c r="C18" s="2">
        <v>1</v>
      </c>
      <c r="D18" s="2">
        <v>1.5</v>
      </c>
      <c r="E18" s="2">
        <v>2.5</v>
      </c>
      <c r="F18" s="2">
        <v>2</v>
      </c>
      <c r="G18" s="2">
        <v>3</v>
      </c>
      <c r="H18" s="2">
        <v>2.5</v>
      </c>
      <c r="I18" s="2">
        <v>2.5</v>
      </c>
      <c r="J18" s="2">
        <v>3</v>
      </c>
      <c r="K18" s="2">
        <v>2.5</v>
      </c>
      <c r="L18" s="2">
        <v>1</v>
      </c>
      <c r="M18" s="2">
        <v>1.5</v>
      </c>
    </row>
    <row r="19" spans="2:13" x14ac:dyDescent="0.2">
      <c r="B19" s="6" t="s">
        <v>6</v>
      </c>
      <c r="C19" s="2">
        <v>3</v>
      </c>
      <c r="D19" s="2">
        <v>2</v>
      </c>
      <c r="E19" s="2">
        <v>2</v>
      </c>
      <c r="F19" s="2">
        <v>3</v>
      </c>
      <c r="G19" s="2">
        <v>1.5</v>
      </c>
      <c r="H19" s="2">
        <v>1.5</v>
      </c>
      <c r="I19" s="2">
        <v>2</v>
      </c>
      <c r="J19" s="2">
        <v>2.5</v>
      </c>
      <c r="K19" s="2">
        <v>1</v>
      </c>
      <c r="L19" s="2">
        <v>2</v>
      </c>
      <c r="M19" s="2">
        <v>3</v>
      </c>
    </row>
    <row r="20" spans="2:13" ht="17" x14ac:dyDescent="0.2">
      <c r="B20" s="6" t="s">
        <v>7</v>
      </c>
      <c r="C20" s="2" t="s">
        <v>47</v>
      </c>
      <c r="D20" s="2" t="s">
        <v>48</v>
      </c>
      <c r="E20" s="2" t="s">
        <v>49</v>
      </c>
      <c r="F20" s="2" t="s">
        <v>50</v>
      </c>
      <c r="G20" s="2" t="s">
        <v>51</v>
      </c>
      <c r="H20" s="2"/>
      <c r="I20" s="2" t="s">
        <v>52</v>
      </c>
      <c r="J20" s="2" t="s">
        <v>49</v>
      </c>
      <c r="K20" s="2"/>
      <c r="L20" s="2"/>
      <c r="M20" s="2" t="s">
        <v>50</v>
      </c>
    </row>
    <row r="21" spans="2:13" x14ac:dyDescent="0.2">
      <c r="B21" s="6"/>
      <c r="C21" s="2">
        <v>3</v>
      </c>
      <c r="D21" s="2">
        <v>1</v>
      </c>
      <c r="E21" s="2">
        <v>0</v>
      </c>
      <c r="F21" s="2">
        <v>2</v>
      </c>
      <c r="G21" s="2">
        <v>1</v>
      </c>
      <c r="H21" s="2">
        <v>0</v>
      </c>
      <c r="I21" s="2">
        <v>1</v>
      </c>
      <c r="J21" s="2">
        <v>1.5</v>
      </c>
      <c r="K21" s="2">
        <v>0</v>
      </c>
      <c r="L21" s="2">
        <v>0</v>
      </c>
      <c r="M21" s="2">
        <v>2</v>
      </c>
    </row>
    <row r="22" spans="2:13" x14ac:dyDescent="0.2">
      <c r="B22" s="6" t="s">
        <v>55</v>
      </c>
      <c r="C22" s="2">
        <f>SUM(C21,C18:C19,C7:C16)</f>
        <v>19</v>
      </c>
      <c r="D22" s="2">
        <f t="shared" ref="D22:M22" si="0">SUM(D21,D18:D19,D7:D16)</f>
        <v>21.5</v>
      </c>
      <c r="E22" s="2">
        <f t="shared" si="0"/>
        <v>29.5</v>
      </c>
      <c r="F22" s="2">
        <f t="shared" si="0"/>
        <v>32.5</v>
      </c>
      <c r="G22" s="2">
        <f t="shared" si="0"/>
        <v>30.5</v>
      </c>
      <c r="H22" s="2">
        <f t="shared" si="0"/>
        <v>19</v>
      </c>
      <c r="I22" s="2">
        <f t="shared" si="0"/>
        <v>28</v>
      </c>
      <c r="J22" s="2">
        <f t="shared" si="0"/>
        <v>33</v>
      </c>
      <c r="K22" s="2">
        <f t="shared" si="0"/>
        <v>27</v>
      </c>
      <c r="L22" s="2">
        <f t="shared" si="0"/>
        <v>22</v>
      </c>
      <c r="M22" s="2">
        <f t="shared" si="0"/>
        <v>27.5</v>
      </c>
    </row>
    <row r="23" spans="2:13" x14ac:dyDescent="0.2">
      <c r="B23" s="6"/>
      <c r="C23" s="2">
        <f>RANK(C22,$C$22:$M$22)</f>
        <v>10</v>
      </c>
      <c r="D23" s="2">
        <f t="shared" ref="D23:M23" si="1">RANK(D22,$C$22:$M$22)</f>
        <v>9</v>
      </c>
      <c r="E23" s="2">
        <f t="shared" si="1"/>
        <v>4</v>
      </c>
      <c r="F23" s="2">
        <f t="shared" si="1"/>
        <v>2</v>
      </c>
      <c r="G23" s="2">
        <f t="shared" si="1"/>
        <v>3</v>
      </c>
      <c r="H23" s="2">
        <f t="shared" si="1"/>
        <v>10</v>
      </c>
      <c r="I23" s="2">
        <f t="shared" si="1"/>
        <v>5</v>
      </c>
      <c r="J23" s="2">
        <f t="shared" si="1"/>
        <v>1</v>
      </c>
      <c r="K23" s="2">
        <f t="shared" si="1"/>
        <v>7</v>
      </c>
      <c r="L23" s="2">
        <f t="shared" si="1"/>
        <v>8</v>
      </c>
      <c r="M23" s="2">
        <f t="shared" si="1"/>
        <v>6</v>
      </c>
    </row>
    <row r="24" spans="2:13" x14ac:dyDescent="0.2">
      <c r="B24" s="6" t="s">
        <v>56</v>
      </c>
      <c r="C24" s="2">
        <f>C22+SUM(C29:C31)</f>
        <v>19</v>
      </c>
      <c r="D24" s="2">
        <f t="shared" ref="D24:M24" si="2">D22+SUM(D29:D31)</f>
        <v>20.5</v>
      </c>
      <c r="E24" s="2">
        <f t="shared" si="2"/>
        <v>28.5</v>
      </c>
      <c r="F24" s="2">
        <f t="shared" si="2"/>
        <v>32.5</v>
      </c>
      <c r="G24" s="2">
        <f t="shared" si="2"/>
        <v>29.5</v>
      </c>
      <c r="H24" s="2">
        <f t="shared" si="2"/>
        <v>16</v>
      </c>
      <c r="I24" s="2">
        <f t="shared" si="2"/>
        <v>28</v>
      </c>
      <c r="J24" s="2">
        <f t="shared" si="2"/>
        <v>32</v>
      </c>
      <c r="K24" s="2">
        <f t="shared" si="2"/>
        <v>24</v>
      </c>
      <c r="L24" s="2">
        <f t="shared" si="2"/>
        <v>22</v>
      </c>
      <c r="M24" s="2">
        <f t="shared" si="2"/>
        <v>27.5</v>
      </c>
    </row>
    <row r="25" spans="2:13" x14ac:dyDescent="0.2">
      <c r="B25" s="6"/>
      <c r="C25" s="2">
        <f>RANK(C24,$C$24:$M$24)</f>
        <v>10</v>
      </c>
      <c r="D25" s="2">
        <f t="shared" ref="D25:M25" si="3">RANK(D24,$C$24:$M$24)</f>
        <v>9</v>
      </c>
      <c r="E25" s="2">
        <f t="shared" si="3"/>
        <v>4</v>
      </c>
      <c r="F25" s="2">
        <f t="shared" si="3"/>
        <v>1</v>
      </c>
      <c r="G25" s="2">
        <f t="shared" si="3"/>
        <v>3</v>
      </c>
      <c r="H25" s="2">
        <f t="shared" si="3"/>
        <v>11</v>
      </c>
      <c r="I25" s="2">
        <f t="shared" si="3"/>
        <v>5</v>
      </c>
      <c r="J25" s="2">
        <f t="shared" si="3"/>
        <v>2</v>
      </c>
      <c r="K25" s="2">
        <f t="shared" si="3"/>
        <v>7</v>
      </c>
      <c r="L25" s="2">
        <f t="shared" si="3"/>
        <v>8</v>
      </c>
      <c r="M25" s="2">
        <f t="shared" si="3"/>
        <v>6</v>
      </c>
    </row>
    <row r="26" spans="2:13" ht="17" x14ac:dyDescent="0.2">
      <c r="B26" s="6"/>
      <c r="C26" s="2"/>
      <c r="D26" s="2"/>
      <c r="E26" s="2"/>
      <c r="F26" s="2">
        <f>100*40*52*0.5</f>
        <v>104000</v>
      </c>
      <c r="G26" s="2"/>
      <c r="H26" s="2"/>
      <c r="I26" s="2"/>
      <c r="J26" s="2"/>
      <c r="K26" s="2"/>
      <c r="L26" s="2"/>
      <c r="M26" s="2"/>
    </row>
    <row r="27" spans="2:13" ht="34" x14ac:dyDescent="0.2">
      <c r="B27" s="6" t="s">
        <v>25</v>
      </c>
      <c r="C27" s="2" t="s">
        <v>43</v>
      </c>
      <c r="D27" s="2" t="s">
        <v>42</v>
      </c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"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">
      <c r="B29" s="6" t="s">
        <v>45</v>
      </c>
      <c r="C29" s="2"/>
      <c r="D29" s="2"/>
      <c r="E29" s="2"/>
      <c r="F29" s="2"/>
      <c r="G29" s="2">
        <v>-1</v>
      </c>
      <c r="H29" s="2">
        <v>-1</v>
      </c>
      <c r="I29" s="2"/>
      <c r="J29" s="2">
        <v>-1</v>
      </c>
      <c r="K29" s="2">
        <v>-1</v>
      </c>
      <c r="L29" s="2"/>
      <c r="M29" s="2"/>
    </row>
    <row r="30" spans="2:13" x14ac:dyDescent="0.2">
      <c r="B30" s="6" t="s">
        <v>53</v>
      </c>
      <c r="C30" s="2"/>
      <c r="D30" s="2"/>
      <c r="E30" s="2"/>
      <c r="F30" s="2"/>
      <c r="G30" s="2"/>
      <c r="H30" s="2">
        <v>-2</v>
      </c>
      <c r="I30" s="2"/>
      <c r="J30" s="2"/>
      <c r="K30" s="2"/>
      <c r="L30" s="2"/>
      <c r="M30" s="2"/>
    </row>
    <row r="31" spans="2:13" x14ac:dyDescent="0.2">
      <c r="B31" s="6" t="s">
        <v>54</v>
      </c>
      <c r="C31" s="2"/>
      <c r="D31" s="2">
        <v>-1</v>
      </c>
      <c r="E31" s="2">
        <v>-1</v>
      </c>
      <c r="F31" s="2"/>
      <c r="G31" s="2"/>
      <c r="I31" s="2"/>
      <c r="J31" s="2"/>
      <c r="K31" s="2">
        <v>-2</v>
      </c>
      <c r="L31" s="2"/>
      <c r="M31" s="2"/>
    </row>
    <row r="32" spans="2:13" x14ac:dyDescent="0.2">
      <c r="B32" s="6"/>
    </row>
    <row r="33" spans="2:13" ht="17" x14ac:dyDescent="0.2">
      <c r="B33" s="6" t="s">
        <v>57</v>
      </c>
      <c r="C33" s="2" t="s">
        <v>58</v>
      </c>
      <c r="D33" s="3" t="s">
        <v>58</v>
      </c>
      <c r="E33" s="3" t="s">
        <v>58</v>
      </c>
      <c r="F33" s="3" t="s">
        <v>58</v>
      </c>
      <c r="G33" s="3" t="s">
        <v>58</v>
      </c>
      <c r="L33" s="3" t="s">
        <v>59</v>
      </c>
      <c r="M33" s="3" t="s">
        <v>59</v>
      </c>
    </row>
  </sheetData>
  <conditionalFormatting sqref="C22:M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M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2018-10-31T23:08:42Z</dcterms:created>
  <dcterms:modified xsi:type="dcterms:W3CDTF">2018-11-02T22:48:33Z</dcterms:modified>
</cp:coreProperties>
</file>