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archive\Submission\"/>
    </mc:Choice>
  </mc:AlternateContent>
  <xr:revisionPtr revIDLastSave="0" documentId="13_ncr:1_{3843146B-05B6-40CA-803F-C3D18B657B68}" xr6:coauthVersionLast="47" xr6:coauthVersionMax="47" xr10:uidLastSave="{00000000-0000-0000-0000-000000000000}"/>
  <bookViews>
    <workbookView xWindow="-120" yWindow="-120" windowWidth="29040" windowHeight="15720" tabRatio="785" xr2:uid="{91364E18-AE94-4704-B0FF-48443B0D5674}"/>
  </bookViews>
  <sheets>
    <sheet name="Summary table" sheetId="5" r:id="rId1"/>
    <sheet name="Tracking Raw" sheetId="2" state="hidden" r:id="rId2"/>
    <sheet name="Campaign Raw" sheetId="3" state="hidden" r:id="rId3"/>
  </sheets>
  <definedNames>
    <definedName name="_xlnm._FilterDatabase" localSheetId="2" hidden="1">'Campaign Raw'!$A$1:$I$496</definedName>
    <definedName name="_xlnm._FilterDatabase" localSheetId="0" hidden="1">'Summary table'!$F$4:$L$4</definedName>
    <definedName name="_xlnm._FilterDatabase" localSheetId="1" hidden="1">'Tracking Raw'!$B$1:$E$165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L46" i="5" l="1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3" i="3"/>
  <c r="J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2" i="2"/>
</calcChain>
</file>

<file path=xl/sharedStrings.xml><?xml version="1.0" encoding="utf-8"?>
<sst xmlns="http://schemas.openxmlformats.org/spreadsheetml/2006/main" count="2661" uniqueCount="365">
  <si>
    <t>Session manual ad content</t>
  </si>
  <si>
    <t>Event name</t>
  </si>
  <si>
    <t>Month</t>
  </si>
  <si>
    <t>Event count</t>
  </si>
  <si>
    <t>Jan</t>
  </si>
  <si>
    <t>Feb</t>
  </si>
  <si>
    <t>Mar</t>
  </si>
  <si>
    <t>Apr</t>
  </si>
  <si>
    <t>May</t>
  </si>
  <si>
    <t>Jun</t>
  </si>
  <si>
    <t>Currency code</t>
  </si>
  <si>
    <t>Landing page</t>
  </si>
  <si>
    <t>Cost</t>
  </si>
  <si>
    <t>Clicks</t>
  </si>
  <si>
    <t>HKD</t>
  </si>
  <si>
    <t>https://www.bowtie.com.hk/zh/insurance/term-life?utm_source=gdn&amp;utm_medium=display&amp;utm_campaign=Term_BAU_2022&amp;utm_content=gdn|PROS|Mass_PMAX|Term|20M-Pricelist-8M20Mmonthly</t>
  </si>
  <si>
    <t>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</si>
  <si>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https://www.bowtie.com.hk/zh/insurance/term-life?utm_source=gdn&amp;utm_medium=display&amp;utm_campaign=Term_BAU_2022&amp;utm_content=gdn|PROS|Mass_PMAX|Term|20M-Property-NegativeAsset</t>
  </si>
  <si>
    <t>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</si>
  <si>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https://www.bowtie.com.hk/offer/ghk-pre-retirement?utm_source=gdn&amp;utm_medium=display&amp;utm_campaign=Term_BAU_2022&amp;utm_content=gdn|PROS|Finance_PMAX|Term|20M-Pricelist-8M20Mmonthly</t>
  </si>
  <si>
    <t>https://www.bowtie.com.hk/offer/ghk-pre-retirement?utm_source=gdn&amp;utm_medium=display&amp;utm_campaign=Term_BAU_2022&amp;utm_content=gdn|PROS|Finance_PMAX|Term|20M-Pricelist-OnlyOne</t>
  </si>
  <si>
    <t>https://www.bowtie.com.hk/offer/ghk-pre-retirement?utm_source=gdn&amp;utm_medium=display&amp;utm_campaign=Term_BAU_2022&amp;utm_content=gdn|PROS|Finance_PMAX|Term|20M-Property-NegativeAsset</t>
  </si>
  <si>
    <t>https://www.bowtie.com.hk/zh/insurance/term-life?utm_source=gdn&amp;utm_medium=display&amp;utm_campaign=Term_BAU_2022&amp;utm_content=gdn|PROS|Mass_PMAX|Term|20M-Pricelist-OnlyOne</t>
  </si>
  <si>
    <t>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</si>
  <si>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https://www.bowtie.com.hk/offer/ghk-pre-retirement?utm_source=gdn&amp;utm_medium=display&amp;utm_campaign=Term_BAU_2022&amp;utm_content=gdn|PROS|Property_PMAX|Term|20M-Property-NegativeAsset</t>
  </si>
  <si>
    <t>https://www.bowtie.com.hk/zh/insurance/term-life?utm_source=gdn&amp;utm_medium=display&amp;utm_campaign=Term_BAU_2022&amp;utm_content=gdn|RMKT|BlogPage_PMAX|Term|20M-Pricelist-8M20Mmonthly</t>
  </si>
  <si>
    <t>https://www.bowtie.com.hk/zh/insurance/term-life?utm_source=gdn&amp;utm_medium=display&amp;utm_campaign=Term_BAU_2022&amp;utm_content=gdn|RMKT|BlogPage_PMAX|Term|20M-Pricelist-OnlyOne</t>
  </si>
  <si>
    <t>https://www.bowtie.com.hk/zh/insurance/term-life?utm_source=gdn&amp;utm_medium=display&amp;utm_campaign=Term_BAU_2022&amp;utm_content=gdn|RMKT|BlogPage_PMAX|Term|20M-Property-NegativeAsset</t>
  </si>
  <si>
    <t>https://www.bowtie.com.hk/zh/insurance/term-life?utm_source=gdn&amp;utm_medium=display&amp;utm_campaign=Term_BAU_2022&amp;utm_content=gdn|RMKT|BlogPag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</si>
  <si>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https://www.bowtie.com.hk/zh/insurance/term-life?utm_source=gdn&amp;utm_medium=display&amp;utm_campaign=Term_BAU_2022&amp;utm_content=gdn|RMKT|BrandVideo_PMAX|Term|20M-Pricelist-8M20Mmonthly</t>
  </si>
  <si>
    <t>https://www.bowtie.com.hk/zh/insurance/term-life?utm_source=gdn&amp;utm_medium=display&amp;utm_campaign=Term_BAU_2022&amp;utm_content=gdn|RMKT|BrandVideo_PMAX|Term|20M-Pricelist-OnlyOne</t>
  </si>
  <si>
    <t>https://www.bowtie.com.hk/zh/insurance/term-life?utm_source=gdn&amp;utm_medium=display&amp;utm_campaign=Term_BAU_2022&amp;utm_content=gdn|RMKT|BrandVideo_PMAX|Term|20M-Property-NegativeAsset</t>
  </si>
  <si>
    <t>https://www.bowtie.com.hk/zh/insurance/term-life?utm_source=gdn&amp;utm_medium=display&amp;utm_campaign=Term_BAU_2022&amp;utm_content=gdn|RMKT|BrandVideo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</si>
  <si>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</si>
  <si>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</si>
  <si>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</si>
  <si>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</si>
  <si>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</si>
  <si>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</si>
  <si>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https://www.bowtie.com.hk/zh/insurance/term-life?utm_source=gdn&amp;utm_medium=display&amp;utm_campaign=Term_BAU_2022&amp;utm_content=gdn|PROS|Finance_PMAX|Term|20M-LifeStage-TopUp</t>
  </si>
  <si>
    <t>https://www.bowtie.com.hk/zh/insurance/term-life?utm_source=gdn&amp;utm_medium=display&amp;utm_campaign=Term_BAU_2022&amp;utm_content=gdn|PROS|Mass_PMAX|Term|Trend-Fishball-90off_35yo</t>
  </si>
  <si>
    <t>https://www.bowtie.com.hk/zh/insurance/term-life?utm_source=gdn&amp;utm_medium=display&amp;utm_campaign=Term_BAU_2022&amp;utm_content=gdn|PROS|Mass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</si>
  <si>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https://www.bowtie.com.hk/zh/insurance/term-life?utm_source=gdn&amp;utm_medium=display&amp;utm_campaign=Term_BAU_2022&amp;utm_content=gdn|PROS|Mass_PMAX|Term|Trend-Rainbow-90off_35yo_transparency</t>
  </si>
  <si>
    <t>https://www.bowtie.com.hk/zh/insurance/term-life?utm_source=gdn&amp;utm_medium=display&amp;utm_campaign=Term_BAU_2022&amp;utm_content=gdn|PROS|Mass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</si>
  <si>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https://www.bowtie.com.hk/zh/insurance/term-life?utm_source=gdn&amp;utm_medium=display&amp;utm_campaign=Term_BAU_2022&amp;utm_content=gdn|PROS|Mass_PMAX|Term|20M-LifeStage-TopUp</t>
  </si>
  <si>
    <t>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</si>
  <si>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https://www.bowtie.com.hk/zh/insurance/term-life?utm_source=gdn&amp;utm_medium=display&amp;utm_campaign=Term_BAU_2022&amp;utm_content=gdn|PROS|Property_PMAX|Term|20M-LifeStage-TopUp</t>
  </si>
  <si>
    <t>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</si>
  <si>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https://www.bowtie.com.hk/offer/ghk-pre-retirement?utm_source=gdn&amp;utm_medium=display&amp;utm_campaign=Term_BAU_2022&amp;utm_content=gdn|PROS|TermlifeKW_PMAX|Term|20M-Property-NegativeAsset</t>
  </si>
  <si>
    <t>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</si>
  <si>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https://www.bowtie.com.hk/zh/insurance/term-life?utm_source=gdn&amp;utm_medium=display&amp;utm_campaign=Term_BAU_2022&amp;utm_content=gdn|PROS|TermlifeKW_PMAX|Term|20M-Pricelist-8M20Mmonthly</t>
  </si>
  <si>
    <t>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</si>
  <si>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https://www.bowtie.com.hk/zh/insurance/term-life?utm_source=gdn&amp;utm_medium=display&amp;utm_campaign=Term_BAU_2022&amp;utm_content=gdn|PROS|TermlifeKW_PMAX|Term|20M-Pricelist-OnlyOne</t>
  </si>
  <si>
    <t>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</si>
  <si>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https://www.bowtie.com.hk/zh/insurance/term-life?utm_source=gdn&amp;utm_medium=display&amp;utm_campaign=Term_BAU_2022&amp;utm_content=gdn|RMKT|BlogPage_PMAX|Term|20M-LifeStage-TopUp</t>
  </si>
  <si>
    <t>https://www.bowtie.com.hk/zh/insurance/term-life?utm_source=gdn&amp;utm_medium=display&amp;utm_campaign=Term_BAU_2022&amp;utm_content=gdn|RMKT|BrandVideo_PMAX|Term|20M-LifeStage-TopUp</t>
  </si>
  <si>
    <t>https://www.bowtie.com.hk/zh/insurance/term-life?utm_source=gdn&amp;utm_medium=display&amp;utm_campaign=Term_BAU_2022&amp;utm_content=gdn|PROS|Financ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</si>
  <si>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</si>
  <si>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</si>
  <si>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</si>
  <si>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</si>
  <si>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https://www.bowtie.com.hk/zh/insurance/term-life?utm_source=gdn&amp;utm_medium=display&amp;utm_campaign=Term_BAU_2022&amp;utm_content=gdn|PROS|Termlife_PMAX|Term|Trend-Fishball-90off_35yo</t>
  </si>
  <si>
    <t>https://www.bowtie.com.hk/zh/insurance/term-life?utm_source=gdn&amp;utm_medium=display&amp;utm_campaign=Term_BAU_2022&amp;utm_content=gdn|PROS|Termlife_PMAX|Term|Trend-Rainbow-90off_35yo_transparency</t>
  </si>
  <si>
    <t>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</si>
  <si>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</si>
  <si>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https://www.bowtie.com.hk/zh/insurance/term-life?utm_source=gdn&amp;utm_medium=display&amp;utm_campaign=Term_BAU_2022&amp;utm_content=gdn|PROS|Mass_PMAX|Term|20M-Property-AssetBurden</t>
  </si>
  <si>
    <t>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</si>
  <si>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https://www.bowtie.com.hk/zh/insurance/term-life?utm_source=gdn&amp;utm_medium=display&amp;utm_campaign=Term_BAU_2022&amp;utm_content=gdn|PROS|Property_PMAX|Term|20M-Property-AssetBurden</t>
  </si>
  <si>
    <t>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</si>
  <si>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https://www.bowtie.com.hk/zh/insurance/term-life?utm_source=gdn&amp;utm_medium=display&amp;utm_campaign=Term_BAU_2022&amp;utm_content=gdn|PROS|Termlife_PMAX|Term|20M-LifeStage-TopUp</t>
  </si>
  <si>
    <t>https://www.bowtie.com.hk/zh/insurance/term-life?utm_source=gdn&amp;utm_medium=display&amp;utm_campaign=Term_BAU_2022&amp;utm_content=gdn|PROS|Termlife_PMAX|Term|20M-Property-AssetBurden</t>
  </si>
  <si>
    <t>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</si>
  <si>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https://www.bowtie.com.hk/zh/insurance/term-life?utm_source=gdn&amp;utm_medium=display&amp;utm_campaign=Term_BAU_2022&amp;utm_content=gdn|PROS|Property_PMAX|Term|20M-Property-NegativeAsset</t>
  </si>
  <si>
    <t>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</si>
  <si>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https://www.bowtie.com.hk/zh/insurance/term-life?utm_source=gdn&amp;utm_medium=display&amp;utm_campaign=Term_BAU_2022&amp;utm_content=gdn|PROS|Termlife_PMAX|Term|20M-Property-NegativeAsset</t>
  </si>
  <si>
    <t>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</si>
  <si>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https://www.bowtie.com.hk/zh/insurance/term-life?utm_source=gdn&amp;utm_medium=display&amp;utm_campaign=Term_BAU_2022&amp;utm_content=gdn|PROS|Mass_PMAX|Term|10M-Pricelist-OnlinePurchase</t>
  </si>
  <si>
    <t>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</si>
  <si>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https://www.bowtie.com.hk/zh/insurance/term-life?utm_source=gdn&amp;utm_medium=display&amp;utm_campaign=Term_BAU_2022&amp;utm_content=gdn|PROS|Property_PMAX|Term|10M-Pricelist-OnlinePurchase</t>
  </si>
  <si>
    <t>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</si>
  <si>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https://www.bowtie.com.hk/zh/insurance/term-life?utm_source=gdn&amp;utm_medium=display&amp;utm_campaign=Term_BAU_2022&amp;utm_content=gdn|PROS|Termlife_PMAX|Term|10M-Pricelist-OnlinePurchase</t>
  </si>
  <si>
    <t>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</si>
  <si>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https://www.bowtie.com.hk/zh/insurance/term-life?utm_source=gdn&amp;utm_medium=display&amp;utm_campaign=Term_BAU_2022&amp;utm_content=gdn|PROS|Mass_PMAX|Term|15M-Pricelist-OnlinePurchase</t>
  </si>
  <si>
    <t>https://www.bowtie.com.hk/zh/insurance/term-life?utm_source=gdn&amp;utm_medium=display&amp;utm_campaign=Term_BAU_2022&amp;utm_content=gdn|PROS|Property_PMAX|Term|15M-Pricelist-OnlinePurchase</t>
  </si>
  <si>
    <t>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</si>
  <si>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https://www.bowtie.com.hk/zh/insurance/term-life?utm_source=gdn&amp;utm_medium=display&amp;utm_campaign=Term_BAU_2022&amp;utm_content=gdn|PROS|Termlife_PMAX|Term|15M-Pricelist-OnlinePurchase</t>
  </si>
  <si>
    <t>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</si>
  <si>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https://www.bowtie.com.hk/zh/insurance/term-life?utm_source=gdn&amp;utm_medium=display&amp;utm_campaign=Term_BAU_2022&amp;utm_content=gdn|PROS|Mass_PMAX|Term|20M-Pricelist-OnlinePurchase</t>
  </si>
  <si>
    <t>https://www.bowtie.com.hk/zh/insurance/term-life?utm_source=gdn&amp;utm_medium=display&amp;utm_campaign=Term_BAU_2022&amp;utm_content=gdn|PROS|Property_PMAX|Term|20M-Pricelist-OnlinePurchase</t>
  </si>
  <si>
    <t>https://www.bowtie.com.hk/zh/insurance/term-life?utm_source=gdn&amp;utm_medium=display&amp;utm_campaign=Term_BAU_2022&amp;utm_content=gdn|PROS|Termlife_PMAX|Term|20M-Pricelist-OnlinePurchase</t>
  </si>
  <si>
    <t>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</si>
  <si>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https://www.bowtie.com.hk/zh/insurance/term-life?utm_source=gdn&amp;utm_medium=display&amp;utm_campaign=Term_BAU_2022&amp;utm_content=gdn|PROS|Mature_PMAX|Term|20M-Mature-Comparison_CoverLimit</t>
  </si>
  <si>
    <t>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</si>
  <si>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</si>
  <si>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</si>
  <si>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</si>
  <si>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https://www.bowtie.com.hk/offer/ghk-pre-retirement?utm_source=gdn&amp;utm_medium=display&amp;utm_campaign=Term_BAU_2022&amp;utm_content=gdn|PROS|Termlife_PMAX|Term|20M-Property-NegativeAsset</t>
  </si>
  <si>
    <t>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</si>
  <si>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https://www.bowtie.com.hk/zh/insurance/term-life?utm_source=gdn&amp;utm_medium=display&amp;utm_campaign=Term_BAU_2022&amp;utm_content=gdn|PROS|Termlife_PMAX|Term|20M-Pricelist-8M20Mmonthly</t>
  </si>
  <si>
    <t>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</si>
  <si>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https://www.bowtie.com.hk/zh/insurance/term-life?utm_source=gdn&amp;utm_medium=display&amp;utm_campaign=Term_BAU_2022&amp;utm_content=gdn|PROS|Termlife_PMAX|Term|20M-Pricelist-OnlyOne</t>
  </si>
  <si>
    <t>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</si>
  <si>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</si>
  <si>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https://www.bowtie.com.hk/zh/insurance/term-life?utm_source=gdn&amp;utm_medium=display&amp;utm_campaign=Term_BAU_2024_PROS&amp;utm_content=gdn|PROS|Mature_PMAX|Term|20M-Mature-Comparison-HighestSA</t>
  </si>
  <si>
    <t>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</si>
  <si>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https://www.bowtie.com.hk/zh/insurance/term-life?utm_source=gdn&amp;utm_medium=display&amp;utm_campaign=Term_BAU_2024_PROS&amp;utm_content=gdn|PROS|Mass_PMAX|Term|Offer-MTB25off-30yo</t>
  </si>
  <si>
    <t>https://www.bowtie.com.hk/zh/insurance/term-life?utm_source=gdn&amp;utm_medium=display&amp;utm_campaign=Term_BAU_2024_PROS&amp;utm_content=gdn|PROS|Mass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</si>
  <si>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https://www.bowtie.com.hk/zh/insurance/term-life?utm_source=gdn&amp;utm_medium=display&amp;utm_campaign=Term_BAU_2024_PROS&amp;utm_content=gdn|PROS|Mass_PMAX|Term|Transparent-Pricing-TrashFee</t>
  </si>
  <si>
    <t>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</si>
  <si>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https://www.bowtie.com.hk/zh/insurance/term-life?utm_source=gdn&amp;utm_medium=display&amp;utm_campaign=Term_BAU_2024_PROS&amp;utm_content=gdn|PROS|Termlife_PMAX|Term|Offer-MTB25off-30yo</t>
  </si>
  <si>
    <t>https://www.bowtie.com.hk/zh/insurance/term-life?utm_source=gdn&amp;utm_medium=display&amp;utm_campaign=Term_BAU_2024_PROS&amp;utm_content=gdn|PROS|Termlife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</si>
  <si>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https://www.bowtie.com.hk/zh/insurance/term-life?utm_source=gdn&amp;utm_medium=display&amp;utm_campaign=Term_BAU_2024_PROS&amp;utm_content=gdn|PROS|Termlife_PMAX|Term|Transparent-Pricing-TrashFee</t>
  </si>
  <si>
    <t>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</si>
  <si>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</si>
  <si>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</si>
  <si>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</si>
  <si>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https://www.bowtie.com.hk/zh/insurance/term-life?utm_source=gdn&amp;utm_medium=display&amp;utm_campaign=Term_DemandGen_2024_PROS&amp;utm_content=gdn|PROS|KOLViewers-Pmax|Term|Recommendation-Calculate-SumAssured_primate#recommendation</t>
  </si>
  <si>
    <t>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</si>
  <si>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https://www.bowtie.com.hk/zh/insurance/term-life?utm_source=gdn&amp;utm_medium=display&amp;utm_campaign=Term_DemandGen_2024_PROS&amp;utm_content=gdn|PROS|KOLViewers-Pmax|Term|Recommendation-Calculate-SumAssured#recommendation</t>
  </si>
  <si>
    <t>https://www.bowtie.com.hk/offer/existing-customer-offer?utm_source=gdn&amp;utm_medium=display&amp;utm_campaign=Term_BAU_2024_PROS&amp;utm_content=gdn|PROS|Mass_PMAX|Term|Existing-Pricelist-90off_Finger</t>
  </si>
  <si>
    <t>https://www.bowtie.com.hk/offer/existing-customer-offer?utm_source=gdn&amp;utm_medium=display&amp;utm_campaign=Term_BAU_2024_PROS&amp;utm_content=gdn|PROS|Mass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</si>
  <si>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https://www.bowtie.com.hk/zh/insurance/term-life?utm_source=gdn&amp;utm_medium=display&amp;utm_campaign=Term_BAU_2024_PROS&amp;utm_content=gdn|PROS|Mass_PMAX|Term|HalfHKD100-1M-Pricelist</t>
  </si>
  <si>
    <t>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</si>
  <si>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https://www.bowtie.com.hk/zh/insurance/term-life?utm_source=gdn&amp;utm_medium=display&amp;utm_campaign=Term_BAU_2024_PROS&amp;utm_content=gdn|PROS|Mass_PMAX|Term|HalfHKD50-500k-25yo</t>
  </si>
  <si>
    <t>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</si>
  <si>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https://www.bowtie.com.hk/zh/insurance/term-life?utm_source=gdn&amp;utm_medium=display&amp;utm_campaign=Term_BAU_2024_PROS&amp;utm_content=gdn|PROS|Mass_PMAX|Term|Lowest-5M-30yo</t>
  </si>
  <si>
    <t>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</si>
  <si>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https://www.bowtie.com.hk/zh/insurance/term-life?utm_source=gdn&amp;utm_medium=display&amp;utm_campaign=Term_BAU_2024_PROS&amp;utm_content=gdn|PROS|Mass_PMAX|Term|Offer-BAU50off-HKD50</t>
  </si>
  <si>
    <t>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</si>
  <si>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</si>
  <si>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</si>
  <si>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</si>
  <si>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</si>
  <si>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</si>
  <si>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</si>
  <si>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</si>
  <si>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https://www.bowtie.com.hk/zh/insurance/term-life?utm_source=gdn&amp;utm_medium=display&amp;utm_campaign=Term_DemandGen_2024_PROS&amp;utm_content=gdn|PROS|Mass_PMAX|Term|Recommendation-Calculate-SumAssured_primate#recommendation</t>
  </si>
  <si>
    <t>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</si>
  <si>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https://www.bowtie.com.hk/zh/insurance/term-life?utm_source=gdn&amp;utm_medium=display&amp;utm_campaign=Term_DemandGen_2024_PROS&amp;utm_content=gdn|PROS|Mass_PMAX|Term|Recommendation-Calculate-SumAssured#recommendation</t>
  </si>
  <si>
    <t>https://www.bowtie.com.hk/offer/existing-customer-offer?utm_source=gdn&amp;utm_medium=display&amp;utm_campaign=Term_BAU_2024_PROS&amp;utm_content=gdn|PROS|Mature_PMAX|Term|Existing-Pricelist-90off_Finger</t>
  </si>
  <si>
    <t>https://www.bowtie.com.hk/offer/existing-customer-offer?utm_source=gdn&amp;utm_medium=display&amp;utm_campaign=Term_BAU_2024_PROS&amp;utm_content=gdn|PROS|Matur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</si>
  <si>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https://www.bowtie.com.hk/zh/insurance/term-life?utm_source=gdn&amp;utm_medium=display&amp;utm_campaign=Term_BAU_2024_PROS&amp;utm_content=gdn|PROS|Mature_PMAX|Term|Offer-BAU50off-HKD50</t>
  </si>
  <si>
    <t>https://www.bowtie.com.hk/zh/insurance/term-life?utm_source=gdn&amp;utm_medium=display&amp;utm_campaign=Term_BAU_2024_PROS&amp;utm_content=gdn|PROS|Mature_PMAX|Term|Offer-BAU50off-HKD50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</si>
  <si>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https://www.bowtie.com.hk/zh/insurance/term-life?utm_source=gdn&amp;utm_medium=display&amp;utm_campaign=Term_BAU_2024_PROS&amp;utm_content=gdn|PROS|Property_PMAX|Term|Offer-BAU50off-HKD50</t>
  </si>
  <si>
    <t>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</t>
  </si>
  <si>
    <t>https://www.bowtie.com.hk/offer/existing-customer-offer?utm_source=gdn&amp;utm_medium=display&amp;utm_campaign=Term_BAU_2024_PROS&amp;utm_content=gdn|PROS|Termlife_PMAX|Term|Existing-Pricelist-90off_Finger</t>
  </si>
  <si>
    <t>https://www.bowtie.com.hk/offer/existing-customer-offer?utm_source=gdn&amp;utm_medium=display&amp;utm_campaign=Term_BAU_2024_PROS&amp;utm_content=gdn|PROS|Termlif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</si>
  <si>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https://www.bowtie.com.hk/zh/insurance/term-life?utm_source=gdn&amp;utm_medium=display&amp;utm_campaign=Term_BAU_2024_PROS&amp;utm_content=gdn|PROS|Termlife_PMAX|Term|HalfHKD100-1M-Pricelist</t>
  </si>
  <si>
    <t>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</si>
  <si>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https://www.bowtie.com.hk/zh/insurance/term-life?utm_source=gdn&amp;utm_medium=display&amp;utm_campaign=Term_BAU_2024_PROS&amp;utm_content=gdn|PROS|Termlife_PMAX|Term|HalfHKD50-500k-25yo</t>
  </si>
  <si>
    <t>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</si>
  <si>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https://www.bowtie.com.hk/zh/insurance/term-life?utm_source=gdn&amp;utm_medium=display&amp;utm_campaign=Term_BAU_2024_PROS&amp;utm_content=gdn|PROS|Termlife_PMAX|Term|Lowest-5M-30yo</t>
  </si>
  <si>
    <t>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</si>
  <si>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https://www.bowtie.com.hk/zh/insurance/term-life?utm_source=gdn&amp;utm_medium=display&amp;utm_campaign=Term_BAU_2024_PROS&amp;utm_content=gdn|PROS|Termlife_PMAX|Term|Offer-BAU50off-HKD50</t>
  </si>
  <si>
    <t>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</si>
  <si>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</si>
  <si>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</si>
  <si>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</si>
  <si>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</si>
  <si>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</si>
  <si>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</si>
  <si>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</si>
  <si>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https://www.bowtie.com.hk/zh/insurance/term-life?utm_source=gdn&amp;utm_medium=display&amp;utm_campaign=Term_DemandGen_2024_PROS&amp;utm_content=gdn|PROS|Termlife_PMAX|Term|Recommendation-Calculate-SumAssured_primate#recommendation</t>
  </si>
  <si>
    <t>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</si>
  <si>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https://www.bowtie.com.hk/zh/insurance/term-life?utm_source=gdn&amp;utm_medium=display&amp;utm_campaign=Term_DemandGen_2024_PROS&amp;utm_content=gdn|PROS|Termlife_PMAX|Term|Recommendation-Calculate-SumAssured#recommendation</t>
  </si>
  <si>
    <t>https://www.bowtie.com.hk/offer/existing-customer-offer?utm_source=gdn&amp;utm_medium=display&amp;utm_campaign=Term_BAU_2024_PROS&amp;utm_content=gdn|PROS|ExistingCustomer_PMAX|Term|Existing-Pricelist-90off_Finger</t>
  </si>
  <si>
    <t>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</si>
  <si>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https://www.bowtie.com.hk/offer/existing-customer-offer?utm_source=gdn&amp;utm_medium=display&amp;utm_campaign=Term_BAU_2024_RMKT&amp;utm_content=gdn|RMKT|ExistingCustomer_PMAX|Term|Existing-Offer-1Coin</t>
  </si>
  <si>
    <t>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</si>
  <si>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https://www.bowtie.com.hk/zh/insurance/term-life?utm_source=gdn&amp;utm_medium=display&amp;utm_campaign=Term_BAU_2024_PROS&amp;utm_content=gdn|PROS|Mass_PMAX|Term|Offer-BAU25Off_Dental-Teeth</t>
  </si>
  <si>
    <t>https://www.bowtie.com.hk/zh/insurance/term-life?utm_source=gdn&amp;utm_medium=display&amp;utm_campaign=Term_BAU_2024_PROS&amp;utm_content=gdn|PROS|Mass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</si>
  <si>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https://www.bowtie.com.hk/blog/zh/%E5%84%B2%E8%93%84%E4%BF%9D%E9%9A%AA-%E5%91%83%E4%BA%BA-lihkg/?utm_source=gdn&amp;utm_medium=display&amp;utm_campaign=Term_DemandGen_2024_PROS&amp;utm_content=gdn|PROS|Mass_PMAX|Term|Blog-WhyTerm-Saving_MonkeyKing</t>
  </si>
  <si>
    <t>https://www.bowtie.com.hk/blog/zh/%E5%84%B2%E8%93%84%E4%BF%9D%E9%9A%AA-%E5%91%83%E4%BA%BA-lihkg/?utm_source=gdn&amp;utm_medium=display&amp;utm_campaign=Term_DemandGen_2024_PROS&amp;utm_content=gdn|PROS|Mass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</si>
  <si>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https://www.bowtie.com.hk/blog/zh/%E5%84%B2%E8%93%84%E4%BF%9D%E9%9A%AA-%E5%91%83%E4%BA%BA-lihkg/?utm_source=gdn&amp;utm_medium=display&amp;utm_campaign=Term_DemandGen_2024_PROS&amp;utm_content=gdn|PROS|Mass_PMAX|Term|Blog-WhyTerm-Saving_WetHair</t>
  </si>
  <si>
    <t>https://www.bowtie.com.hk/blog/zh/%E5%84%B2%E8%93%84%E4%BF%9D%E9%9A%AA-%E5%91%83%E4%BA%BA-lihkg/?utm_source=gdn&amp;utm_medium=display&amp;utm_campaign=Term_DemandGen_2024_PROS&amp;utm_content=gdn|PROS|Mass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</si>
  <si>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</si>
  <si>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</si>
  <si>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</si>
  <si>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</si>
  <si>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https://www.bowtie.com.hk/zh/insurance/term-life?utm_source=gdn&amp;utm_medium=display&amp;utm_campaign=Term_BAU_2024_PROS&amp;utm_content=gdn|PROS|Termlife_PMAX|Term|Offer-BAU25Off_Dental-Teeth</t>
  </si>
  <si>
    <t>https://www.bowtie.com.hk/zh/insurance/term-life?utm_source=gdn&amp;utm_medium=display&amp;utm_campaign=Term_BAU_2024_PROS&amp;utm_content=gdn|PROS|Termlife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</si>
  <si>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https://www.bowtie.com.hk/blog/zh/%E5%84%B2%E8%93%84%E4%BF%9D%E9%9A%AA-%E5%91%83%E4%BA%BA-lihkg/?utm_source=gdn&amp;utm_medium=display&amp;utm_campaign=Term_DemandGen_2024_PROS&amp;utm_content=gdn|PROS|Termlife_PMAX|Term|Blog-WhyTerm-Saving_MonkeyKing</t>
  </si>
  <si>
    <t>https://www.bowtie.com.hk/blog/zh/%E5%84%B2%E8%93%84%E4%BF%9D%E9%9A%AA-%E5%91%83%E4%BA%BA-lihkg/?utm_source=gdn&amp;utm_medium=display&amp;utm_campaign=Term_DemandGen_2024_PROS&amp;utm_content=gdn|PROS|Termlife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</si>
  <si>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https://www.bowtie.com.hk/blog/zh/%E5%84%B2%E8%93%84%E4%BF%9D%E9%9A%AA-%E5%91%83%E4%BA%BA-lihkg/?utm_source=gdn&amp;utm_medium=display&amp;utm_campaign=Term_DemandGen_2024_PROS&amp;utm_content=gdn|PROS|Termlife_PMAX|Term|Blog-WhyTerm-Saving_WetHair</t>
  </si>
  <si>
    <t>https://www.bowtie.com.hk/blog/zh/%E5%84%B2%E8%93%84%E4%BF%9D%E9%9A%AA-%E5%91%83%E4%BA%BA-lihkg/?utm_source=gdn&amp;utm_medium=display&amp;utm_campaign=Term_DemandGen_2024_PROS&amp;utm_content=gdn|PROS|Termlife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</si>
  <si>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</si>
  <si>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</si>
  <si>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</si>
  <si>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</si>
  <si>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https://www.bowtie.com.hk/offer/existing-customer-offer?utm_source=gdn&amp;utm_medium=display&amp;utm_campaign=Term_BAU_2024_RMKT&amp;utm_content=gdn|RMKT|ExistingCustomer_PMAX|Term|Existing-Offer-70off_5coin</t>
  </si>
  <si>
    <t>https://www.bowtie.com.hk/offer/existing-customer-offer?utm_source=gdn&amp;utm_medium=display&amp;utm_campaign=Term_BAU_2024_RMKT&amp;utm_content=gdn|RMKT|ExistingCustomer_PMAX|Term|Existing-Offer-70off_5coin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</si>
  <si>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https://www.bowtie.com.hk?utm_source=gdn&amp;utm_medium=display&amp;utm_campaign=Term_BAU_2022&amp;utm_content=gdn|PROS|Finance_PMAX|Term|AllProducts-Last1Day-Offer</t>
  </si>
  <si>
    <t>https://www.bowtie.com.hk?utm_source=gdn&amp;utm_medium=display&amp;utm_campaign=Term_BAU_2022&amp;utm_content=gdn|PROS|Financ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</si>
  <si>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https://www.bowtie.com.hk?utm_source=gdn&amp;utm_medium=display&amp;utm_campaign=Term_BAU_2022&amp;utm_content=gdn|PROS|Finance_PMAX|Term|AllProducts-Last2Day-Offer</t>
  </si>
  <si>
    <t>https://www.bowtie.com.hk?utm_source=gdn&amp;utm_medium=display&amp;utm_campaign=Term_BAU_2022&amp;utm_content=gdn|PROS|Financ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</si>
  <si>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https://www.bowtie.com.hk?utm_source=gdn&amp;utm_medium=display&amp;utm_campaign=Term_BAU_2022&amp;utm_content=gdn|PROS|Finance_PMAX|Term|AllProducts-Last3Day-Offer</t>
  </si>
  <si>
    <t>https://www.bowtie.com.hk?utm_source=gdn&amp;utm_medium=display&amp;utm_campaign=Term_BAU_2022&amp;utm_content=gdn|PROS|Finance_PMAX|Term|AllProducts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</si>
  <si>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https://www.bowtie.com.hk?utm_source=gdn&amp;utm_medium=display&amp;utm_campaign=Term_BAU_2022&amp;utm_content=gdn|PROS|Finance_PMAX|Term|Term-Last3Day-Offer</t>
  </si>
  <si>
    <t>https://www.bowtie.com.hk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</si>
  <si>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https://www.bowtie.com.hk/zh/insurance/term-life?utm_source=gdn&amp;utm_medium=display&amp;utm_campaign=Term_BAU_2022&amp;utm_content=gdn|PROS|Finance_PMAX|Term|Term-Last1Day-Offer</t>
  </si>
  <si>
    <t>https://www.bowtie.com.hk/zh/insurance/term-life?utm_source=gdn&amp;utm_medium=display&amp;utm_campaign=Term_BAU_2022&amp;utm_content=gdn|PROS|Financ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</si>
  <si>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https://www.bowtie.com.hk/zh/insurance/term-life?utm_source=gdn&amp;utm_medium=display&amp;utm_campaign=Term_BAU_2022&amp;utm_content=gdn|PROS|Finance_PMAX|Term|Term-Last2Day-Offer</t>
  </si>
  <si>
    <t>https://www.bowtie.com.hk/zh/insurance/term-life?utm_source=gdn&amp;utm_medium=display&amp;utm_campaign=Term_BAU_2022&amp;utm_content=gdn|PROS|Financ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</si>
  <si>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</si>
  <si>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https://www.bowtie.com.hk/zh/insurance/term-life?utm_source=gdn&amp;utm_medium=display&amp;utm_campaign=Term_BAU_2022&amp;utm_content=gdn|PROS|Mass_PMAX|Term|AllProducts-Pricelist-Offer</t>
  </si>
  <si>
    <t>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</si>
  <si>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https://www.bowtie.com.hk/zh/insurance/term-life?utm_source=gdn&amp;utm_medium=display&amp;utm_campaign=Term_BAU_2022&amp;utm_content=gdn|PROS|Mass_PMAX|Term|Offer-Pricelist-800M</t>
  </si>
  <si>
    <t>https://www.bowtie.com.hk/zh/insurance/term-life?utm_source=gdn&amp;utm_medium=display&amp;utm_campaign=Term_BAU_2022&amp;utm_content=gdn|PROS|Mass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</si>
  <si>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https://www.bowtie.com.hk/zh/insurance/term-life?utm_source=gdn&amp;utm_medium=display&amp;utm_campaign=Term_BAU_2022&amp;utm_content=gdn|PROS|Mass_PMAX|Term|Offer-Pricelist-8M</t>
  </si>
  <si>
    <t>https://www.bowtie.com.hk/zh/insurance/term-life?utm_source=gdn&amp;utm_medium=display&amp;utm_campaign=Term_BAU_2022&amp;utm_content=gdn|PROS|Mass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</si>
  <si>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https://www.bowtie.com.hk/zh/insurance/term-life?utm_source=gdn&amp;utm_medium=display&amp;utm_campaign=Term_BAU_2022&amp;utm_content=gdn|PROS|TermLifeKW_PMAX|Term|AllProducts-Pricelist-Offer</t>
  </si>
  <si>
    <t>https://www.bowtie.com.hk/zh/insurance/term-life?utm_source=gdn&amp;utm_medium=display&amp;utm_campaign=Term_BAU_2022&amp;utm_content=gdn|PROS|TermLifeKW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</si>
  <si>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https://www.bowtie.com.hk/zh/insurance/term-life?utm_source=gdn&amp;utm_medium=display&amp;utm_campaign=Term_BAU_2022&amp;utm_content=gdn|PROS|TermLifeKW_PMAX|Term|Offer-Pricelist-800M</t>
  </si>
  <si>
    <t>https://www.bowtie.com.hk/zh/insurance/term-life?utm_source=gdn&amp;utm_medium=display&amp;utm_campaign=Term_BAU_2022&amp;utm_content=gdn|PROS|TermLifeKW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</si>
  <si>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https://www.bowtie.com.hk/zh/insurance/term-life?utm_source=gdn&amp;utm_medium=display&amp;utm_campaign=Term_BAU_2022&amp;utm_content=gdn|PROS|TermLifeKW_PMAX|Term|Offer-Pricelist-8M</t>
  </si>
  <si>
    <t>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</si>
  <si>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https://www.bowtie.com.hk/zh/insurance/term-life?utm_source=gdn&amp;utm_medium=display&amp;utm_campaign=Term_BAU_2022&amp;utm_content=gdn|PROS|TermLifeKWKW_PMAX|Term|AllProducts-Pricelist-Offer</t>
  </si>
  <si>
    <t>https://www.bowtie.com.hk/zh/insurance/term-life?utm_source=gdn&amp;utm_medium=display&amp;utm_campaign=Term_BAU_2022&amp;utm_content=gdn|PROS|TermLifeKWKW_PMAX|Term|AllProducts-Pricelist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</si>
  <si>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https://www.bowtie.com.hk?utm_source=gdn&amp;utm_medium=display&amp;utm_campaign=Term_BAU_2022&amp;utm_content=gdn|PROS|Termlife_PMAX|Term|Term-Last3Day-Offer</t>
  </si>
  <si>
    <t>https://www.bowtie.com.hk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</si>
  <si>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https://www.bowtie.com.hk?utm_source=gdn&amp;utm_medium=display&amp;utm_campaign=Term_BAU_2022&amp;utm_content=gdn|PROS|TermlifeKW_PMAX|Term|AllProducts-Last1Day-Offer</t>
  </si>
  <si>
    <t>https://www.bowtie.com.hk?utm_source=gdn&amp;utm_medium=display&amp;utm_campaign=Term_BAU_2022&amp;utm_content=gdn|PROS|TermlifeKW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</si>
  <si>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https://www.bowtie.com.hk?utm_source=gdn&amp;utm_medium=display&amp;utm_campaign=Term_BAU_2022&amp;utm_content=gdn|PROS|TermlifeKW_PMAX|Term|AllProducts-Last2Day-Offer</t>
  </si>
  <si>
    <t>https://www.bowtie.com.hk?utm_source=gdn&amp;utm_medium=display&amp;utm_campaign=Term_BAU_2022&amp;utm_content=gdn|PROS|TermlifeKW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</si>
  <si>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https://www.bowtie.com.hk?utm_source=gdn&amp;utm_medium=display&amp;utm_campaign=Term_BAU_2022&amp;utm_content=gdn|PROS|TermlifeKW_PMAX|Term|AllProducts-Last3Day-Offer</t>
  </si>
  <si>
    <t>https://www.bowtie.com.hk?utm_source=gdn&amp;utm_medium=display&amp;utm_campaign=Term_BAU_2022&amp;utm_content=gdn|PROS|TermlifeKW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</si>
  <si>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https://www.bowtie.com.hk/zh/insurance/term-life?utm_source=gdn&amp;utm_medium=display&amp;utm_campaign=Term_BAU_2022&amp;utm_content=gdn|PROS|Termlife_PMAX|Term|Term-Last1Day-Offer</t>
  </si>
  <si>
    <t>https://www.bowtie.com.hk/zh/insurance/term-life?utm_source=gdn&amp;utm_medium=display&amp;utm_campaign=Term_BAU_2022&amp;utm_content=gdn|PROS|Termlif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</si>
  <si>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https://www.bowtie.com.hk/zh/insurance/term-life?utm_source=gdn&amp;utm_medium=display&amp;utm_campaign=Term_BAU_2022&amp;utm_content=gdn|PROS|Termlife_PMAX|Term|Term-Last2Day-Offer</t>
  </si>
  <si>
    <t>https://www.bowtie.com.hk/zh/insurance/term-life?utm_source=gdn&amp;utm_medium=display&amp;utm_campaign=Term_BAU_2022&amp;utm_content=gdn|PROS|Termlif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</si>
  <si>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https://www.bowtie.com.hk/zh/insurance/term-life?utm_source=gdn&amp;utm_medium=display&amp;utm_campaign=Term_BAU_2022&amp;utm_content=gdn|PROS|Termlife_PMAX|Term|Term-Last3Day-Offer</t>
  </si>
  <si>
    <t>https://www.bowtie.com.hk/zh/insurance/term-life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</si>
  <si>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https://www.bowtie.com.hk/zh/insurance/term-life?utm_source=gdn&amp;utm_medium=display&amp;utm_campaign=Term_BAU_2022&amp;utm_content=gdn|RMKT|BlogPage_PMAX|Term|AllProducts-Pricelist-Offer</t>
  </si>
  <si>
    <t>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</si>
  <si>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https://www.bowtie.com.hk/zh/insurance/term-life?utm_source=gdn&amp;utm_medium=display&amp;utm_campaign=Term_BAU_2022&amp;utm_content=gdn|RMKT|BlogPage_PMAX|Term|Offer-Pricelist-800M</t>
  </si>
  <si>
    <t>https://www.bowtie.com.hk/zh/insurance/term-life?utm_source=gdn&amp;utm_medium=display&amp;utm_campaign=Term_BAU_2022&amp;utm_content=gdn|RMKT|BlogPage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</si>
  <si>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https://www.bowtie.com.hk/zh/insurance/term-life?utm_source=gdn&amp;utm_medium=display&amp;utm_campaign=Term_BAU_2022&amp;utm_content=gdn|RMKT|BlogPage_PMAX|Term|Offer-Pricelist-8M</t>
  </si>
  <si>
    <t>https://www.bowtie.com.hk/zh/insurance/term-life?utm_source=gdn&amp;utm_medium=display&amp;utm_campaign=Term_BAU_2022&amp;utm_content=gdn|RMKT|BlogPage_PMAX|Term|Offer-Pricelist-8M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</si>
  <si>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https://www.bowtie.com.hk?utm_source=gdn&amp;utm_medium=display&amp;utm_campaign=Term_BAU_2022&amp;utm_content=gdn|RMKT|BlogPage_PMAX|Term|AllProducts-Last1Day-Offer</t>
  </si>
  <si>
    <t>https://www.bowtie.com.hk?utm_source=gdn&amp;utm_medium=display&amp;utm_campaign=Term_BAU_2022&amp;utm_content=gdn|RMKT|BlogPag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</si>
  <si>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https://www.bowtie.com.hk?utm_source=gdn&amp;utm_medium=display&amp;utm_campaign=Term_BAU_2022&amp;utm_content=gdn|RMKT|BlogPage_PMAX|Term|AllProducts-Last2Day-Offer</t>
  </si>
  <si>
    <t>https://www.bowtie.com.hk?utm_source=gdn&amp;utm_medium=display&amp;utm_campaign=Term_BAU_2022&amp;utm_content=gdn|RMKT|BlogPag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</si>
  <si>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https://www.bowtie.com.hk?utm_source=gdn&amp;utm_medium=display&amp;utm_campaign=Term_BAU_2022&amp;utm_content=gdn|RMKT|BlogPage_PMAX|Term|AllProducts-Last3Day-Offer</t>
  </si>
  <si>
    <t>https://www.bowtie.com.hk?utm_source=gdn&amp;utm_medium=display&amp;utm_campaign=Term_BAU_2022&amp;utm_content=gdn|RMKT|BlogPage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</si>
  <si>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https://www.bowtie.com.hk/zh/insurance/term-life?utm_source=gdn&amp;utm_medium=display&amp;utm_campaign=Term_BAU_2022&amp;utm_content=gdn|RMKT|BlogPage_PMAX|Term|Term-Last1Day-Offer</t>
  </si>
  <si>
    <t>https://www.bowtie.com.hk/zh/insurance/term-life?utm_source=gdn&amp;utm_medium=display&amp;utm_campaign=Term_BAU_2022&amp;utm_content=gdn|RMKT|BlogPag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</si>
  <si>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https://www.bowtie.com.hk/zh/insurance/term-life?utm_source=gdn&amp;utm_medium=display&amp;utm_campaign=Term_BAU_2022&amp;utm_content=gdn|RMKT|BlogPage_PMAX|Term|Term-Last2Day-Offer</t>
  </si>
  <si>
    <t>https://www.bowtie.com.hk/zh/insurance/term-life?utm_source=gdn&amp;utm_medium=display&amp;utm_campaign=Term_BAU_2022&amp;utm_content=gdn|RMKT|BlogPag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</si>
  <si>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https://www.bowtie.com.hk/zh/insurance/term-life?utm_source=gdn&amp;utm_medium=display&amp;utm_campaign=Term_BAU_2022&amp;utm_content=gdn|RMKT|BlogPage_PMAX|Term|Term-Last3Day-Offer</t>
  </si>
  <si>
    <t>https://www.bowtie.com.hk/zh/insurance/term-life?utm_source=gdn&amp;utm_medium=display&amp;utm_campaign=Term_BAU_2022&amp;utm_content=gdn|RMKT|BlogPage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</si>
  <si>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https://www.bowtie.com.hk?utm_source=gdn&amp;utm_medium=display&amp;utm_campaign=Term_BAU_2022&amp;utm_content=gdn|RMKT|BrandVideo_PMAX|Term|AllProducts-Last1Day-Offer</t>
  </si>
  <si>
    <t>https://www.bowtie.com.hk?utm_source=gdn&amp;utm_medium=display&amp;utm_campaign=Term_BAU_2022&amp;utm_content=gdn|RMKT|BrandVideo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</si>
  <si>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https://www.bowtie.com.hk?utm_source=gdn&amp;utm_medium=display&amp;utm_campaign=Term_BAU_2022&amp;utm_content=gdn|RMKT|BrandVideo_PMAX|Term|AllProducts-Last2Day-Offer</t>
  </si>
  <si>
    <t>https://www.bowtie.com.hk?utm_source=gdn&amp;utm_medium=display&amp;utm_campaign=Term_BAU_2022&amp;utm_content=gdn|RMKT|BrandVideo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</si>
  <si>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https://www.bowtie.com.hk?utm_source=gdn&amp;utm_medium=display&amp;utm_campaign=Term_BAU_2022&amp;utm_content=gdn|RMKT|BrandVideo_PMAX|Term|AllProducts-Last3Day-Offer</t>
  </si>
  <si>
    <t>https://www.bowtie.com.hk?utm_source=gdn&amp;utm_medium=display&amp;utm_campaign=Term_BAU_2022&amp;utm_content=gdn|RMKT|BrandVideo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</si>
  <si>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https://www.bowtie.com.hk/zh/insurance/term-life?utm_source=gdn&amp;utm_medium=display&amp;utm_campaign=Term_BAU_2022&amp;utm_content=gdn|RMKT|BrandVideo_PMAX|Term|Term-Last1Day-Offer</t>
  </si>
  <si>
    <t>https://www.bowtie.com.hk/zh/insurance/term-life?utm_source=gdn&amp;utm_medium=display&amp;utm_campaign=Term_BAU_2022&amp;utm_content=gdn|RMKT|BrandVideo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</si>
  <si>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https://www.bowtie.com.hk/zh/insurance/term-life?utm_source=gdn&amp;utm_medium=display&amp;utm_campaign=Term_BAU_2022&amp;utm_content=gdn|RMKT|BrandVideo_PMAX|Term|Term-Last2Day-Offer</t>
  </si>
  <si>
    <t>https://www.bowtie.com.hk/zh/insurance/term-life?utm_source=gdn&amp;utm_medium=display&amp;utm_campaign=Term_BAU_2022&amp;utm_content=gdn|RMKT|BrandVideo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</si>
  <si>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https://www.bowtie.com.hk/zh/insurance/term-life?utm_source=gdn&amp;utm_medium=display&amp;utm_campaign=Term_BAU_2022&amp;utm_content=gdn|RMKT|BrandVideo_PMAX|Term|Term-Last3Day-Offer</t>
  </si>
  <si>
    <t>https://www.bowtie.com.hk/zh/insurance/term-life?utm_source=gdn&amp;utm_medium=display&amp;utm_campaign=Term_BAU_2022&amp;utm_content=gdn|RMKT|BrandVideo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</si>
  <si>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https://www.bowtie.com.hk?utm_source=gdn&amp;utm_medium=display&amp;utm_campaign=Term_BAU_2022&amp;utm_content=gdn|RMKT|CrossProduct_AppStart_PMAX|Term|AllProducts-Last1Day-Offer</t>
  </si>
  <si>
    <t>https://www.bowtie.com.hk?utm_source=gdn&amp;utm_medium=display&amp;utm_campaign=Term_BAU_2022&amp;utm_content=gdn|RMKT|CrossProduct_AppStart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</si>
  <si>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https://www.bowtie.com.hk?utm_source=gdn&amp;utm_medium=display&amp;utm_campaign=Term_BAU_2022&amp;utm_content=gdn|RMKT|CrossProduct_AppStart_PMAX|Term|AllProducts-Last2Day-Offer</t>
  </si>
  <si>
    <t>https://www.bowtie.com.hk?utm_source=gdn&amp;utm_medium=display&amp;utm_campaign=Term_BAU_2022&amp;utm_content=gdn|RMKT|CrossProduct_AppStart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</si>
  <si>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https://www.bowtie.com.hk?utm_source=gdn&amp;utm_medium=display&amp;utm_campaign=Term_BAU_2022&amp;utm_content=gdn|RMKT|CrossProduct_AppStart_PMAX|Term|AllProducts-Last3Day-Offer</t>
  </si>
  <si>
    <t>https://www.bowtie.com.hk?utm_source=gdn&amp;utm_medium=display&amp;utm_campaign=Term_BAU_2022&amp;utm_content=gdn|RMKT|CrossProduct_AppStart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</si>
  <si>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https://www.bowtie.com.hk/zh/insurance/term-life?utm_source=gdn&amp;utm_medium=display&amp;utm_campaign=Term_BAU_2022&amp;utm_content=gdn|RMKT|CrossProduct_AppStart_PMAX|Term|Term-Last1Day-Offer</t>
  </si>
  <si>
    <t>https://www.bowtie.com.hk/zh/insurance/term-life?utm_source=gdn&amp;utm_medium=display&amp;utm_campaign=Term_BAU_2022&amp;utm_content=gdn|RMKT|CrossProduct_AppStart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</si>
  <si>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https://www.bowtie.com.hk/zh/insurance/term-life?utm_source=gdn&amp;utm_medium=display&amp;utm_campaign=Term_BAU_2022&amp;utm_content=gdn|RMKT|CrossProduct_AppStart_PMAX|Term|Term-Last2Day-Offer</t>
  </si>
  <si>
    <t>https://www.bowtie.com.hk/zh/insurance/term-life?utm_source=gdn&amp;utm_medium=display&amp;utm_campaign=Term_BAU_2022&amp;utm_content=gdn|RMKT|CrossProduct_AppStart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</si>
  <si>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https://www.bowtie.com.hk/zh/insurance/term-life?utm_source=gdn&amp;utm_medium=display&amp;utm_campaign=Term_BAU_2022&amp;utm_content=gdn|RMKT|CrossProduct_AppStart_PMAX|Term|Term-Last3Day-Offer</t>
  </si>
  <si>
    <t>https://www.bowtie.com.hk/zh/insurance/term-life?utm_source=gdn&amp;utm_medium=display&amp;utm_campaign=Term_BAU_2022&amp;utm_content=gdn|RMKT|CrossProduct_AppStart_PMAX|Term|Term-Last3Day-Offer{ignore}&amp;utm_campaign={_campaign}&amp;utm_source={_source}&amp;utm_medium={_medium}&amp;gclsrc=aw.ds&amp;{_dsmrktparam}</t>
  </si>
  <si>
    <t>Lead</t>
  </si>
  <si>
    <t>Term|Existing-Pricelist-90off_Finger</t>
  </si>
  <si>
    <t>Term|20M-Pricelist-OnlyOne</t>
  </si>
  <si>
    <t>Term|AllProducts-Last1Day-Offer</t>
  </si>
  <si>
    <t>Term|AllProducts-Last2Day-Offer</t>
  </si>
  <si>
    <t>Term|Term-Last1Day-Offer</t>
  </si>
  <si>
    <t>Term|Term-Last3Day-Offer</t>
  </si>
  <si>
    <t>Term|10M-Pricelist-OnlinePurchase</t>
  </si>
  <si>
    <t>Term|15M-Pricelist-OnlinePurchase</t>
  </si>
  <si>
    <t>Term|20M-LifeStage-TopUp</t>
  </si>
  <si>
    <t>Term|20M-Pricelist-8M20Mmonthly</t>
  </si>
  <si>
    <t>Term|20M-Property-AssetBurden</t>
  </si>
  <si>
    <t>Term|20M-Property-NegativeAsset</t>
  </si>
  <si>
    <t>Term|AllProducts-Pricelist-Offer</t>
  </si>
  <si>
    <t>Term|Blog-Flexibility-Wallet</t>
  </si>
  <si>
    <t>Term|Blog-WhyTerm-ReturnPeriod</t>
  </si>
  <si>
    <t>Term|Blog-WhyTerm-Saving_MonkeyKing</t>
  </si>
  <si>
    <t>Term|Blog-WhyTerm-Saving_WetHair</t>
  </si>
  <si>
    <t>Term|HalfHKD50-500k-25yo</t>
  </si>
  <si>
    <t>Term|Lowest-5M-30yo</t>
  </si>
  <si>
    <t>Term|Offer-BAU50off-HKD50</t>
  </si>
  <si>
    <t>Term|Offer-MTB25off-30yo</t>
  </si>
  <si>
    <t>Term|Offer-Pricelist-800M</t>
  </si>
  <si>
    <t>Term|Offer-Pricelist-8M</t>
  </si>
  <si>
    <t>Term|Recommendation-Calculate-SumAssured</t>
  </si>
  <si>
    <t>Term|Recommendation-Calculate-SumAssured_primate</t>
  </si>
  <si>
    <t>Term|Transparent-Pricing-TrashFee</t>
  </si>
  <si>
    <t>Term|Trend-Fishball-90off_35yo</t>
  </si>
  <si>
    <t>Term|Trend-Rainbow-90off_35yo_transparency</t>
  </si>
  <si>
    <t>Term|20M-Mature-Comparison_CoverLimit</t>
  </si>
  <si>
    <t>Term|20M-Mature-Comparison-HighestSA</t>
  </si>
  <si>
    <t>Term|20M-Pricelist-OnlinePurchase</t>
  </si>
  <si>
    <t>10M-Pricelist-OnlinePurchase</t>
  </si>
  <si>
    <t>15M-Pricelist-OnlinePurchase</t>
  </si>
  <si>
    <t>20M-LifeStage-TopUp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</si>
  <si>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</si>
  <si>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</si>
  <si>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</si>
  <si>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</si>
  <si>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</si>
  <si>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</si>
  <si>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</si>
  <si>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</si>
  <si>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</si>
  <si>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</si>
  <si>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</si>
  <si>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</si>
  <si>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HalfHKD100-1M-Pricelist</t>
  </si>
  <si>
    <t>HalfHKD50-500k-25yo</t>
  </si>
  <si>
    <t>Offer-BAU25Off_Dental-Teeth</t>
  </si>
  <si>
    <t>Offer-BAU50off-HKD50</t>
  </si>
  <si>
    <t>Offer-MTB25off-30yo</t>
  </si>
  <si>
    <t>Recommendation-Calculate-SumAssured</t>
  </si>
  <si>
    <t>Recommendation-Calculate-SumAssured_primate</t>
  </si>
  <si>
    <t>Term-Last1Day-Offer</t>
  </si>
  <si>
    <t>Term-Last2Day-Offer</t>
  </si>
  <si>
    <t>Transparent-Pricing-TrashFee</t>
  </si>
  <si>
    <t>Trend-Fishball-90off_35yo</t>
  </si>
  <si>
    <t>Trend-Rainbow-90off_35yo_transparency</t>
  </si>
  <si>
    <t>Term|AllProducts-Last3Day-Offer</t>
  </si>
  <si>
    <t>Term|Term-Last2Day-Offer</t>
  </si>
  <si>
    <t>Term|Existing-Offer-1Coin</t>
  </si>
  <si>
    <t>Term|Existing-Offer-70off_5coin</t>
  </si>
  <si>
    <t>Column Labels</t>
  </si>
  <si>
    <t>Grand Total</t>
  </si>
  <si>
    <t>Row Labels</t>
  </si>
  <si>
    <t>Count of Event name</t>
  </si>
  <si>
    <t>Campaign name</t>
  </si>
  <si>
    <t>Key</t>
  </si>
  <si>
    <t>Term|Recommendation-Calculate-SumAssured_primate#recommendation</t>
  </si>
  <si>
    <t>Term|Recommendation-Calculate-SumAssured#recommendation</t>
  </si>
  <si>
    <t>Term|HalfHKD100-1M-Pricelist</t>
  </si>
  <si>
    <t>Term|Blog-Flexibility-Mature</t>
  </si>
  <si>
    <t>Term|Offer-BAU25Off_Dental-Teeth</t>
  </si>
  <si>
    <t>Term|Blog-WhyTerm-Saving_NotAffordable</t>
  </si>
  <si>
    <t>Term|Blog-WhyTerm-Saving_Race</t>
  </si>
  <si>
    <t>Contains "ignore in url"</t>
  </si>
  <si>
    <t>Lead count</t>
  </si>
  <si>
    <t>Mth</t>
  </si>
  <si>
    <t>總計</t>
  </si>
  <si>
    <t>(全部)</t>
  </si>
  <si>
    <t>平均值 - Lead vol.</t>
  </si>
  <si>
    <t>平均值 - Lead CVR</t>
  </si>
  <si>
    <t>平均值 - Lead CPA</t>
  </si>
  <si>
    <t>CVR rank</t>
    <phoneticPr fontId="19" type="noConversion"/>
  </si>
  <si>
    <t>CPA rank</t>
    <phoneticPr fontId="19" type="noConversion"/>
  </si>
  <si>
    <t>Lead vol. 6mth avg</t>
    <phoneticPr fontId="19" type="noConversion"/>
  </si>
  <si>
    <t>Lead CVR</t>
    <phoneticPr fontId="19" type="noConversion"/>
  </si>
  <si>
    <t>Lead CPA</t>
    <phoneticPr fontId="19" type="noConversion"/>
  </si>
  <si>
    <t>CVR rank * CPA rank</t>
    <phoneticPr fontId="19" type="noConversion"/>
  </si>
  <si>
    <t>Ranking of Campaign base on highest CVR and lowest CPA (Top 10 highlighted in yellow)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</si>
</sst>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NumberFormat="1" applyBorder="1"/>
    <xf numFmtId="2" fontId="0" fillId="0" borderId="10" xfId="0" applyNumberFormat="1" applyBorder="1"/>
    <xf numFmtId="0" fontId="20" fillId="0" borderId="10" xfId="0" applyFont="1" applyBorder="1"/>
    <xf numFmtId="0" fontId="0" fillId="33" borderId="10" xfId="0" applyNumberFormat="1" applyFill="1" applyBorder="1"/>
    <xf numFmtId="2" fontId="0" fillId="33" borderId="10" xfId="0" applyNumberFormat="1" applyFill="1" applyBorder="1"/>
    <xf numFmtId="0" fontId="0" fillId="33" borderId="10" xfId="0" applyFill="1" applyBorder="1"/>
    <xf numFmtId="0" fontId="21" fillId="0" borderId="0" xfId="0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" refreshedDate="45633.636991898151" createdVersion="8" refreshedVersion="8" minRefreshableVersion="3" recordCount="164" xr:uid="{C69A2A17-CB76-4731-98AD-3B1805331487}">
  <cacheSource type="worksheet">
    <worksheetSource ref="B1:E165" sheet="Tracking Raw"/>
  </cacheSource>
  <cacheFields count="4">
    <cacheField name="Session manual ad content" numFmtId="0">
      <sharedItems count="62">
        <s v="Term|15M-Pricelist-OnlinePurchase"/>
        <s v="Term|20M-LifeStage-TopUp"/>
        <s v="Term|20M-Property-AssetBurden"/>
        <s v="Term|20M-Property-NegativeAsset"/>
        <s v="Term|Offer-MTB25off-30yo"/>
        <s v="Term|Transparent-Pricing-TrashFee"/>
        <s v="Term|20M-Mature-Comparison_CoverLimit"/>
        <s v="Term|20M-Mature-Comparison-HighestSA"/>
        <s v="Term|20M-Pricelist-OnlinePurchase"/>
        <s v="15M-Pricelist-OnlinePurchase"/>
        <s v="20M-LifeStage-TopUp"/>
        <s v="20M-Property-NegativeAsset"/>
        <s v="Offer-MTB25off-30yo"/>
        <s v="Transparent-Pricing-TrashFee"/>
        <s v="Term|20M-Pricelist-8M20Mmonthly"/>
        <s v="Term|Offer-Pricelist-800M"/>
        <s v="Term|10M-Pricelist-OnlinePurchase"/>
        <s v="10M-Pricelist-OnlinePurchase"/>
        <s v="20M-Pricelist-OnlinePurchase"/>
        <s v="20M-Property-AssetBurden"/>
        <s v="Trend-Rainbow-90off_35yo_transparency"/>
        <s v="Term|Offer-Pricelist-8M"/>
        <s v="Term|Term-Last2Day-Offer"/>
        <s v="Term|20M-Pricelist-OnlyOne"/>
        <s v="Term|AllProducts-Last1Day-Offer"/>
        <s v="Term|AllProducts-Last2Day-Offer"/>
        <s v="Term|Term-Last1Day-Offer"/>
        <s v="Term|Term-Last3Day-Offer"/>
        <s v="Term|AllProducts-Pricelist-Offer"/>
        <s v="Term|Trend-Fishball-90off_35yo"/>
        <s v="Term|Trend-Rainbow-90off_35yo_transparency"/>
        <s v="20M-Pricelist-8M20Mmonthly"/>
        <s v="20M-Pricelist-OnlyOne"/>
        <s v="Term-Last1Day-Offer"/>
        <s v="Term-Last2Day-Offer"/>
        <s v="Trend-Fishball-90off_35yo"/>
        <s v="Term|AllProducts-Last3Day-Offer"/>
        <s v="Term|Blog-Flexibility-Wallet"/>
        <s v="Term|Blog-WhyTerm-ReturnPeriod"/>
        <s v="Term|Blog-WhyTerm-Saving_MonkeyKing"/>
        <s v="Term|Blog-WhyTerm-Saving_WetHair"/>
        <s v="Term|HalfHKD50-500k-25yo"/>
        <s v="Term|Lowest-5M-30yo"/>
        <s v="Term|Offer-BAU50off-HKD50"/>
        <s v="Term|Recommendation-Calculate-SumAssured"/>
        <s v="Term|Recommendation-Calculate-SumAssured_primate"/>
        <s v="Blog-WhyTerm-ReturnPeriod"/>
        <s v="Blog-WhyTerm-Saving_MonkeyKing"/>
        <s v="Blog-WhyTerm-Saving_NotAffordable"/>
        <s v="Blog-WhyTerm-Saving_Race"/>
        <s v="Blog-WhyTerm-Saving_WetHair"/>
        <s v="HalfHKD100-1M-Pricelist"/>
        <s v="HalfHKD50-500k-25yo"/>
        <s v="Offer-BAU25Off_Dental-Teeth"/>
        <s v="Offer-BAU50off-HKD50"/>
        <s v="Recommendation-Calculate-SumAssured_primate"/>
        <s v="Term|Existing-Offer-70off_5coin"/>
        <s v="Term|Existing-Pricelist-90off_Finger"/>
        <s v="Blog-Flexibility-Mature"/>
        <s v="Blog-Flexibility-Wallet"/>
        <s v="Recommendation-Calculate-SumAssured"/>
        <s v="Term|Existing-Offer-1Coin"/>
      </sharedItems>
    </cacheField>
    <cacheField name="Event name" numFmtId="0">
      <sharedItems/>
    </cacheField>
    <cacheField name="Month" numFmtId="0">
      <sharedItems count="6">
        <s v="Apr"/>
        <s v="Feb"/>
        <s v="Jan"/>
        <s v="Jun"/>
        <s v="Mar"/>
        <s v="May"/>
      </sharedItems>
    </cacheField>
    <cacheField name="Event count" numFmtId="0">
      <sharedItems containsSemiMixedTypes="0" containsString="0" containsNumber="1" containsInteger="1" minValue="1" maxValue="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" refreshedDate="45633.684769328705" createdVersion="8" refreshedVersion="8" minRefreshableVersion="3" recordCount="495" xr:uid="{EA6A27C9-9F4A-4162-B309-1569569AEB39}">
  <cacheSource type="worksheet">
    <worksheetSource ref="A1:J496" sheet="Campaign Raw"/>
  </cacheSource>
  <cacheFields count="13">
    <cacheField name="Mth" numFmtId="17">
      <sharedItems containsSemiMixedTypes="0" containsNonDate="0" containsDate="1" containsString="0" minDate="2024-01-01T00:00:00" maxDate="2024-06-02T00:00:00"/>
    </cacheField>
    <cacheField name="Landing page" numFmtId="0">
      <sharedItems longText="1"/>
    </cacheField>
    <cacheField name="Currency code" numFmtId="0">
      <sharedItems count="1">
        <s v="HKD"/>
      </sharedItems>
    </cacheField>
    <cacheField name="Cost" numFmtId="0">
      <sharedItems containsSemiMixedTypes="0" containsString="0" containsNumber="1" minValue="0" maxValue="9158.7133333333331"/>
    </cacheField>
    <cacheField name="Clicks" numFmtId="0">
      <sharedItems containsSemiMixedTypes="0" containsString="0" containsNumber="1" containsInteger="1" minValue="0" maxValue="14313"/>
    </cacheField>
    <cacheField name="Month" numFmtId="0">
      <sharedItems count="6">
        <s v="Jan"/>
        <s v="Feb"/>
        <s v="Mar"/>
        <s v="Apr"/>
        <s v="May"/>
        <s v="Jun"/>
      </sharedItems>
    </cacheField>
    <cacheField name="Campaign name" numFmtId="0">
      <sharedItems count="42">
        <s v="Term|20M-Pricelist-8M20Mmonthly"/>
        <s v="Term|20M-Pricelist-OnlyOne"/>
        <s v="Term|20M-Property-NegativeAsset"/>
        <s v="Term|20M-LifeStage-TopUp"/>
        <s v="Term|AllProducts-Last1Day-Offer"/>
        <s v="Term|AllProducts-Last2Day-Offer"/>
        <s v="Term|AllProducts-Last3Day-Offer"/>
        <s v="Term|Term-Last3Day-Offer"/>
        <s v="Term|Term-Last1Day-Offer"/>
        <s v="Term|Term-Last2Day-Offer"/>
        <s v="Term|AllProducts-Pricelist-Offer"/>
        <s v="Term|Offer-Pricelist-800M"/>
        <s v="Term|Offer-Pricelist-8M"/>
        <s v="Term|Trend-Fishball-90off_35yo"/>
        <s v="Term|Trend-Rainbow-90off_35yo_transparency"/>
        <s v="Term|10M-Pricelist-OnlinePurchase"/>
        <s v="Term|15M-Pricelist-OnlinePurchase"/>
        <s v="Term|20M-Pricelist-OnlinePurchase"/>
        <s v="Term|20M-Property-AssetBurden"/>
        <s v="Term|20M-Mature-Comparison_CoverLimit"/>
        <s v="Term|20M-Mature-Comparison-HighestSA"/>
        <s v="Term|Offer-MTB25off-30yo"/>
        <s v="Term|Transparent-Pricing-TrashFee"/>
        <s v="Term|Blog-WhyTerm-ReturnPeriod"/>
        <s v="Term|Recommendation-Calculate-SumAssured_primate"/>
        <s v="Term|Recommendation-Calculate-SumAssured_primate#recommendation"/>
        <s v="Term|Recommendation-Calculate-SumAssured"/>
        <s v="Term|Recommendation-Calculate-SumAssured#recommendation"/>
        <s v="Term|Existing-Pricelist-90off_Finger"/>
        <s v="Term|HalfHKD100-1M-Pricelist"/>
        <s v="Term|HalfHKD50-500k-25yo"/>
        <s v="Term|Lowest-5M-30yo"/>
        <s v="Term|Offer-BAU50off-HKD50"/>
        <s v="Term|Blog-Flexibility-Mature"/>
        <s v="Term|Blog-Flexibility-Wallet"/>
        <s v="Term|Existing-Offer-1Coin"/>
        <s v="Term|Offer-BAU25Off_Dental-Teeth"/>
        <s v="Term|Blog-WhyTerm-Saving_MonkeyKing"/>
        <s v="Term|Blog-WhyTerm-Saving_WetHair"/>
        <s v="Term|Blog-WhyTerm-Saving_NotAffordable"/>
        <s v="Term|Blog-WhyTerm-Saving_Race"/>
        <s v="Term|Existing-Offer-70off_5coin"/>
      </sharedItems>
    </cacheField>
    <cacheField name="Key" numFmtId="0">
      <sharedItems/>
    </cacheField>
    <cacheField name="Lead count" numFmtId="0">
      <sharedItems containsSemiMixedTypes="0" containsString="0" containsNumber="1" containsInteger="1" minValue="0" maxValue="148"/>
    </cacheField>
    <cacheField name="Contains &quot;ignore in url&quot;" numFmtId="0">
      <sharedItems count="2">
        <s v="no igore"/>
        <s v="ignore"/>
      </sharedItems>
    </cacheField>
    <cacheField name="Lead vol." numFmtId="0" formula="'Lead count'" databaseField="0"/>
    <cacheField name="Lead CVR" numFmtId="0" formula=" IFERROR('Lead count'/Clicks,0)" databaseField="0"/>
    <cacheField name="Lead CPA" numFmtId="0" formula=" IFERROR(Cost/'Lead vol.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s v="Lead"/>
    <x v="0"/>
    <n v="7"/>
  </r>
  <r>
    <x v="1"/>
    <s v="Lead"/>
    <x v="0"/>
    <n v="26"/>
  </r>
  <r>
    <x v="2"/>
    <s v="Lead"/>
    <x v="0"/>
    <n v="4"/>
  </r>
  <r>
    <x v="3"/>
    <s v="Lead"/>
    <x v="0"/>
    <n v="9"/>
  </r>
  <r>
    <x v="4"/>
    <s v="Lead"/>
    <x v="0"/>
    <n v="14"/>
  </r>
  <r>
    <x v="5"/>
    <s v="Lead"/>
    <x v="0"/>
    <n v="9"/>
  </r>
  <r>
    <x v="6"/>
    <s v="Lead"/>
    <x v="0"/>
    <n v="58"/>
  </r>
  <r>
    <x v="7"/>
    <s v="Lead"/>
    <x v="0"/>
    <n v="39"/>
  </r>
  <r>
    <x v="0"/>
    <s v="Lead"/>
    <x v="0"/>
    <n v="5"/>
  </r>
  <r>
    <x v="1"/>
    <s v="Lead"/>
    <x v="0"/>
    <n v="72"/>
  </r>
  <r>
    <x v="8"/>
    <s v="Lead"/>
    <x v="0"/>
    <n v="4"/>
  </r>
  <r>
    <x v="2"/>
    <s v="Lead"/>
    <x v="0"/>
    <n v="2"/>
  </r>
  <r>
    <x v="3"/>
    <s v="Lead"/>
    <x v="0"/>
    <n v="33"/>
  </r>
  <r>
    <x v="9"/>
    <s v="Lead"/>
    <x v="0"/>
    <n v="45"/>
  </r>
  <r>
    <x v="10"/>
    <s v="Lead"/>
    <x v="0"/>
    <n v="17"/>
  </r>
  <r>
    <x v="11"/>
    <s v="Lead"/>
    <x v="0"/>
    <n v="12"/>
  </r>
  <r>
    <x v="12"/>
    <s v="Lead"/>
    <x v="0"/>
    <n v="11"/>
  </r>
  <r>
    <x v="13"/>
    <s v="Lead"/>
    <x v="0"/>
    <n v="26"/>
  </r>
  <r>
    <x v="1"/>
    <s v="Lead"/>
    <x v="1"/>
    <n v="21"/>
  </r>
  <r>
    <x v="14"/>
    <s v="Lead"/>
    <x v="1"/>
    <n v="1"/>
  </r>
  <r>
    <x v="2"/>
    <s v="Lead"/>
    <x v="1"/>
    <n v="10"/>
  </r>
  <r>
    <x v="3"/>
    <s v="Lead"/>
    <x v="1"/>
    <n v="10"/>
  </r>
  <r>
    <x v="15"/>
    <s v="Lead"/>
    <x v="1"/>
    <n v="5"/>
  </r>
  <r>
    <x v="6"/>
    <s v="Lead"/>
    <x v="1"/>
    <n v="5"/>
  </r>
  <r>
    <x v="16"/>
    <s v="Lead"/>
    <x v="1"/>
    <n v="3"/>
  </r>
  <r>
    <x v="1"/>
    <s v="Lead"/>
    <x v="1"/>
    <n v="31"/>
  </r>
  <r>
    <x v="2"/>
    <s v="Lead"/>
    <x v="1"/>
    <n v="3"/>
  </r>
  <r>
    <x v="3"/>
    <s v="Lead"/>
    <x v="1"/>
    <n v="4"/>
  </r>
  <r>
    <x v="17"/>
    <s v="Lead"/>
    <x v="1"/>
    <n v="1"/>
  </r>
  <r>
    <x v="9"/>
    <s v="Lead"/>
    <x v="1"/>
    <n v="3"/>
  </r>
  <r>
    <x v="10"/>
    <s v="Lead"/>
    <x v="1"/>
    <n v="25"/>
  </r>
  <r>
    <x v="18"/>
    <s v="Lead"/>
    <x v="1"/>
    <n v="2"/>
  </r>
  <r>
    <x v="19"/>
    <s v="Lead"/>
    <x v="1"/>
    <n v="15"/>
  </r>
  <r>
    <x v="11"/>
    <s v="Lead"/>
    <x v="1"/>
    <n v="3"/>
  </r>
  <r>
    <x v="20"/>
    <s v="Lead"/>
    <x v="1"/>
    <n v="1"/>
  </r>
  <r>
    <x v="21"/>
    <s v="Lead"/>
    <x v="1"/>
    <n v="1"/>
  </r>
  <r>
    <x v="22"/>
    <s v="Lead"/>
    <x v="1"/>
    <n v="2"/>
  </r>
  <r>
    <x v="23"/>
    <s v="Lead"/>
    <x v="2"/>
    <n v="1"/>
  </r>
  <r>
    <x v="24"/>
    <s v="Lead"/>
    <x v="2"/>
    <n v="1"/>
  </r>
  <r>
    <x v="25"/>
    <s v="Lead"/>
    <x v="2"/>
    <n v="4"/>
  </r>
  <r>
    <x v="26"/>
    <s v="Lead"/>
    <x v="2"/>
    <n v="10"/>
  </r>
  <r>
    <x v="27"/>
    <s v="Lead"/>
    <x v="2"/>
    <n v="1"/>
  </r>
  <r>
    <x v="1"/>
    <s v="Lead"/>
    <x v="2"/>
    <n v="2"/>
  </r>
  <r>
    <x v="14"/>
    <s v="Lead"/>
    <x v="2"/>
    <n v="28"/>
  </r>
  <r>
    <x v="23"/>
    <s v="Lead"/>
    <x v="2"/>
    <n v="18"/>
  </r>
  <r>
    <x v="3"/>
    <s v="Lead"/>
    <x v="2"/>
    <n v="28"/>
  </r>
  <r>
    <x v="28"/>
    <s v="Lead"/>
    <x v="2"/>
    <n v="148"/>
  </r>
  <r>
    <x v="15"/>
    <s v="Lead"/>
    <x v="2"/>
    <n v="89"/>
  </r>
  <r>
    <x v="21"/>
    <s v="Lead"/>
    <x v="2"/>
    <n v="8"/>
  </r>
  <r>
    <x v="29"/>
    <s v="Lead"/>
    <x v="2"/>
    <n v="23"/>
  </r>
  <r>
    <x v="30"/>
    <s v="Lead"/>
    <x v="2"/>
    <n v="11"/>
  </r>
  <r>
    <x v="1"/>
    <s v="Lead"/>
    <x v="2"/>
    <n v="3"/>
  </r>
  <r>
    <x v="10"/>
    <s v="Lead"/>
    <x v="2"/>
    <n v="3"/>
  </r>
  <r>
    <x v="31"/>
    <s v="Lead"/>
    <x v="2"/>
    <n v="17"/>
  </r>
  <r>
    <x v="32"/>
    <s v="Lead"/>
    <x v="2"/>
    <n v="7"/>
  </r>
  <r>
    <x v="11"/>
    <s v="Lead"/>
    <x v="2"/>
    <n v="2"/>
  </r>
  <r>
    <x v="33"/>
    <s v="Lead"/>
    <x v="2"/>
    <n v="8"/>
  </r>
  <r>
    <x v="34"/>
    <s v="Lead"/>
    <x v="2"/>
    <n v="11"/>
  </r>
  <r>
    <x v="35"/>
    <s v="Lead"/>
    <x v="2"/>
    <n v="6"/>
  </r>
  <r>
    <x v="20"/>
    <s v="Lead"/>
    <x v="2"/>
    <n v="7"/>
  </r>
  <r>
    <x v="14"/>
    <s v="Lead"/>
    <x v="2"/>
    <n v="12"/>
  </r>
  <r>
    <x v="23"/>
    <s v="Lead"/>
    <x v="2"/>
    <n v="20"/>
  </r>
  <r>
    <x v="24"/>
    <s v="Lead"/>
    <x v="2"/>
    <n v="13"/>
  </r>
  <r>
    <x v="36"/>
    <s v="Lead"/>
    <x v="2"/>
    <n v="2"/>
  </r>
  <r>
    <x v="28"/>
    <s v="Lead"/>
    <x v="2"/>
    <n v="79"/>
  </r>
  <r>
    <x v="15"/>
    <s v="Lead"/>
    <x v="2"/>
    <n v="39"/>
  </r>
  <r>
    <x v="21"/>
    <s v="Lead"/>
    <x v="2"/>
    <n v="19"/>
  </r>
  <r>
    <x v="28"/>
    <s v="Lead"/>
    <x v="2"/>
    <n v="7"/>
  </r>
  <r>
    <x v="1"/>
    <s v="Lead"/>
    <x v="2"/>
    <n v="1"/>
  </r>
  <r>
    <x v="23"/>
    <s v="Lead"/>
    <x v="2"/>
    <n v="6"/>
  </r>
  <r>
    <x v="24"/>
    <s v="Lead"/>
    <x v="2"/>
    <n v="6"/>
  </r>
  <r>
    <x v="15"/>
    <s v="Lead"/>
    <x v="2"/>
    <n v="2"/>
  </r>
  <r>
    <x v="21"/>
    <s v="Lead"/>
    <x v="2"/>
    <n v="1"/>
  </r>
  <r>
    <x v="22"/>
    <s v="Lead"/>
    <x v="2"/>
    <n v="4"/>
  </r>
  <r>
    <x v="14"/>
    <s v="Lead"/>
    <x v="2"/>
    <n v="1"/>
  </r>
  <r>
    <x v="23"/>
    <s v="Lead"/>
    <x v="2"/>
    <n v="3"/>
  </r>
  <r>
    <x v="3"/>
    <s v="Lead"/>
    <x v="2"/>
    <n v="6"/>
  </r>
  <r>
    <x v="26"/>
    <s v="Lead"/>
    <x v="2"/>
    <n v="2"/>
  </r>
  <r>
    <x v="22"/>
    <s v="Lead"/>
    <x v="2"/>
    <n v="4"/>
  </r>
  <r>
    <x v="27"/>
    <s v="Lead"/>
    <x v="2"/>
    <n v="1"/>
  </r>
  <r>
    <x v="24"/>
    <s v="Lead"/>
    <x v="2"/>
    <n v="2"/>
  </r>
  <r>
    <x v="26"/>
    <s v="Lead"/>
    <x v="2"/>
    <n v="1"/>
  </r>
  <r>
    <x v="22"/>
    <s v="Lead"/>
    <x v="2"/>
    <n v="1"/>
  </r>
  <r>
    <x v="0"/>
    <s v="Lead"/>
    <x v="3"/>
    <n v="3"/>
  </r>
  <r>
    <x v="1"/>
    <s v="Lead"/>
    <x v="3"/>
    <n v="1"/>
  </r>
  <r>
    <x v="2"/>
    <s v="Lead"/>
    <x v="3"/>
    <n v="8"/>
  </r>
  <r>
    <x v="3"/>
    <s v="Lead"/>
    <x v="3"/>
    <n v="10"/>
  </r>
  <r>
    <x v="37"/>
    <s v="Lead"/>
    <x v="3"/>
    <n v="2"/>
  </r>
  <r>
    <x v="38"/>
    <s v="Lead"/>
    <x v="3"/>
    <n v="10"/>
  </r>
  <r>
    <x v="39"/>
    <s v="Lead"/>
    <x v="3"/>
    <n v="5"/>
  </r>
  <r>
    <x v="40"/>
    <s v="Lead"/>
    <x v="3"/>
    <n v="3"/>
  </r>
  <r>
    <x v="41"/>
    <s v="Lead"/>
    <x v="3"/>
    <n v="1"/>
  </r>
  <r>
    <x v="42"/>
    <s v="Lead"/>
    <x v="3"/>
    <n v="1"/>
  </r>
  <r>
    <x v="43"/>
    <s v="Lead"/>
    <x v="3"/>
    <n v="2"/>
  </r>
  <r>
    <x v="44"/>
    <s v="Lead"/>
    <x v="3"/>
    <n v="7"/>
  </r>
  <r>
    <x v="45"/>
    <s v="Lead"/>
    <x v="3"/>
    <n v="23"/>
  </r>
  <r>
    <x v="5"/>
    <s v="Lead"/>
    <x v="3"/>
    <n v="3"/>
  </r>
  <r>
    <x v="6"/>
    <s v="Lead"/>
    <x v="3"/>
    <n v="37"/>
  </r>
  <r>
    <x v="7"/>
    <s v="Lead"/>
    <x v="3"/>
    <n v="68"/>
  </r>
  <r>
    <x v="1"/>
    <s v="Lead"/>
    <x v="3"/>
    <n v="117"/>
  </r>
  <r>
    <x v="3"/>
    <s v="Lead"/>
    <x v="3"/>
    <n v="7"/>
  </r>
  <r>
    <x v="43"/>
    <s v="Lead"/>
    <x v="3"/>
    <n v="5"/>
  </r>
  <r>
    <x v="9"/>
    <s v="Lead"/>
    <x v="3"/>
    <n v="2"/>
  </r>
  <r>
    <x v="10"/>
    <s v="Lead"/>
    <x v="3"/>
    <n v="16"/>
  </r>
  <r>
    <x v="11"/>
    <s v="Lead"/>
    <x v="3"/>
    <n v="20"/>
  </r>
  <r>
    <x v="46"/>
    <s v="Lead"/>
    <x v="3"/>
    <n v="1"/>
  </r>
  <r>
    <x v="47"/>
    <s v="Lead"/>
    <x v="3"/>
    <n v="1"/>
  </r>
  <r>
    <x v="48"/>
    <s v="Lead"/>
    <x v="3"/>
    <n v="2"/>
  </r>
  <r>
    <x v="49"/>
    <s v="Lead"/>
    <x v="3"/>
    <n v="5"/>
  </r>
  <r>
    <x v="50"/>
    <s v="Lead"/>
    <x v="3"/>
    <n v="1"/>
  </r>
  <r>
    <x v="51"/>
    <s v="Lead"/>
    <x v="3"/>
    <n v="6"/>
  </r>
  <r>
    <x v="52"/>
    <s v="Lead"/>
    <x v="3"/>
    <n v="16"/>
  </r>
  <r>
    <x v="53"/>
    <s v="Lead"/>
    <x v="3"/>
    <n v="2"/>
  </r>
  <r>
    <x v="54"/>
    <s v="Lead"/>
    <x v="3"/>
    <n v="5"/>
  </r>
  <r>
    <x v="55"/>
    <s v="Lead"/>
    <x v="3"/>
    <n v="7"/>
  </r>
  <r>
    <x v="13"/>
    <s v="Lead"/>
    <x v="3"/>
    <n v="8"/>
  </r>
  <r>
    <x v="56"/>
    <s v="Lead"/>
    <x v="3"/>
    <n v="1"/>
  </r>
  <r>
    <x v="16"/>
    <s v="Lead"/>
    <x v="4"/>
    <n v="18"/>
  </r>
  <r>
    <x v="0"/>
    <s v="Lead"/>
    <x v="4"/>
    <n v="14"/>
  </r>
  <r>
    <x v="1"/>
    <s v="Lead"/>
    <x v="4"/>
    <n v="75"/>
  </r>
  <r>
    <x v="2"/>
    <s v="Lead"/>
    <x v="4"/>
    <n v="28"/>
  </r>
  <r>
    <x v="3"/>
    <s v="Lead"/>
    <x v="4"/>
    <n v="25"/>
  </r>
  <r>
    <x v="6"/>
    <s v="Lead"/>
    <x v="4"/>
    <n v="45"/>
  </r>
  <r>
    <x v="7"/>
    <s v="Lead"/>
    <x v="4"/>
    <n v="101"/>
  </r>
  <r>
    <x v="16"/>
    <s v="Lead"/>
    <x v="4"/>
    <n v="5"/>
  </r>
  <r>
    <x v="0"/>
    <s v="Lead"/>
    <x v="4"/>
    <n v="6"/>
  </r>
  <r>
    <x v="1"/>
    <s v="Lead"/>
    <x v="4"/>
    <n v="45"/>
  </r>
  <r>
    <x v="8"/>
    <s v="Lead"/>
    <x v="4"/>
    <n v="9"/>
  </r>
  <r>
    <x v="2"/>
    <s v="Lead"/>
    <x v="4"/>
    <n v="16"/>
  </r>
  <r>
    <x v="3"/>
    <s v="Lead"/>
    <x v="4"/>
    <n v="29"/>
  </r>
  <r>
    <x v="17"/>
    <s v="Lead"/>
    <x v="4"/>
    <n v="6"/>
  </r>
  <r>
    <x v="9"/>
    <s v="Lead"/>
    <x v="4"/>
    <n v="29"/>
  </r>
  <r>
    <x v="10"/>
    <s v="Lead"/>
    <x v="4"/>
    <n v="55"/>
  </r>
  <r>
    <x v="18"/>
    <s v="Lead"/>
    <x v="4"/>
    <n v="15"/>
  </r>
  <r>
    <x v="19"/>
    <s v="Lead"/>
    <x v="4"/>
    <n v="5"/>
  </r>
  <r>
    <x v="11"/>
    <s v="Lead"/>
    <x v="4"/>
    <n v="15"/>
  </r>
  <r>
    <x v="57"/>
    <s v="Lead"/>
    <x v="5"/>
    <n v="23"/>
  </r>
  <r>
    <x v="0"/>
    <s v="Lead"/>
    <x v="5"/>
    <n v="17"/>
  </r>
  <r>
    <x v="1"/>
    <s v="Lead"/>
    <x v="5"/>
    <n v="38"/>
  </r>
  <r>
    <x v="2"/>
    <s v="Lead"/>
    <x v="5"/>
    <n v="1"/>
  </r>
  <r>
    <x v="37"/>
    <s v="Lead"/>
    <x v="5"/>
    <n v="6"/>
  </r>
  <r>
    <x v="38"/>
    <s v="Lead"/>
    <x v="5"/>
    <n v="23"/>
  </r>
  <r>
    <x v="57"/>
    <s v="Lead"/>
    <x v="5"/>
    <n v="2"/>
  </r>
  <r>
    <x v="41"/>
    <s v="Lead"/>
    <x v="5"/>
    <n v="1"/>
  </r>
  <r>
    <x v="43"/>
    <s v="Lead"/>
    <x v="5"/>
    <n v="4"/>
  </r>
  <r>
    <x v="5"/>
    <s v="Lead"/>
    <x v="5"/>
    <n v="15"/>
  </r>
  <r>
    <x v="6"/>
    <s v="Lead"/>
    <x v="5"/>
    <n v="66"/>
  </r>
  <r>
    <x v="7"/>
    <s v="Lead"/>
    <x v="5"/>
    <n v="55"/>
  </r>
  <r>
    <x v="43"/>
    <s v="Lead"/>
    <x v="5"/>
    <n v="19"/>
  </r>
  <r>
    <x v="0"/>
    <s v="Lead"/>
    <x v="5"/>
    <n v="5"/>
  </r>
  <r>
    <x v="1"/>
    <s v="Lead"/>
    <x v="5"/>
    <n v="75"/>
  </r>
  <r>
    <x v="2"/>
    <s v="Lead"/>
    <x v="5"/>
    <n v="12"/>
  </r>
  <r>
    <x v="3"/>
    <s v="Lead"/>
    <x v="5"/>
    <n v="12"/>
  </r>
  <r>
    <x v="43"/>
    <s v="Lead"/>
    <x v="5"/>
    <n v="2"/>
  </r>
  <r>
    <x v="9"/>
    <s v="Lead"/>
    <x v="5"/>
    <n v="59"/>
  </r>
  <r>
    <x v="10"/>
    <s v="Lead"/>
    <x v="5"/>
    <n v="24"/>
  </r>
  <r>
    <x v="11"/>
    <s v="Lead"/>
    <x v="5"/>
    <n v="25"/>
  </r>
  <r>
    <x v="58"/>
    <s v="Lead"/>
    <x v="5"/>
    <n v="3"/>
  </r>
  <r>
    <x v="59"/>
    <s v="Lead"/>
    <x v="5"/>
    <n v="5"/>
  </r>
  <r>
    <x v="46"/>
    <s v="Lead"/>
    <x v="5"/>
    <n v="48"/>
  </r>
  <r>
    <x v="54"/>
    <s v="Lead"/>
    <x v="5"/>
    <n v="37"/>
  </r>
  <r>
    <x v="60"/>
    <s v="Lead"/>
    <x v="5"/>
    <n v="2"/>
  </r>
  <r>
    <x v="13"/>
    <s v="Lead"/>
    <x v="5"/>
    <n v="19"/>
  </r>
  <r>
    <x v="61"/>
    <s v="Lead"/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4-01-01T00:00:00"/>
    <s v="https://www.bowtie.com.hk/offer/ghk-pre-retirement?utm_source=gdn&amp;utm_medium=display&amp;utm_campaign=Term_BAU_2022&amp;utm_content=gdn|PROS|Finance_PMAX|Term|20M-Pricelist-8M20Mmonthly"/>
    <x v="0"/>
    <n v="683.29"/>
    <n v="1020"/>
    <x v="0"/>
    <x v="0"/>
    <s v="JanTerm|20M-Pricelist-8M20Mmonthly"/>
    <n v="28"/>
    <x v="0"/>
  </r>
  <r>
    <d v="2024-01-01T00:00:00"/>
    <s v="https://www.bowtie.com.hk/offer/ghk-pre-retirement?utm_source=gdn&amp;utm_medium=display&amp;utm_campaign=Term_BAU_2022&amp;utm_content=gdn|PROS|Finance_PMAX|Term|20M-Pricelist-8M20Mmonthly{ignore}&amp;utm_campaign={_campaign}&amp;utm_source={_source}&amp;utm_medium={_medium}&amp;gclsrc=aw.ds&amp;{_dsmrktparam}"/>
    <x v="0"/>
    <n v="47.98"/>
    <n v="3"/>
    <x v="0"/>
    <x v="0"/>
    <s v="JanTerm|20M-Pricelist-8M20Mmonthly"/>
    <n v="28"/>
    <x v="1"/>
  </r>
  <r>
    <d v="2024-01-01T00:00:00"/>
    <s v="https://www.bowtie.com.hk/offer/ghk-pre-retirement?utm_source=gdn&amp;utm_medium=display&amp;utm_campaign=Term_BAU_2022&amp;utm_content=gdn|PROS|Finance_PMAX|Term|20M-Pricelist-OnlyOne"/>
    <x v="0"/>
    <n v="553.72"/>
    <n v="1150"/>
    <x v="0"/>
    <x v="1"/>
    <s v="JanTerm|20M-Pricelist-OnlyOne"/>
    <n v="1"/>
    <x v="0"/>
  </r>
  <r>
    <d v="2024-01-01T00:00:00"/>
    <s v="https://www.bowtie.com.hk/offer/ghk-pre-retirement?utm_source=gdn&amp;utm_medium=display&amp;utm_campaign=Term_BAU_2022&amp;utm_content=gdn|PROS|Finance_PMAX|Term|20M-Pricelist-OnlyOne{ignore}&amp;utm_campaign={_campaign}&amp;utm_source={_source}&amp;utm_medium={_medium}&amp;gclsrc=aw.ds&amp;{_dsmrktparam}"/>
    <x v="0"/>
    <n v="0"/>
    <n v="0"/>
    <x v="0"/>
    <x v="1"/>
    <s v="JanTerm|20M-Pricelist-OnlyOne"/>
    <n v="1"/>
    <x v="1"/>
  </r>
  <r>
    <d v="2024-01-01T00:00:00"/>
    <s v="https://www.bowtie.com.hk/offer/ghk-pre-retirement?utm_source=gdn&amp;utm_medium=display&amp;utm_campaign=Term_BAU_2022&amp;utm_content=gdn|PROS|Finance_PMAX|Term|20M-Property-NegativeAsset"/>
    <x v="0"/>
    <n v="18.696666666666669"/>
    <n v="43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Finance_PMAX|Term|20M-Property-NegativeAsset{ignore}&amp;utm_campaign={_campaign}&amp;utm_source={_source}&amp;utm_medium={_medium}&amp;gclsrc=aw.ds&amp;{_dsmrktparam}"/>
    <x v="0"/>
    <n v="0"/>
    <n v="0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Finance_PMAX|Term|20M-LifeStage-TopUp"/>
    <x v="0"/>
    <n v="4.3866666666666667"/>
    <n v="12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PROS|Finance_PMAX|Term|20M-LifeStage-TopUp{ignore}&amp;utm_campaign={_campaign}&amp;utm_source={_source}&amp;utm_medium={_medium}&amp;gclsrc=aw.ds&amp;{_dsmrktparam}"/>
    <x v="0"/>
    <n v="0"/>
    <n v="0"/>
    <x v="0"/>
    <x v="3"/>
    <s v="JanTerm|20M-LifeStage-TopUp"/>
    <n v="2"/>
    <x v="1"/>
  </r>
  <r>
    <d v="2024-01-01T00:00:00"/>
    <s v="https://www.bowtie.com.hk?utm_source=gdn&amp;utm_medium=display&amp;utm_campaign=Term_BAU_2022&amp;utm_content=gdn|PROS|Finance_PMAX|Term|AllProducts-Last1Day-Offer"/>
    <x v="0"/>
    <n v="0.04"/>
    <n v="0"/>
    <x v="0"/>
    <x v="4"/>
    <s v="JanTerm|AllProducts-Last1Day-Offer"/>
    <n v="1"/>
    <x v="0"/>
  </r>
  <r>
    <d v="2024-01-01T00:00:00"/>
    <s v="https://www.bowtie.com.hk?utm_source=gdn&amp;utm_medium=display&amp;utm_campaign=Term_BAU_2022&amp;utm_content=gdn|PROS|Finance_PMAX|Term|AllProducts-Last1Day-Offer{ignore}&amp;utm_campaign={_campaign}&amp;utm_source={_source}&amp;utm_medium={_medium}&amp;gclsrc=aw.ds&amp;{_dsmrktparam}"/>
    <x v="0"/>
    <n v="108"/>
    <n v="37"/>
    <x v="0"/>
    <x v="4"/>
    <s v="JanTerm|AllProducts-Last1Day-Offer"/>
    <n v="1"/>
    <x v="1"/>
  </r>
  <r>
    <d v="2024-01-01T00:00:00"/>
    <s v="https://www.bowtie.com.hk?utm_source=gdn&amp;utm_medium=display&amp;utm_campaign=Term_BAU_2022&amp;utm_content=gdn|PROS|Finance_PMAX|Term|AllProducts-Last2Day-Offer"/>
    <x v="0"/>
    <n v="25.513333333333335"/>
    <n v="38"/>
    <x v="0"/>
    <x v="5"/>
    <s v="JanTerm|AllProducts-Last2Day-Offer"/>
    <n v="4"/>
    <x v="0"/>
  </r>
  <r>
    <d v="2024-01-01T00:00:00"/>
    <s v="https://www.bowtie.com.hk?utm_source=gdn&amp;utm_medium=display&amp;utm_campaign=Term_BAU_2022&amp;utm_content=gdn|PROS|Finance_PMAX|Term|AllProducts-Last2Day-Offer{ignore}&amp;utm_campaign={_campaign}&amp;utm_source={_source}&amp;utm_medium={_medium}&amp;gclsrc=aw.ds&amp;{_dsmrktparam}"/>
    <x v="0"/>
    <n v="155.73333333333332"/>
    <n v="77"/>
    <x v="0"/>
    <x v="5"/>
    <s v="JanTerm|AllProducts-Last2Day-Offer"/>
    <n v="4"/>
    <x v="1"/>
  </r>
  <r>
    <d v="2024-01-01T00:00:00"/>
    <s v="https://www.bowtie.com.hk?utm_source=gdn&amp;utm_medium=display&amp;utm_campaign=Term_BAU_2022&amp;utm_content=gdn|PROS|Finance_PMAX|Term|AllProducts-Last3Day-Offer"/>
    <x v="0"/>
    <n v="123.68333333333334"/>
    <n v="283"/>
    <x v="0"/>
    <x v="6"/>
    <s v="JanTerm|AllProducts-Last3Day-Offer"/>
    <n v="2"/>
    <x v="0"/>
  </r>
  <r>
    <d v="2024-01-01T00:00:00"/>
    <s v="https://www.bowtie.com.hk?utm_source=gdn&amp;utm_medium=display&amp;utm_campaign=Term_BAU_2022&amp;utm_content=gdn|PROS|Finance_PMAX|Term|AllProducts-Last3Day-Offer{ignore}&amp;utm_campaign={_campaign}&amp;utm_source={_source}&amp;utm_medium={_medium}&amp;gclsrc=aw.ds&amp;{_dsmrktparam}"/>
    <x v="0"/>
    <n v="131.09666666666666"/>
    <n v="5"/>
    <x v="0"/>
    <x v="6"/>
    <s v="JanTerm|AllProducts-Last3Day-Offer"/>
    <n v="2"/>
    <x v="1"/>
  </r>
  <r>
    <d v="2024-01-01T00:00:00"/>
    <s v="https://www.bowtie.com.hk?utm_source=gdn&amp;utm_medium=display&amp;utm_campaign=Term_BAU_2022&amp;utm_content=gdn|PROS|Finance_PMAX|Term|Term-Last3Day-Offer"/>
    <x v="0"/>
    <n v="95.600000000000009"/>
    <n v="276"/>
    <x v="0"/>
    <x v="7"/>
    <s v="JanTerm|Term-Last3Day-Offer"/>
    <n v="1"/>
    <x v="0"/>
  </r>
  <r>
    <d v="2024-01-01T00:00:00"/>
    <s v="https://www.bowtie.com.hk?utm_source=gdn&amp;utm_medium=display&amp;utm_campaign=Term_BAU_2022&amp;utm_content=gdn|PROS|Finance_PMAX|Term|Term-Last3Day-Offer{ignore}&amp;utm_campaign={_campaign}&amp;utm_source={_source}&amp;utm_medium={_medium}&amp;gclsrc=aw.ds&amp;{_dsmrktparam}"/>
    <x v="0"/>
    <n v="0"/>
    <n v="0"/>
    <x v="0"/>
    <x v="7"/>
    <s v="JanTerm|Term-Last3Day-Offer"/>
    <n v="1"/>
    <x v="1"/>
  </r>
  <r>
    <d v="2024-01-01T00:00:00"/>
    <s v="https://www.bowtie.com.hk/zh/insurance/term-life?utm_source=gdn&amp;utm_medium=display&amp;utm_campaign=Term_BAU_2022&amp;utm_content=gdn|PROS|Finance_PMAX|Term|Term-Last1Day-Offer"/>
    <x v="0"/>
    <n v="0"/>
    <n v="0"/>
    <x v="0"/>
    <x v="8"/>
    <s v="JanTerm|Term-Last1Day-Offer"/>
    <n v="10"/>
    <x v="0"/>
  </r>
  <r>
    <d v="2024-01-01T00:00:00"/>
    <s v="https://www.bowtie.com.hk/zh/insurance/term-life?utm_source=gdn&amp;utm_medium=display&amp;utm_campaign=Term_BAU_2022&amp;utm_content=gdn|PROS|Finance_PMAX|Term|Term-Last1Day-Offer{ignore}&amp;utm_campaign={_campaign}&amp;utm_source={_source}&amp;utm_medium={_medium}&amp;gclsrc=aw.ds&amp;{_dsmrktparam}"/>
    <x v="0"/>
    <n v="252.08666666666667"/>
    <n v="262"/>
    <x v="0"/>
    <x v="8"/>
    <s v="JanTerm|Term-Last1Day-Offer"/>
    <n v="10"/>
    <x v="1"/>
  </r>
  <r>
    <d v="2024-01-01T00:00:00"/>
    <s v="https://www.bowtie.com.hk/zh/insurance/term-life?utm_source=gdn&amp;utm_medium=display&amp;utm_campaign=Term_BAU_2022&amp;utm_content=gdn|PROS|Finance_PMAX|Term|Term-Last2Day-Offer"/>
    <x v="0"/>
    <n v="53.313333333333333"/>
    <n v="102"/>
    <x v="0"/>
    <x v="9"/>
    <s v="JanTerm|Term-Last2Day-Offer"/>
    <n v="4"/>
    <x v="0"/>
  </r>
  <r>
    <d v="2024-01-01T00:00:00"/>
    <s v="https://www.bowtie.com.hk/zh/insurance/term-life?utm_source=gdn&amp;utm_medium=display&amp;utm_campaign=Term_BAU_2022&amp;utm_content=gdn|PROS|Finance_PMAX|Term|Term-Last2Day-Offer{ignore}&amp;utm_campaign={_campaign}&amp;utm_source={_source}&amp;utm_medium={_medium}&amp;gclsrc=aw.ds&amp;{_dsmrktparam}"/>
    <x v="0"/>
    <n v="56.35"/>
    <n v="13"/>
    <x v="0"/>
    <x v="9"/>
    <s v="JanTerm|Term-Last2Day-Offer"/>
    <n v="4"/>
    <x v="1"/>
  </r>
  <r>
    <d v="2024-01-01T00:00:00"/>
    <s v="https://www.bowtie.com.hk/zh/insurance/term-life?utm_source=gdn&amp;utm_medium=display&amp;utm_campaign=Term_BAU_2022&amp;utm_content=gdn|PROS|Finance_PMAX|Term|Term-Last3Day-Offer{ignore}&amp;utm_campaign={_campaign}&amp;utm_source={_source}&amp;utm_medium={_medium}&amp;gclsrc=aw.ds&amp;{_dsmrktparam}"/>
    <x v="0"/>
    <n v="0"/>
    <n v="0"/>
    <x v="0"/>
    <x v="7"/>
    <s v="JanTerm|Term-Last3Day-Offer"/>
    <n v="1"/>
    <x v="1"/>
  </r>
  <r>
    <d v="2024-01-01T00:00:00"/>
    <s v="https://www.bowtie.com.hk/zh/insurance/term-life?utm_source=gdn&amp;utm_medium=display&amp;utm_campaign=Term_BAU_2022&amp;utm_content=gdn|PROS|Mass_PMAX|Term|20M-Pricelist-8M20Mmonthly"/>
    <x v="0"/>
    <n v="288.38333333333333"/>
    <n v="324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"/>
    <x v="0"/>
    <n v="209.51333333333332"/>
    <n v="86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Mass_PMAX|Term|20M-Pricelist-OnlyOne"/>
    <x v="0"/>
    <n v="80.11333333333333"/>
    <n v="30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"/>
    <x v="0"/>
    <n v="14.9"/>
    <n v="2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PROS|Mass_PMAX|Term|20M-Property-NegativeAsset"/>
    <x v="0"/>
    <n v="940.54"/>
    <n v="1190"/>
    <x v="0"/>
    <x v="2"/>
    <s v="JanTerm|20M-Property-NegativeAsset"/>
    <n v="28"/>
    <x v="0"/>
  </r>
  <r>
    <d v="2024-01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606.61333333333334"/>
    <n v="33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Mass_PMAX|Term|AllProducts-Pricelist-Offer"/>
    <x v="0"/>
    <n v="6734.2366666666667"/>
    <n v="14313"/>
    <x v="0"/>
    <x v="10"/>
    <s v="JanTerm|AllProducts-Pricelist-Offer"/>
    <n v="148"/>
    <x v="0"/>
  </r>
  <r>
    <d v="2024-01-01T00:00:00"/>
    <s v="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"/>
    <x v="0"/>
    <n v="9158.7133333333331"/>
    <n v="490"/>
    <x v="0"/>
    <x v="10"/>
    <s v="JanTerm|AllProducts-Pricelist-Offer"/>
    <n v="148"/>
    <x v="1"/>
  </r>
  <r>
    <d v="2024-01-01T00:00:00"/>
    <s v="https://www.bowtie.com.hk/zh/insurance/term-life?utm_source=gdn&amp;utm_medium=display&amp;utm_campaign=Term_BAU_2022&amp;utm_content=gdn|PROS|Mass_PMAX|Term|Offer-Pricelist-800M"/>
    <x v="0"/>
    <n v="2620.1033333333335"/>
    <n v="4537"/>
    <x v="0"/>
    <x v="11"/>
    <s v="JanTerm|Offer-Pricelist-800M"/>
    <n v="89"/>
    <x v="0"/>
  </r>
  <r>
    <d v="2024-01-01T00:00:00"/>
    <s v="https://www.bowtie.com.hk/zh/insurance/term-life?utm_source=gdn&amp;utm_medium=display&amp;utm_campaign=Term_BAU_2022&amp;utm_content=gdn|PROS|Mass_PMAX|Term|Offer-Pricelist-800M{ignore}&amp;utm_campaign={_campaign}&amp;utm_source={_source}&amp;utm_medium={_medium}&amp;gclsrc=aw.ds&amp;{_dsmrktparam}"/>
    <x v="0"/>
    <n v="3677.7666666666664"/>
    <n v="267"/>
    <x v="0"/>
    <x v="11"/>
    <s v="JanTerm|Offer-Pricelist-800M"/>
    <n v="89"/>
    <x v="1"/>
  </r>
  <r>
    <d v="2024-01-01T00:00:00"/>
    <s v="https://www.bowtie.com.hk/zh/insurance/term-life?utm_source=gdn&amp;utm_medium=display&amp;utm_campaign=Term_BAU_2022&amp;utm_content=gdn|PROS|Mass_PMAX|Term|Offer-Pricelist-8M"/>
    <x v="0"/>
    <n v="28.423333333333332"/>
    <n v="56"/>
    <x v="0"/>
    <x v="12"/>
    <s v="JanTerm|Offer-Pricelist-8M"/>
    <n v="8"/>
    <x v="0"/>
  </r>
  <r>
    <d v="2024-01-01T00:00:00"/>
    <s v="https://www.bowtie.com.hk/zh/insurance/term-life?utm_source=gdn&amp;utm_medium=display&amp;utm_campaign=Term_BAU_2022&amp;utm_content=gdn|PROS|Mass_PMAX|Term|Offer-Pricelist-8M{ignore}&amp;utm_campaign={_campaign}&amp;utm_source={_source}&amp;utm_medium={_medium}&amp;gclsrc=aw.ds&amp;{_dsmrktparam}"/>
    <x v="0"/>
    <n v="329.46999999999997"/>
    <n v="17"/>
    <x v="0"/>
    <x v="12"/>
    <s v="JanTerm|Offer-Pricelist-8M"/>
    <n v="8"/>
    <x v="1"/>
  </r>
  <r>
    <d v="2024-01-01T00:00:00"/>
    <s v="https://www.bowtie.com.hk/zh/insurance/term-life?utm_source=gdn&amp;utm_medium=display&amp;utm_campaign=Term_BAU_2022&amp;utm_content=gdn|PROS|Mass_PMAX|Term|Trend-Fishball-90off_35yo"/>
    <x v="0"/>
    <n v="2298.7266666666669"/>
    <n v="1628"/>
    <x v="0"/>
    <x v="13"/>
    <s v="JanTerm|Trend-Fishball-90off_35yo"/>
    <n v="23"/>
    <x v="0"/>
  </r>
  <r>
    <d v="2024-01-01T00:00:00"/>
    <s v="https://www.bowtie.com.hk/zh/insurance/term-life?utm_source=gdn&amp;utm_medium=display&amp;utm_campaign=Term_BAU_2022&amp;utm_content=gdn|PROS|Mass_PMAX|Term|Trend-Fishball-90off_35yo{ignore}&amp;utm_campaign={_campaign}&amp;utm_source={_source}&amp;utm_medium={_medium}&amp;gclsrc=aw.ds&amp;{_dsmrktparam}"/>
    <x v="0"/>
    <n v="25.27333333333333"/>
    <n v="6"/>
    <x v="0"/>
    <x v="13"/>
    <s v="JanTerm|Trend-Fishball-90off_35yo"/>
    <n v="23"/>
    <x v="1"/>
  </r>
  <r>
    <d v="2024-01-01T00:00:00"/>
    <s v="https://www.bowtie.com.hk/zh/insurance/term-life?utm_source=gdn&amp;utm_medium=display&amp;utm_campaign=Term_BAU_2022&amp;utm_content=gdn|PROS|Mass_PMAX|Term|Trend-Rainbow-90off_35yo_transparency"/>
    <x v="0"/>
    <n v="83.99"/>
    <n v="176"/>
    <x v="0"/>
    <x v="14"/>
    <s v="JanTerm|Trend-Rainbow-90off_35yo_transparency"/>
    <n v="11"/>
    <x v="0"/>
  </r>
  <r>
    <d v="2024-01-01T00:00:00"/>
    <s v="https://www.bowtie.com.hk/zh/insurance/term-life?utm_source=gdn&amp;utm_medium=display&amp;utm_campaign=Term_BAU_2022&amp;utm_content=gdn|PROS|Mass_PMAX|Term|Trend-Rainbow-90off_35yo_transparency{ignore}&amp;utm_campaign={_campaign}&amp;utm_source={_source}&amp;utm_medium={_medium}&amp;gclsrc=aw.ds&amp;{_dsmrktparam}"/>
    <x v="0"/>
    <n v="152.66666666666666"/>
    <n v="144"/>
    <x v="0"/>
    <x v="14"/>
    <s v="JanTerm|Trend-Rainbow-90off_35yo_transparency"/>
    <n v="11"/>
    <x v="1"/>
  </r>
  <r>
    <d v="2024-01-01T00:00:00"/>
    <s v="https://www.bowtie.com.hk/zh/insurance/term-life?utm_source=gdn&amp;utm_medium=display&amp;utm_campaign=Term_BAU_2022&amp;utm_content=gdn|PROS|Mass_PMAX|Term|20M-LifeStage-TopUp"/>
    <x v="0"/>
    <n v="769.82333333333327"/>
    <n v="1149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134.47333333333333"/>
    <n v="4"/>
    <x v="0"/>
    <x v="3"/>
    <s v="JanTerm|20M-LifeStage-TopUp"/>
    <n v="2"/>
    <x v="1"/>
  </r>
  <r>
    <d v="2024-01-01T00:00:00"/>
    <s v="https://www.bowtie.com.hk/zh/insurance/term-life?utm_source=gdn&amp;utm_medium=display&amp;utm_campaign=Term_BAU_2022&amp;utm_content=gdn|PROS|Mass_PMAX|Term|20M-Pricelist-8M20Mmonthly"/>
    <x v="0"/>
    <n v="343.97666666666669"/>
    <n v="616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"/>
    <x v="0"/>
    <n v="1856.0200000000002"/>
    <n v="95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Mass_PMAX|Term|20M-Pricelist-OnlyOne"/>
    <x v="0"/>
    <n v="413.1033333333333"/>
    <n v="605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"/>
    <x v="0"/>
    <n v="457.23333333333335"/>
    <n v="33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PROS|Mass_PMAX|Term|20M-Property-NegativeAsset"/>
    <x v="0"/>
    <n v="726.44999999999993"/>
    <n v="2006"/>
    <x v="0"/>
    <x v="2"/>
    <s v="JanTerm|20M-Property-NegativeAsset"/>
    <n v="28"/>
    <x v="0"/>
  </r>
  <r>
    <d v="2024-01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188.73000000000002"/>
    <n v="10"/>
    <x v="0"/>
    <x v="2"/>
    <s v="JanTerm|20M-Property-NegativeAsset"/>
    <n v="28"/>
    <x v="1"/>
  </r>
  <r>
    <d v="2024-01-01T00:00:00"/>
    <s v="https://www.bowtie.com.hk/offer/ghk-pre-retirement?utm_source=gdn&amp;utm_medium=display&amp;utm_campaign=Term_BAU_2022&amp;utm_content=gdn|PROS|Property_PMAX|Term|20M-Property-NegativeAsset"/>
    <x v="0"/>
    <n v="328.10666666666668"/>
    <n v="611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596.90666666666664"/>
    <n v="182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Property_PMAX|Term|20M-LifeStage-TopUp"/>
    <x v="0"/>
    <n v="49.683333333333337"/>
    <n v="5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438.32666666666665"/>
    <n v="125"/>
    <x v="0"/>
    <x v="3"/>
    <s v="JanTerm|20M-LifeStage-TopUp"/>
    <n v="2"/>
    <x v="1"/>
  </r>
  <r>
    <d v="2024-01-01T00:00:00"/>
    <s v="https://www.bowtie.com.hk/offer/ghk-pre-retirement?utm_source=gdn&amp;utm_medium=display&amp;utm_campaign=Term_BAU_2022&amp;utm_content=gdn|PROS|Termlife_PMAX|Term|20M-Property-NegativeAsset"/>
    <x v="0"/>
    <n v="33.619999999999997"/>
    <n v="31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418.32333333333332"/>
    <n v="35"/>
    <x v="0"/>
    <x v="2"/>
    <s v="JanTerm|20M-Property-NegativeAsset"/>
    <n v="28"/>
    <x v="1"/>
  </r>
  <r>
    <d v="2024-01-01T00:00:00"/>
    <s v="https://www.bowtie.com.hk/offer/ghk-pre-retirement?utm_source=gdn&amp;utm_medium=display&amp;utm_campaign=Term_BAU_2022&amp;utm_content=gdn|PROS|TermlifeKW_PMAX|Term|20M-Property-NegativeAsset"/>
    <x v="0"/>
    <n v="0.96"/>
    <n v="0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"/>
    <x v="0"/>
    <n v="12.786666666666667"/>
    <n v="2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Termlife_PMAX|Term|20M-Pricelist-8M20Mmonthly"/>
    <x v="0"/>
    <n v="128.99333333333334"/>
    <n v="44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"/>
    <x v="0"/>
    <n v="489.66666666666669"/>
    <n v="69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Termlife_PMAX|Term|20M-Pricelist-OnlyOne"/>
    <x v="0"/>
    <n v="42.653333333333329"/>
    <n v="33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"/>
    <x v="0"/>
    <n v="136.93666666666667"/>
    <n v="8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PROS|Termlife_PMAX|Term|Trend-Fishball-90off_35yo"/>
    <x v="0"/>
    <n v="444.83"/>
    <n v="564"/>
    <x v="0"/>
    <x v="13"/>
    <s v="JanTerm|Trend-Fishball-90off_35yo"/>
    <n v="23"/>
    <x v="0"/>
  </r>
  <r>
    <d v="2024-01-01T00:00:00"/>
    <s v="https://www.bowtie.com.hk/zh/insurance/term-life?utm_source=gdn&amp;utm_medium=display&amp;utm_campaign=Term_BAU_2022&amp;utm_content=gdn|PROS|Termlife_PMAX|Term|Trend-Fishball-90off_35yo{ignore}&amp;utm_campaign={_campaign}&amp;utm_source={_source}&amp;utm_medium={_medium}&amp;gclsrc=aw.ds&amp;{_dsmrktparam}"/>
    <x v="0"/>
    <n v="187.87"/>
    <n v="28"/>
    <x v="0"/>
    <x v="13"/>
    <s v="JanTerm|Trend-Fishball-90off_35yo"/>
    <n v="23"/>
    <x v="1"/>
  </r>
  <r>
    <d v="2024-01-01T00:00:00"/>
    <s v="https://www.bowtie.com.hk/zh/insurance/term-life?utm_source=gdn&amp;utm_medium=display&amp;utm_campaign=Term_BAU_2022&amp;utm_content=gdn|PROS|Termlife_PMAX|Term|Trend-Rainbow-90off_35yo_transparency"/>
    <x v="0"/>
    <n v="1.5366666666666668"/>
    <n v="3"/>
    <x v="0"/>
    <x v="14"/>
    <s v="JanTerm|Trend-Rainbow-90off_35yo_transparency"/>
    <n v="11"/>
    <x v="0"/>
  </r>
  <r>
    <d v="2024-01-01T00:00:00"/>
    <s v="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"/>
    <x v="0"/>
    <n v="307.05333333333334"/>
    <n v="67"/>
    <x v="0"/>
    <x v="14"/>
    <s v="JanTerm|Trend-Rainbow-90off_35yo_transparency"/>
    <n v="11"/>
    <x v="1"/>
  </r>
  <r>
    <d v="2024-01-01T00:00:00"/>
    <s v="https://www.bowtie.com.hk/zh/insurance/term-life?utm_source=gdn&amp;utm_medium=display&amp;utm_campaign=Term_BAU_2022&amp;utm_content=gdn|PROS|TermlifeKW_PMAX|Term|20M-Pricelist-8M20Mmonthly"/>
    <x v="0"/>
    <n v="29.063333333333333"/>
    <n v="45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"/>
    <x v="0"/>
    <n v="14.203333333333333"/>
    <n v="2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TermlifeKW_PMAX|Term|20M-Pricelist-OnlyOne"/>
    <x v="0"/>
    <n v="47.036666666666669"/>
    <n v="63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"/>
    <x v="0"/>
    <n v="48.94"/>
    <n v="2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PROS|TermLifeKW_PMAX|Term|AllProducts-Pricelist-Offer"/>
    <x v="0"/>
    <n v="1986.6966666666667"/>
    <n v="3608"/>
    <x v="0"/>
    <x v="10"/>
    <s v="JanTerm|AllProducts-Pricelist-Offer"/>
    <n v="148"/>
    <x v="0"/>
  </r>
  <r>
    <d v="2024-01-01T00:00:00"/>
    <s v="https://www.bowtie.com.hk/zh/insurance/term-life?utm_source=gdn&amp;utm_medium=display&amp;utm_campaign=Term_BAU_2022&amp;utm_content=gdn|PROS|TermLifeKW_PMAX|Term|AllProducts-Pricelist-Offer{ignore}&amp;utm_campaign={_campaign}&amp;utm_source={_source}&amp;utm_medium={_medium}&amp;gclsrc=aw.ds&amp;{_dsmrktparam}"/>
    <x v="0"/>
    <n v="4813.38"/>
    <n v="486"/>
    <x v="0"/>
    <x v="10"/>
    <s v="JanTerm|AllProducts-Pricelist-Offer"/>
    <n v="148"/>
    <x v="1"/>
  </r>
  <r>
    <d v="2024-01-01T00:00:00"/>
    <s v="https://www.bowtie.com.hk/zh/insurance/term-life?utm_source=gdn&amp;utm_medium=display&amp;utm_campaign=Term_BAU_2022&amp;utm_content=gdn|PROS|TermLifeKW_PMAX|Term|Offer-Pricelist-800M"/>
    <x v="0"/>
    <n v="763.15"/>
    <n v="1227"/>
    <x v="0"/>
    <x v="11"/>
    <s v="JanTerm|Offer-Pricelist-800M"/>
    <n v="89"/>
    <x v="0"/>
  </r>
  <r>
    <d v="2024-01-01T00:00:00"/>
    <s v="https://www.bowtie.com.hk/zh/insurance/term-life?utm_source=gdn&amp;utm_medium=display&amp;utm_campaign=Term_BAU_2022&amp;utm_content=gdn|PROS|TermLifeKW_PMAX|Term|Offer-Pricelist-800M{ignore}&amp;utm_campaign={_campaign}&amp;utm_source={_source}&amp;utm_medium={_medium}&amp;gclsrc=aw.ds&amp;{_dsmrktparam}"/>
    <x v="0"/>
    <n v="3199.7133333333331"/>
    <n v="272"/>
    <x v="0"/>
    <x v="11"/>
    <s v="JanTerm|Offer-Pricelist-800M"/>
    <n v="89"/>
    <x v="1"/>
  </r>
  <r>
    <d v="2024-01-01T00:00:00"/>
    <s v="https://www.bowtie.com.hk/zh/insurance/term-life?utm_source=gdn&amp;utm_medium=display&amp;utm_campaign=Term_BAU_2022&amp;utm_content=gdn|PROS|TermLifeKW_PMAX|Term|Offer-Pricelist-8M"/>
    <x v="0"/>
    <n v="0.64333333333333331"/>
    <n v="3"/>
    <x v="0"/>
    <x v="12"/>
    <s v="JanTerm|Offer-Pricelist-8M"/>
    <n v="8"/>
    <x v="0"/>
  </r>
  <r>
    <d v="2024-01-01T00:00:00"/>
    <s v="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"/>
    <x v="0"/>
    <n v="552.64333333333332"/>
    <n v="73"/>
    <x v="0"/>
    <x v="12"/>
    <s v="JanTerm|Offer-Pricelist-8M"/>
    <n v="8"/>
    <x v="1"/>
  </r>
  <r>
    <d v="2024-01-01T00:00:00"/>
    <s v="https://www.bowtie.com.hk/zh/insurance/term-life?utm_source=gdn&amp;utm_medium=display&amp;utm_campaign=Term_BAU_2022&amp;utm_content=gdn|PROS|TermLifeKWKW_PMAX|Term|AllProducts-Pricelist-Offer"/>
    <x v="0"/>
    <n v="0.15666666666666665"/>
    <n v="1"/>
    <x v="0"/>
    <x v="10"/>
    <s v="JanTerm|AllProducts-Pricelist-Offer"/>
    <n v="148"/>
    <x v="0"/>
  </r>
  <r>
    <d v="2024-01-01T00:00:00"/>
    <s v="https://www.bowtie.com.hk/zh/insurance/term-life?utm_source=gdn&amp;utm_medium=display&amp;utm_campaign=Term_BAU_2022&amp;utm_content=gdn|PROS|TermLifeKWKW_PMAX|Term|AllProducts-Pricelist-Offer{ignore}&amp;utm_campaign={_campaign}&amp;utm_source={_source}&amp;utm_medium={_medium}&amp;gclsrc=aw.ds&amp;{_dsmrktparam}"/>
    <x v="0"/>
    <n v="399.63666666666671"/>
    <n v="42"/>
    <x v="0"/>
    <x v="10"/>
    <s v="JanTerm|AllProducts-Pricelist-Offer"/>
    <n v="148"/>
    <x v="1"/>
  </r>
  <r>
    <d v="2024-01-01T00:00:00"/>
    <s v="https://www.bowtie.com.hk/offer/ghk-pre-retirement?utm_source=gdn&amp;utm_medium=display&amp;utm_campaign=Term_BAU_2022&amp;utm_content=gdn|PROS|Termlife_PMAX|Term|20M-Property-NegativeAsset"/>
    <x v="0"/>
    <n v="130.95000000000002"/>
    <n v="304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478.28666666666663"/>
    <n v="23"/>
    <x v="0"/>
    <x v="2"/>
    <s v="JanTerm|20M-Property-NegativeAsset"/>
    <n v="28"/>
    <x v="1"/>
  </r>
  <r>
    <d v="2024-01-01T00:00:00"/>
    <s v="https://www.bowtie.com.hk/offer/ghk-pre-retirement?utm_source=gdn&amp;utm_medium=display&amp;utm_campaign=Term_BAU_2022&amp;utm_content=gdn|PROS|TermlifeKW_PMAX|Term|20M-Property-NegativeAsset"/>
    <x v="0"/>
    <n v="10.936666666666667"/>
    <n v="2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"/>
    <x v="0"/>
    <n v="386.84"/>
    <n v="213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Termlife_PMAX|Term|20M-LifeStage-TopUp"/>
    <x v="0"/>
    <n v="19.106666666666666"/>
    <n v="11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416.24333333333334"/>
    <n v="324"/>
    <x v="0"/>
    <x v="3"/>
    <s v="JanTerm|20M-LifeStage-TopUp"/>
    <n v="2"/>
    <x v="1"/>
  </r>
  <r>
    <d v="2024-01-01T00:00:00"/>
    <s v="https://www.bowtie.com.hk/zh/insurance/term-life?utm_source=gdn&amp;utm_medium=display&amp;utm_campaign=Term_BAU_2022&amp;utm_content=gdn|PROS|Termlife_PMAX|Term|20M-Pricelist-8M20Mmonthly"/>
    <x v="0"/>
    <n v="172.85"/>
    <n v="230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"/>
    <x v="0"/>
    <n v="667.93"/>
    <n v="37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Termlife_PMAX|Term|20M-Pricelist-OnlyOne"/>
    <x v="0"/>
    <n v="14.293333333333335"/>
    <n v="30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"/>
    <x v="0"/>
    <n v="208.74333333333334"/>
    <n v="93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PROS|TermlifeKW_PMAX|Term|20M-Pricelist-8M20Mmonthly"/>
    <x v="0"/>
    <n v="9.1666666666666661"/>
    <n v="2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"/>
    <x v="0"/>
    <n v="544.8033333333334"/>
    <n v="91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PROS|TermlifeKW_PMAX|Term|20M-Pricelist-OnlyOne"/>
    <x v="0"/>
    <n v="12.616666666666667"/>
    <n v="4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"/>
    <x v="0"/>
    <n v="1150.4833333333333"/>
    <n v="815"/>
    <x v="0"/>
    <x v="1"/>
    <s v="JanTerm|20M-Pricelist-OnlyOne"/>
    <n v="1"/>
    <x v="1"/>
  </r>
  <r>
    <d v="2024-01-01T00:00:00"/>
    <s v="https://www.bowtie.com.hk?utm_source=gdn&amp;utm_medium=display&amp;utm_campaign=Term_BAU_2022&amp;utm_content=gdn|PROS|Termlife_PMAX|Term|Term-Last3Day-Offer"/>
    <x v="0"/>
    <n v="199.51333333333332"/>
    <n v="460"/>
    <x v="0"/>
    <x v="7"/>
    <s v="JanTerm|Term-Last3Day-Offer"/>
    <n v="1"/>
    <x v="0"/>
  </r>
  <r>
    <d v="2024-01-01T00:00:00"/>
    <s v="https://www.bowtie.com.hk?utm_source=gdn&amp;utm_medium=display&amp;utm_campaign=Term_BAU_2022&amp;utm_content=gdn|PROS|Termlife_PMAX|Term|Term-Last3Day-Offer{ignore}&amp;utm_campaign={_campaign}&amp;utm_source={_source}&amp;utm_medium={_medium}&amp;gclsrc=aw.ds&amp;{_dsmrktparam}"/>
    <x v="0"/>
    <n v="0"/>
    <n v="0"/>
    <x v="0"/>
    <x v="7"/>
    <s v="JanTerm|Term-Last3Day-Offer"/>
    <n v="1"/>
    <x v="1"/>
  </r>
  <r>
    <d v="2024-01-01T00:00:00"/>
    <s v="https://www.bowtie.com.hk?utm_source=gdn&amp;utm_medium=display&amp;utm_campaign=Term_BAU_2022&amp;utm_content=gdn|PROS|TermlifeKW_PMAX|Term|AllProducts-Last1Day-Offer"/>
    <x v="0"/>
    <n v="6.5766666666666671"/>
    <n v="3"/>
    <x v="0"/>
    <x v="4"/>
    <s v="JanTerm|AllProducts-Last1Day-Offer"/>
    <n v="1"/>
    <x v="0"/>
  </r>
  <r>
    <d v="2024-01-01T00:00:00"/>
    <s v="https://www.bowtie.com.hk?utm_source=gdn&amp;utm_medium=display&amp;utm_campaign=Term_BAU_2022&amp;utm_content=gdn|PROS|TermlifeKW_PMAX|Term|AllProducts-Last1Day-Offer{ignore}&amp;utm_campaign={_campaign}&amp;utm_source={_source}&amp;utm_medium={_medium}&amp;gclsrc=aw.ds&amp;{_dsmrktparam}"/>
    <x v="0"/>
    <n v="301.80666666666667"/>
    <n v="65"/>
    <x v="0"/>
    <x v="4"/>
    <s v="JanTerm|AllProducts-Last1Day-Offer"/>
    <n v="1"/>
    <x v="1"/>
  </r>
  <r>
    <d v="2024-01-01T00:00:00"/>
    <s v="https://www.bowtie.com.hk?utm_source=gdn&amp;utm_medium=display&amp;utm_campaign=Term_BAU_2022&amp;utm_content=gdn|PROS|TermlifeKW_PMAX|Term|AllProducts-Last2Day-Offer"/>
    <x v="0"/>
    <n v="103.23"/>
    <n v="199"/>
    <x v="0"/>
    <x v="5"/>
    <s v="JanTerm|AllProducts-Last2Day-Offer"/>
    <n v="4"/>
    <x v="0"/>
  </r>
  <r>
    <d v="2024-01-01T00:00:00"/>
    <s v="https://www.bowtie.com.hk?utm_source=gdn&amp;utm_medium=display&amp;utm_campaign=Term_BAU_2022&amp;utm_content=gdn|PROS|TermlifeKW_PMAX|Term|AllProducts-Last2Day-Offer{ignore}&amp;utm_campaign={_campaign}&amp;utm_source={_source}&amp;utm_medium={_medium}&amp;gclsrc=aw.ds&amp;{_dsmrktparam}"/>
    <x v="0"/>
    <n v="402.97333333333336"/>
    <n v="142"/>
    <x v="0"/>
    <x v="5"/>
    <s v="JanTerm|AllProducts-Last2Day-Offer"/>
    <n v="4"/>
    <x v="1"/>
  </r>
  <r>
    <d v="2024-01-01T00:00:00"/>
    <s v="https://www.bowtie.com.hk?utm_source=gdn&amp;utm_medium=display&amp;utm_campaign=Term_BAU_2022&amp;utm_content=gdn|PROS|TermlifeKW_PMAX|Term|AllProducts-Last3Day-Offer"/>
    <x v="0"/>
    <n v="0.83333333333333337"/>
    <n v="1"/>
    <x v="0"/>
    <x v="6"/>
    <s v="JanTerm|AllProducts-Last3Day-Offer"/>
    <n v="2"/>
    <x v="0"/>
  </r>
  <r>
    <d v="2024-01-01T00:00:00"/>
    <s v="https://www.bowtie.com.hk?utm_source=gdn&amp;utm_medium=display&amp;utm_campaign=Term_BAU_2022&amp;utm_content=gdn|PROS|TermlifeKW_PMAX|Term|AllProducts-Last3Day-Offer{ignore}&amp;utm_campaign={_campaign}&amp;utm_source={_source}&amp;utm_medium={_medium}&amp;gclsrc=aw.ds&amp;{_dsmrktparam}"/>
    <x v="0"/>
    <n v="211.69000000000003"/>
    <n v="9"/>
    <x v="0"/>
    <x v="6"/>
    <s v="JanTerm|AllProducts-Last3Day-Offer"/>
    <n v="2"/>
    <x v="1"/>
  </r>
  <r>
    <d v="2024-01-01T00:00:00"/>
    <s v="https://www.bowtie.com.hk/offer/ghk-pre-retirement?utm_source=gdn&amp;utm_medium=display&amp;utm_campaign=Term_BAU_2022&amp;utm_content=gdn|PROS|TermlifeKW_PMAX|Term|20M-Property-NegativeAsset"/>
    <x v="0"/>
    <n v="33.383333333333333"/>
    <n v="46"/>
    <x v="0"/>
    <x v="2"/>
    <s v="JanTerm|20M-Property-NegativeAsset"/>
    <n v="28"/>
    <x v="0"/>
  </r>
  <r>
    <d v="2024-01-01T00:00:00"/>
    <s v="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"/>
    <x v="0"/>
    <n v="187.20666666666668"/>
    <n v="10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PROS|Termlife_PMAX|Term|Term-Last1Day-Offer"/>
    <x v="0"/>
    <n v="9.08"/>
    <n v="0"/>
    <x v="0"/>
    <x v="8"/>
    <s v="JanTerm|Term-Last1Day-Offer"/>
    <n v="10"/>
    <x v="0"/>
  </r>
  <r>
    <d v="2024-01-01T00:00:00"/>
    <s v="https://www.bowtie.com.hk/zh/insurance/term-life?utm_source=gdn&amp;utm_medium=display&amp;utm_campaign=Term_BAU_2022&amp;utm_content=gdn|PROS|Termlife_PMAX|Term|Term-Last1Day-Offer{ignore}&amp;utm_campaign={_campaign}&amp;utm_source={_source}&amp;utm_medium={_medium}&amp;gclsrc=aw.ds&amp;{_dsmrktparam}"/>
    <x v="0"/>
    <n v="324.96333333333331"/>
    <n v="280"/>
    <x v="0"/>
    <x v="8"/>
    <s v="JanTerm|Term-Last1Day-Offer"/>
    <n v="10"/>
    <x v="1"/>
  </r>
  <r>
    <d v="2024-01-01T00:00:00"/>
    <s v="https://www.bowtie.com.hk/zh/insurance/term-life?utm_source=gdn&amp;utm_medium=display&amp;utm_campaign=Term_BAU_2022&amp;utm_content=gdn|PROS|Termlife_PMAX|Term|Term-Last2Day-Offer"/>
    <x v="0"/>
    <n v="17.29"/>
    <n v="41"/>
    <x v="0"/>
    <x v="9"/>
    <s v="JanTerm|Term-Last2Day-Offer"/>
    <n v="4"/>
    <x v="0"/>
  </r>
  <r>
    <d v="2024-01-01T00:00:00"/>
    <s v="https://www.bowtie.com.hk/zh/insurance/term-life?utm_source=gdn&amp;utm_medium=display&amp;utm_campaign=Term_BAU_2022&amp;utm_content=gdn|PROS|Termlife_PMAX|Term|Term-Last2Day-Offer{ignore}&amp;utm_campaign={_campaign}&amp;utm_source={_source}&amp;utm_medium={_medium}&amp;gclsrc=aw.ds&amp;{_dsmrktparam}"/>
    <x v="0"/>
    <n v="152.84666666666666"/>
    <n v="155"/>
    <x v="0"/>
    <x v="9"/>
    <s v="JanTerm|Term-Last2Day-Offer"/>
    <n v="4"/>
    <x v="1"/>
  </r>
  <r>
    <d v="2024-01-01T00:00:00"/>
    <s v="https://www.bowtie.com.hk/zh/insurance/term-life?utm_source=gdn&amp;utm_medium=display&amp;utm_campaign=Term_BAU_2022&amp;utm_content=gdn|PROS|Termlife_PMAX|Term|Term-Last3Day-Offer"/>
    <x v="0"/>
    <n v="0.59333333333333338"/>
    <n v="2"/>
    <x v="0"/>
    <x v="7"/>
    <s v="JanTerm|Term-Last3Day-Offer"/>
    <n v="1"/>
    <x v="0"/>
  </r>
  <r>
    <d v="2024-01-01T00:00:00"/>
    <s v="https://www.bowtie.com.hk/zh/insurance/term-life?utm_source=gdn&amp;utm_medium=display&amp;utm_campaign=Term_BAU_2022&amp;utm_content=gdn|PROS|Termlife_PMAX|Term|Term-Last3Day-Offer{ignore}&amp;utm_campaign={_campaign}&amp;utm_source={_source}&amp;utm_medium={_medium}&amp;gclsrc=aw.ds&amp;{_dsmrktparam}"/>
    <x v="0"/>
    <n v="4.0633333333333335"/>
    <n v="1"/>
    <x v="0"/>
    <x v="7"/>
    <s v="JanTerm|Term-Last3Day-Offer"/>
    <n v="1"/>
    <x v="1"/>
  </r>
  <r>
    <d v="2024-01-01T00:00:00"/>
    <s v="https://www.bowtie.com.hk/zh/insurance/term-life?utm_source=gdn&amp;utm_medium=display&amp;utm_campaign=Term_BAU_2022&amp;utm_content=gdn|RMKT|BlogPage_PMAX|Term|20M-LifeStage-TopUp"/>
    <x v="0"/>
    <n v="95.323333333333338"/>
    <n v="79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RMKT|BlogPage_PMAX|Term|20M-LifeStage-TopUp{ignore}&amp;utm_campaign={_campaign}&amp;utm_source={_source}&amp;utm_medium={_medium}&amp;gclsrc=aw.ds&amp;{_dsmrktparam}"/>
    <x v="0"/>
    <n v="0"/>
    <n v="0"/>
    <x v="0"/>
    <x v="3"/>
    <s v="JanTerm|20M-LifeStage-TopUp"/>
    <n v="2"/>
    <x v="1"/>
  </r>
  <r>
    <d v="2024-01-01T00:00:00"/>
    <s v="https://www.bowtie.com.hk/zh/insurance/term-life?utm_source=gdn&amp;utm_medium=display&amp;utm_campaign=Term_BAU_2022&amp;utm_content=gdn|RMKT|BlogPage_PMAX|Term|20M-Pricelist-8M20Mmonthly"/>
    <x v="0"/>
    <n v="119.47000000000001"/>
    <n v="138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RMKT|BlogPage_PMAX|Term|20M-Pricelist-8M20Mmonthly{ignore}&amp;utm_campaign={_campaign}&amp;utm_source={_source}&amp;utm_medium={_medium}&amp;gclsrc=aw.ds&amp;{_dsmrktparam}"/>
    <x v="0"/>
    <n v="20.080000000000002"/>
    <n v="1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RMKT|BlogPage_PMAX|Term|20M-Pricelist-OnlyOne"/>
    <x v="0"/>
    <n v="366.89000000000004"/>
    <n v="518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RMKT|BlogPage_PMAX|Term|20M-Pricelist-OnlyOne{ignore}&amp;utm_campaign={_campaign}&amp;utm_source={_source}&amp;utm_medium={_medium}&amp;gclsrc=aw.ds&amp;{_dsmrktparam}"/>
    <x v="0"/>
    <n v="7.873333333333334"/>
    <n v="5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RMKT|BlogPage_PMAX|Term|20M-Property-NegativeAsset"/>
    <x v="0"/>
    <n v="163.4"/>
    <n v="248"/>
    <x v="0"/>
    <x v="2"/>
    <s v="JanTerm|20M-Property-NegativeAsset"/>
    <n v="28"/>
    <x v="0"/>
  </r>
  <r>
    <d v="2024-01-01T00:00:00"/>
    <s v="https://www.bowtie.com.hk/zh/insurance/term-life?utm_source=gdn&amp;utm_medium=display&amp;utm_campaign=Term_BAU_2022&amp;utm_content=gdn|RMKT|BlogPage_PMAX|Term|20M-Property-NegativeAsset{ignore}&amp;utm_campaign={_campaign}&amp;utm_source={_source}&amp;utm_medium={_medium}&amp;gclsrc=aw.ds&amp;{_dsmrktparam}"/>
    <x v="0"/>
    <n v="0"/>
    <n v="0"/>
    <x v="0"/>
    <x v="2"/>
    <s v="JanTerm|20M-Property-NegativeAsset"/>
    <n v="28"/>
    <x v="1"/>
  </r>
  <r>
    <d v="2024-01-01T00:00:00"/>
    <s v="https://www.bowtie.com.hk/zh/insurance/term-life?utm_source=gdn&amp;utm_medium=display&amp;utm_campaign=Term_BAU_2022&amp;utm_content=gdn|RMKT|BlogPage_PMAX|Term|AllProducts-Pricelist-Offer"/>
    <x v="0"/>
    <n v="33.836666666666666"/>
    <n v="40"/>
    <x v="0"/>
    <x v="10"/>
    <s v="JanTerm|AllProducts-Pricelist-Offer"/>
    <n v="148"/>
    <x v="0"/>
  </r>
  <r>
    <d v="2024-01-01T00:00:00"/>
    <s v="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"/>
    <x v="0"/>
    <n v="21.943333333333332"/>
    <n v="3"/>
    <x v="0"/>
    <x v="10"/>
    <s v="JanTerm|AllProducts-Pricelist-Offer"/>
    <n v="148"/>
    <x v="1"/>
  </r>
  <r>
    <d v="2024-01-01T00:00:00"/>
    <s v="https://www.bowtie.com.hk/zh/insurance/term-life?utm_source=gdn&amp;utm_medium=display&amp;utm_campaign=Term_BAU_2022&amp;utm_content=gdn|RMKT|BlogPage_PMAX|Term|Offer-Pricelist-800M"/>
    <x v="0"/>
    <n v="30.303333333333331"/>
    <n v="56"/>
    <x v="0"/>
    <x v="11"/>
    <s v="JanTerm|Offer-Pricelist-800M"/>
    <n v="89"/>
    <x v="0"/>
  </r>
  <r>
    <d v="2024-01-01T00:00:00"/>
    <s v="https://www.bowtie.com.hk/zh/insurance/term-life?utm_source=gdn&amp;utm_medium=display&amp;utm_campaign=Term_BAU_2022&amp;utm_content=gdn|RMKT|BlogPage_PMAX|Term|Offer-Pricelist-800M{ignore}&amp;utm_campaign={_campaign}&amp;utm_source={_source}&amp;utm_medium={_medium}&amp;gclsrc=aw.ds&amp;{_dsmrktparam}"/>
    <x v="0"/>
    <n v="0"/>
    <n v="0"/>
    <x v="0"/>
    <x v="11"/>
    <s v="JanTerm|Offer-Pricelist-800M"/>
    <n v="89"/>
    <x v="1"/>
  </r>
  <r>
    <d v="2024-01-01T00:00:00"/>
    <s v="https://www.bowtie.com.hk/zh/insurance/term-life?utm_source=gdn&amp;utm_medium=display&amp;utm_campaign=Term_BAU_2022&amp;utm_content=gdn|RMKT|BlogPage_PMAX|Term|Offer-Pricelist-8M"/>
    <x v="0"/>
    <n v="143.18"/>
    <n v="265"/>
    <x v="0"/>
    <x v="12"/>
    <s v="JanTerm|Offer-Pricelist-8M"/>
    <n v="8"/>
    <x v="0"/>
  </r>
  <r>
    <d v="2024-01-01T00:00:00"/>
    <s v="https://www.bowtie.com.hk/zh/insurance/term-life?utm_source=gdn&amp;utm_medium=display&amp;utm_campaign=Term_BAU_2022&amp;utm_content=gdn|RMKT|BlogPage_PMAX|Term|Offer-Pricelist-8M{ignore}&amp;utm_campaign={_campaign}&amp;utm_source={_source}&amp;utm_medium={_medium}&amp;gclsrc=aw.ds&amp;{_dsmrktparam}"/>
    <x v="0"/>
    <n v="96.856666666666669"/>
    <n v="7"/>
    <x v="0"/>
    <x v="12"/>
    <s v="JanTerm|Offer-Pricelist-8M"/>
    <n v="8"/>
    <x v="1"/>
  </r>
  <r>
    <d v="2024-01-01T00:00:00"/>
    <s v="https://www.bowtie.com.hk?utm_source=gdn&amp;utm_medium=display&amp;utm_campaign=Term_BAU_2022&amp;utm_content=gdn|RMKT|BlogPage_PMAX|Term|AllProducts-Last1Day-Offer"/>
    <x v="0"/>
    <n v="12.19"/>
    <n v="33"/>
    <x v="0"/>
    <x v="4"/>
    <s v="JanTerm|AllProducts-Last1Day-Offer"/>
    <n v="1"/>
    <x v="0"/>
  </r>
  <r>
    <d v="2024-01-01T00:00:00"/>
    <s v="https://www.bowtie.com.hk?utm_source=gdn&amp;utm_medium=display&amp;utm_campaign=Term_BAU_2022&amp;utm_content=gdn|RMKT|BlogPage_PMAX|Term|AllProducts-Last1Day-Offer{ignore}&amp;utm_campaign={_campaign}&amp;utm_source={_source}&amp;utm_medium={_medium}&amp;gclsrc=aw.ds&amp;{_dsmrktparam}"/>
    <x v="0"/>
    <n v="53.04"/>
    <n v="4"/>
    <x v="0"/>
    <x v="4"/>
    <s v="JanTerm|AllProducts-Last1Day-Offer"/>
    <n v="1"/>
    <x v="1"/>
  </r>
  <r>
    <d v="2024-01-01T00:00:00"/>
    <s v="https://www.bowtie.com.hk?utm_source=gdn&amp;utm_medium=display&amp;utm_campaign=Term_BAU_2022&amp;utm_content=gdn|RMKT|BlogPage_PMAX|Term|AllProducts-Last2Day-Offer"/>
    <x v="0"/>
    <n v="24.45"/>
    <n v="48"/>
    <x v="0"/>
    <x v="5"/>
    <s v="JanTerm|AllProducts-Last2Day-Offer"/>
    <n v="4"/>
    <x v="0"/>
  </r>
  <r>
    <d v="2024-01-01T00:00:00"/>
    <s v="https://www.bowtie.com.hk?utm_source=gdn&amp;utm_medium=display&amp;utm_campaign=Term_BAU_2022&amp;utm_content=gdn|RMKT|BlogPage_PMAX|Term|AllProducts-Last2Day-Offer{ignore}&amp;utm_campaign={_campaign}&amp;utm_source={_source}&amp;utm_medium={_medium}&amp;gclsrc=aw.ds&amp;{_dsmrktparam}"/>
    <x v="0"/>
    <n v="1.3566666666666667"/>
    <n v="2"/>
    <x v="0"/>
    <x v="5"/>
    <s v="JanTerm|AllProducts-Last2Day-Offer"/>
    <n v="4"/>
    <x v="1"/>
  </r>
  <r>
    <d v="2024-01-01T00:00:00"/>
    <s v="https://www.bowtie.com.hk?utm_source=gdn&amp;utm_medium=display&amp;utm_campaign=Term_BAU_2022&amp;utm_content=gdn|RMKT|BlogPage_PMAX|Term|AllProducts-Last3Day-Offer"/>
    <x v="0"/>
    <n v="71.443333333333342"/>
    <n v="67"/>
    <x v="0"/>
    <x v="6"/>
    <s v="JanTerm|AllProducts-Last3Day-Offer"/>
    <n v="2"/>
    <x v="0"/>
  </r>
  <r>
    <d v="2024-01-01T00:00:00"/>
    <s v="https://www.bowtie.com.hk?utm_source=gdn&amp;utm_medium=display&amp;utm_campaign=Term_BAU_2022&amp;utm_content=gdn|RMKT|BlogPage_PMAX|Term|AllProducts-Last3Day-Offer{ignore}&amp;utm_campaign={_campaign}&amp;utm_source={_source}&amp;utm_medium={_medium}&amp;gclsrc=aw.ds&amp;{_dsmrktparam}"/>
    <x v="0"/>
    <n v="0"/>
    <n v="0"/>
    <x v="0"/>
    <x v="6"/>
    <s v="JanTerm|AllProducts-Last3Day-Offer"/>
    <n v="2"/>
    <x v="1"/>
  </r>
  <r>
    <d v="2024-01-01T00:00:00"/>
    <s v="https://www.bowtie.com.hk/zh/insurance/term-life?utm_source=gdn&amp;utm_medium=display&amp;utm_campaign=Term_BAU_2022&amp;utm_content=gdn|RMKT|BlogPage_PMAX|Term|Term-Last1Day-Offer"/>
    <x v="0"/>
    <n v="19.190000000000001"/>
    <n v="38"/>
    <x v="0"/>
    <x v="8"/>
    <s v="JanTerm|Term-Last1Day-Offer"/>
    <n v="10"/>
    <x v="0"/>
  </r>
  <r>
    <d v="2024-01-01T00:00:00"/>
    <s v="https://www.bowtie.com.hk/zh/insurance/term-life?utm_source=gdn&amp;utm_medium=display&amp;utm_campaign=Term_BAU_2022&amp;utm_content=gdn|RMKT|BlogPage_PMAX|Term|Term-Last1Day-Offer{ignore}&amp;utm_campaign={_campaign}&amp;utm_source={_source}&amp;utm_medium={_medium}&amp;gclsrc=aw.ds&amp;{_dsmrktparam}"/>
    <x v="0"/>
    <n v="0"/>
    <n v="0"/>
    <x v="0"/>
    <x v="8"/>
    <s v="JanTerm|Term-Last1Day-Offer"/>
    <n v="10"/>
    <x v="1"/>
  </r>
  <r>
    <d v="2024-01-01T00:00:00"/>
    <s v="https://www.bowtie.com.hk/zh/insurance/term-life?utm_source=gdn&amp;utm_medium=display&amp;utm_campaign=Term_BAU_2022&amp;utm_content=gdn|RMKT|BlogPage_PMAX|Term|Term-Last2Day-Offer"/>
    <x v="0"/>
    <n v="58.57"/>
    <n v="79"/>
    <x v="0"/>
    <x v="9"/>
    <s v="JanTerm|Term-Last2Day-Offer"/>
    <n v="4"/>
    <x v="0"/>
  </r>
  <r>
    <d v="2024-01-01T00:00:00"/>
    <s v="https://www.bowtie.com.hk/zh/insurance/term-life?utm_source=gdn&amp;utm_medium=display&amp;utm_campaign=Term_BAU_2022&amp;utm_content=gdn|RMKT|BlogPage_PMAX|Term|Term-Last2Day-Offer{ignore}&amp;utm_campaign={_campaign}&amp;utm_source={_source}&amp;utm_medium={_medium}&amp;gclsrc=aw.ds&amp;{_dsmrktparam}"/>
    <x v="0"/>
    <n v="2.67"/>
    <n v="4"/>
    <x v="0"/>
    <x v="9"/>
    <s v="JanTerm|Term-Last2Day-Offer"/>
    <n v="4"/>
    <x v="1"/>
  </r>
  <r>
    <d v="2024-01-01T00:00:00"/>
    <s v="https://www.bowtie.com.hk/zh/insurance/term-life?utm_source=gdn&amp;utm_medium=display&amp;utm_campaign=Term_BAU_2022&amp;utm_content=gdn|RMKT|BlogPage_PMAX|Term|Term-Last3Day-Offer"/>
    <x v="0"/>
    <n v="47.04666666666666"/>
    <n v="33"/>
    <x v="0"/>
    <x v="7"/>
    <s v="JanTerm|Term-Last3Day-Offer"/>
    <n v="1"/>
    <x v="0"/>
  </r>
  <r>
    <d v="2024-01-01T00:00:00"/>
    <s v="https://www.bowtie.com.hk/zh/insurance/term-life?utm_source=gdn&amp;utm_medium=display&amp;utm_campaign=Term_BAU_2022&amp;utm_content=gdn|RMKT|BlogPage_PMAX|Term|Term-Last3Day-Offer{ignore}&amp;utm_campaign={_campaign}&amp;utm_source={_source}&amp;utm_medium={_medium}&amp;gclsrc=aw.ds&amp;{_dsmrktparam}"/>
    <x v="0"/>
    <n v="1.9433333333333334"/>
    <n v="2"/>
    <x v="0"/>
    <x v="7"/>
    <s v="JanTerm|Term-Last3Day-Offer"/>
    <n v="1"/>
    <x v="1"/>
  </r>
  <r>
    <d v="2024-01-01T00:00:00"/>
    <s v="https://www.bowtie.com.hk/zh/insurance/term-life?utm_source=gdn&amp;utm_medium=display&amp;utm_campaign=Term_BAU_2022&amp;utm_content=gdn|RMKT|BrandVideo_PMAX|Term|20M-LifeStage-TopUp"/>
    <x v="0"/>
    <n v="163.96333333333334"/>
    <n v="178"/>
    <x v="0"/>
    <x v="3"/>
    <s v="JanTerm|20M-LifeStage-TopUp"/>
    <n v="2"/>
    <x v="0"/>
  </r>
  <r>
    <d v="2024-01-01T00:00:00"/>
    <s v="https://www.bowtie.com.hk/zh/insurance/term-life?utm_source=gdn&amp;utm_medium=display&amp;utm_campaign=Term_BAU_2022&amp;utm_content=gdn|RMKT|BrandVideo_PMAX|Term|20M-LifeStage-TopUp{ignore}&amp;utm_campaign={_campaign}&amp;utm_source={_source}&amp;utm_medium={_medium}&amp;gclsrc=aw.ds&amp;{_dsmrktparam}"/>
    <x v="0"/>
    <n v="90.523333333333326"/>
    <n v="3"/>
    <x v="0"/>
    <x v="3"/>
    <s v="JanTerm|20M-LifeStage-TopUp"/>
    <n v="2"/>
    <x v="1"/>
  </r>
  <r>
    <d v="2024-01-01T00:00:00"/>
    <s v="https://www.bowtie.com.hk/zh/insurance/term-life?utm_source=gdn&amp;utm_medium=display&amp;utm_campaign=Term_BAU_2022&amp;utm_content=gdn|RMKT|BrandVideo_PMAX|Term|20M-Pricelist-8M20Mmonthly"/>
    <x v="0"/>
    <n v="198.88"/>
    <n v="353"/>
    <x v="0"/>
    <x v="0"/>
    <s v="JanTerm|20M-Pricelist-8M20Mmonthly"/>
    <n v="28"/>
    <x v="0"/>
  </r>
  <r>
    <d v="2024-01-01T00:00:00"/>
    <s v="https://www.bowtie.com.hk/zh/insurance/term-life?utm_source=gdn&amp;utm_medium=display&amp;utm_campaign=Term_BAU_2022&amp;utm_content=gdn|RMKT|BrandVideo_PMAX|Term|20M-Pricelist-8M20Mmonthly{ignore}&amp;utm_campaign={_campaign}&amp;utm_source={_source}&amp;utm_medium={_medium}&amp;gclsrc=aw.ds&amp;{_dsmrktparam}"/>
    <x v="0"/>
    <n v="192.70666666666668"/>
    <n v="11"/>
    <x v="0"/>
    <x v="0"/>
    <s v="JanTerm|20M-Pricelist-8M20Mmonthly"/>
    <n v="28"/>
    <x v="1"/>
  </r>
  <r>
    <d v="2024-01-01T00:00:00"/>
    <s v="https://www.bowtie.com.hk/zh/insurance/term-life?utm_source=gdn&amp;utm_medium=display&amp;utm_campaign=Term_BAU_2022&amp;utm_content=gdn|RMKT|BrandVideo_PMAX|Term|20M-Pricelist-OnlyOne"/>
    <x v="0"/>
    <n v="363.8"/>
    <n v="517"/>
    <x v="0"/>
    <x v="1"/>
    <s v="JanTerm|20M-Pricelist-OnlyOne"/>
    <n v="1"/>
    <x v="0"/>
  </r>
  <r>
    <d v="2024-01-01T00:00:00"/>
    <s v="https://www.bowtie.com.hk/zh/insurance/term-life?utm_source=gdn&amp;utm_medium=display&amp;utm_campaign=Term_BAU_2022&amp;utm_content=gdn|RMKT|BrandVideo_PMAX|Term|20M-Pricelist-OnlyOne{ignore}&amp;utm_campaign={_campaign}&amp;utm_source={_source}&amp;utm_medium={_medium}&amp;gclsrc=aw.ds&amp;{_dsmrktparam}"/>
    <x v="0"/>
    <n v="249.78666666666666"/>
    <n v="15"/>
    <x v="0"/>
    <x v="1"/>
    <s v="JanTerm|20M-Pricelist-OnlyOne"/>
    <n v="1"/>
    <x v="1"/>
  </r>
  <r>
    <d v="2024-01-01T00:00:00"/>
    <s v="https://www.bowtie.com.hk/zh/insurance/term-life?utm_source=gdn&amp;utm_medium=display&amp;utm_campaign=Term_BAU_2022&amp;utm_content=gdn|RMKT|BrandVideo_PMAX|Term|20M-Property-NegativeAsset"/>
    <x v="0"/>
    <n v="292.64333333333332"/>
    <n v="362"/>
    <x v="0"/>
    <x v="2"/>
    <s v="JanTerm|20M-Property-NegativeAsset"/>
    <n v="28"/>
    <x v="0"/>
  </r>
  <r>
    <d v="2024-01-01T00:00:00"/>
    <s v="https://www.bowtie.com.hk/zh/insurance/term-life?utm_source=gdn&amp;utm_medium=display&amp;utm_campaign=Term_BAU_2022&amp;utm_content=gdn|RMKT|BrandVideo_PMAX|Term|20M-Property-NegativeAsset{ignore}&amp;utm_campaign={_campaign}&amp;utm_source={_source}&amp;utm_medium={_medium}&amp;gclsrc=aw.ds&amp;{_dsmrktparam}"/>
    <x v="0"/>
    <n v="115.11666666666667"/>
    <n v="8"/>
    <x v="0"/>
    <x v="2"/>
    <s v="JanTerm|20M-Property-NegativeAsset"/>
    <n v="28"/>
    <x v="1"/>
  </r>
  <r>
    <d v="2024-01-01T00:00:00"/>
    <s v="https://www.bowtie.com.hk?utm_source=gdn&amp;utm_medium=display&amp;utm_campaign=Term_BAU_2022&amp;utm_content=gdn|RMKT|BrandVideo_PMAX|Term|AllProducts-Last1Day-Offer"/>
    <x v="0"/>
    <n v="0"/>
    <n v="0"/>
    <x v="0"/>
    <x v="4"/>
    <s v="JanTerm|AllProducts-Last1Day-Offer"/>
    <n v="1"/>
    <x v="0"/>
  </r>
  <r>
    <d v="2024-01-01T00:00:00"/>
    <s v="https://www.bowtie.com.hk?utm_source=gdn&amp;utm_medium=display&amp;utm_campaign=Term_BAU_2022&amp;utm_content=gdn|RMKT|BrandVideo_PMAX|Term|AllProducts-Last1Day-Offer{ignore}&amp;utm_campaign={_campaign}&amp;utm_source={_source}&amp;utm_medium={_medium}&amp;gclsrc=aw.ds&amp;{_dsmrktparam}"/>
    <x v="0"/>
    <n v="14.436666666666667"/>
    <n v="3"/>
    <x v="0"/>
    <x v="4"/>
    <s v="JanTerm|AllProducts-Last1Day-Offer"/>
    <n v="1"/>
    <x v="1"/>
  </r>
  <r>
    <d v="2024-01-01T00:00:00"/>
    <s v="https://www.bowtie.com.hk?utm_source=gdn&amp;utm_medium=display&amp;utm_campaign=Term_BAU_2022&amp;utm_content=gdn|RMKT|BrandVideo_PMAX|Term|AllProducts-Last2Day-Offer"/>
    <x v="0"/>
    <n v="0.32666666666666666"/>
    <n v="1"/>
    <x v="0"/>
    <x v="5"/>
    <s v="JanTerm|AllProducts-Last2Day-Offer"/>
    <n v="4"/>
    <x v="0"/>
  </r>
  <r>
    <d v="2024-01-01T00:00:00"/>
    <s v="https://www.bowtie.com.hk?utm_source=gdn&amp;utm_medium=display&amp;utm_campaign=Term_BAU_2022&amp;utm_content=gdn|RMKT|BrandVideo_PMAX|Term|AllProducts-Last2Day-Offer{ignore}&amp;utm_campaign={_campaign}&amp;utm_source={_source}&amp;utm_medium={_medium}&amp;gclsrc=aw.ds&amp;{_dsmrktparam}"/>
    <x v="0"/>
    <n v="8.9466666666666672"/>
    <n v="13"/>
    <x v="0"/>
    <x v="5"/>
    <s v="JanTerm|AllProducts-Last2Day-Offer"/>
    <n v="4"/>
    <x v="1"/>
  </r>
  <r>
    <d v="2024-01-01T00:00:00"/>
    <s v="https://www.bowtie.com.hk?utm_source=gdn&amp;utm_medium=display&amp;utm_campaign=Term_BAU_2022&amp;utm_content=gdn|RMKT|BrandVideo_PMAX|Term|AllProducts-Last3Day-Offer"/>
    <x v="0"/>
    <n v="28.606666666666666"/>
    <n v="66"/>
    <x v="0"/>
    <x v="6"/>
    <s v="JanTerm|AllProducts-Last3Day-Offer"/>
    <n v="2"/>
    <x v="0"/>
  </r>
  <r>
    <d v="2024-01-01T00:00:00"/>
    <s v="https://www.bowtie.com.hk?utm_source=gdn&amp;utm_medium=display&amp;utm_campaign=Term_BAU_2022&amp;utm_content=gdn|RMKT|BrandVideo_PMAX|Term|AllProducts-Last3Day-Offer{ignore}&amp;utm_campaign={_campaign}&amp;utm_source={_source}&amp;utm_medium={_medium}&amp;gclsrc=aw.ds&amp;{_dsmrktparam}"/>
    <x v="0"/>
    <n v="11.700000000000001"/>
    <n v="17"/>
    <x v="0"/>
    <x v="6"/>
    <s v="JanTerm|AllProducts-Last3Day-Offer"/>
    <n v="2"/>
    <x v="1"/>
  </r>
  <r>
    <d v="2024-01-01T00:00:00"/>
    <s v="https://www.bowtie.com.hk/zh/insurance/term-life?utm_source=gdn&amp;utm_medium=display&amp;utm_campaign=Term_BAU_2022&amp;utm_content=gdn|RMKT|BrandVideo_PMAX|Term|Term-Last1Day-Offer"/>
    <x v="0"/>
    <n v="7.8033333333333337"/>
    <n v="1"/>
    <x v="0"/>
    <x v="8"/>
    <s v="JanTerm|Term-Last1Day-Offer"/>
    <n v="10"/>
    <x v="0"/>
  </r>
  <r>
    <d v="2024-01-01T00:00:00"/>
    <s v="https://www.bowtie.com.hk/zh/insurance/term-life?utm_source=gdn&amp;utm_medium=display&amp;utm_campaign=Term_BAU_2022&amp;utm_content=gdn|RMKT|BrandVideo_PMAX|Term|Term-Last1Day-Offer{ignore}&amp;utm_campaign={_campaign}&amp;utm_source={_source}&amp;utm_medium={_medium}&amp;gclsrc=aw.ds&amp;{_dsmrktparam}"/>
    <x v="0"/>
    <n v="40.823333333333331"/>
    <n v="17"/>
    <x v="0"/>
    <x v="8"/>
    <s v="JanTerm|Term-Last1Day-Offer"/>
    <n v="10"/>
    <x v="1"/>
  </r>
  <r>
    <d v="2024-01-01T00:00:00"/>
    <s v="https://www.bowtie.com.hk/zh/insurance/term-life?utm_source=gdn&amp;utm_medium=display&amp;utm_campaign=Term_BAU_2022&amp;utm_content=gdn|RMKT|BrandVideo_PMAX|Term|Term-Last2Day-Offer"/>
    <x v="0"/>
    <n v="9.456666666666667"/>
    <n v="17"/>
    <x v="0"/>
    <x v="9"/>
    <s v="JanTerm|Term-Last2Day-Offer"/>
    <n v="4"/>
    <x v="0"/>
  </r>
  <r>
    <d v="2024-01-01T00:00:00"/>
    <s v="https://www.bowtie.com.hk/zh/insurance/term-life?utm_source=gdn&amp;utm_medium=display&amp;utm_campaign=Term_BAU_2022&amp;utm_content=gdn|RMKT|BrandVideo_PMAX|Term|Term-Last2Day-Offer{ignore}&amp;utm_campaign={_campaign}&amp;utm_source={_source}&amp;utm_medium={_medium}&amp;gclsrc=aw.ds&amp;{_dsmrktparam}"/>
    <x v="0"/>
    <n v="117.73"/>
    <n v="65"/>
    <x v="0"/>
    <x v="9"/>
    <s v="JanTerm|Term-Last2Day-Offer"/>
    <n v="4"/>
    <x v="1"/>
  </r>
  <r>
    <d v="2024-01-01T00:00:00"/>
    <s v="https://www.bowtie.com.hk/zh/insurance/term-life?utm_source=gdn&amp;utm_medium=display&amp;utm_campaign=Term_BAU_2022&amp;utm_content=gdn|RMKT|BrandVideo_PMAX|Term|Term-Last3Day-Offer"/>
    <x v="0"/>
    <n v="59.946666666666665"/>
    <n v="144"/>
    <x v="0"/>
    <x v="7"/>
    <s v="JanTerm|Term-Last3Day-Offer"/>
    <n v="1"/>
    <x v="0"/>
  </r>
  <r>
    <d v="2024-01-01T00:00:00"/>
    <s v="https://www.bowtie.com.hk/zh/insurance/term-life?utm_source=gdn&amp;utm_medium=display&amp;utm_campaign=Term_BAU_2022&amp;utm_content=gdn|RMKT|BrandVideo_PMAX|Term|Term-Last3Day-Offer{ignore}&amp;utm_campaign={_campaign}&amp;utm_source={_source}&amp;utm_medium={_medium}&amp;gclsrc=aw.ds&amp;{_dsmrktparam}"/>
    <x v="0"/>
    <n v="1.0999999999999999"/>
    <n v="2"/>
    <x v="0"/>
    <x v="7"/>
    <s v="JanTerm|Term-Last3Day-Offer"/>
    <n v="1"/>
    <x v="1"/>
  </r>
  <r>
    <d v="2024-01-01T00:00:00"/>
    <s v="https://www.bowtie.com.hk?utm_source=gdn&amp;utm_medium=display&amp;utm_campaign=Term_BAU_2022&amp;utm_content=gdn|RMKT|CrossProduct_AppStart_PMAX|Term|AllProducts-Last1Day-Offer"/>
    <x v="0"/>
    <n v="31.806666666666668"/>
    <n v="38"/>
    <x v="0"/>
    <x v="4"/>
    <s v="JanTerm|AllProducts-Last1Day-Offer"/>
    <n v="1"/>
    <x v="0"/>
  </r>
  <r>
    <d v="2024-01-01T00:00:00"/>
    <s v="https://www.bowtie.com.hk?utm_source=gdn&amp;utm_medium=display&amp;utm_campaign=Term_BAU_2022&amp;utm_content=gdn|RMKT|CrossProduct_AppStart_PMAX|Term|AllProducts-Last1Day-Offer{ignore}&amp;utm_campaign={_campaign}&amp;utm_source={_source}&amp;utm_medium={_medium}&amp;gclsrc=aw.ds&amp;{_dsmrktparam}"/>
    <x v="0"/>
    <n v="1.9133333333333333"/>
    <n v="1"/>
    <x v="0"/>
    <x v="4"/>
    <s v="JanTerm|AllProducts-Last1Day-Offer"/>
    <n v="1"/>
    <x v="1"/>
  </r>
  <r>
    <d v="2024-01-01T00:00:00"/>
    <s v="https://www.bowtie.com.hk?utm_source=gdn&amp;utm_medium=display&amp;utm_campaign=Term_BAU_2022&amp;utm_content=gdn|RMKT|CrossProduct_AppStart_PMAX|Term|AllProducts-Last2Day-Offer"/>
    <x v="0"/>
    <n v="34.866666666666667"/>
    <n v="111"/>
    <x v="0"/>
    <x v="5"/>
    <s v="JanTerm|AllProducts-Last2Day-Offer"/>
    <n v="4"/>
    <x v="0"/>
  </r>
  <r>
    <d v="2024-01-01T00:00:00"/>
    <s v="https://www.bowtie.com.hk?utm_source=gdn&amp;utm_medium=display&amp;utm_campaign=Term_BAU_2022&amp;utm_content=gdn|RMKT|CrossProduct_AppStart_PMAX|Term|AllProducts-Last2Day-Offer{ignore}&amp;utm_campaign={_campaign}&amp;utm_source={_source}&amp;utm_medium={_medium}&amp;gclsrc=aw.ds&amp;{_dsmrktparam}"/>
    <x v="0"/>
    <n v="4.4066666666666672"/>
    <n v="5"/>
    <x v="0"/>
    <x v="5"/>
    <s v="JanTerm|AllProducts-Last2Day-Offer"/>
    <n v="4"/>
    <x v="1"/>
  </r>
  <r>
    <d v="2024-01-01T00:00:00"/>
    <s v="https://www.bowtie.com.hk?utm_source=gdn&amp;utm_medium=display&amp;utm_campaign=Term_BAU_2022&amp;utm_content=gdn|RMKT|CrossProduct_AppStart_PMAX|Term|AllProducts-Last3Day-Offer"/>
    <x v="0"/>
    <n v="60.050000000000004"/>
    <n v="55"/>
    <x v="0"/>
    <x v="6"/>
    <s v="JanTerm|AllProducts-Last3Day-Offer"/>
    <n v="2"/>
    <x v="0"/>
  </r>
  <r>
    <d v="2024-01-01T00:00:00"/>
    <s v="https://www.bowtie.com.hk?utm_source=gdn&amp;utm_medium=display&amp;utm_campaign=Term_BAU_2022&amp;utm_content=gdn|RMKT|CrossProduct_AppStart_PMAX|Term|AllProducts-Last3Day-Offer{ignore}&amp;utm_campaign={_campaign}&amp;utm_source={_source}&amp;utm_medium={_medium}&amp;gclsrc=aw.ds&amp;{_dsmrktparam}"/>
    <x v="0"/>
    <n v="0"/>
    <n v="0"/>
    <x v="0"/>
    <x v="6"/>
    <s v="JanTerm|AllProducts-Last3Day-Offer"/>
    <n v="2"/>
    <x v="1"/>
  </r>
  <r>
    <d v="2024-01-01T00:00:00"/>
    <s v="https://www.bowtie.com.hk/zh/insurance/term-life?utm_source=gdn&amp;utm_medium=display&amp;utm_campaign=Term_BAU_2022&amp;utm_content=gdn|RMKT|CrossProduct_AppStart_PMAX|Term|Term-Last1Day-Offer"/>
    <x v="0"/>
    <n v="58.126666666666665"/>
    <n v="93"/>
    <x v="0"/>
    <x v="8"/>
    <s v="JanTerm|Term-Last1Day-Offer"/>
    <n v="10"/>
    <x v="0"/>
  </r>
  <r>
    <d v="2024-01-01T00:00:00"/>
    <s v="https://www.bowtie.com.hk/zh/insurance/term-life?utm_source=gdn&amp;utm_medium=display&amp;utm_campaign=Term_BAU_2022&amp;utm_content=gdn|RMKT|CrossProduct_AppStart_PMAX|Term|Term-Last1Day-Offer{ignore}&amp;utm_campaign={_campaign}&amp;utm_source={_source}&amp;utm_medium={_medium}&amp;gclsrc=aw.ds&amp;{_dsmrktparam}"/>
    <x v="0"/>
    <n v="0"/>
    <n v="0"/>
    <x v="0"/>
    <x v="8"/>
    <s v="JanTerm|Term-Last1Day-Offer"/>
    <n v="10"/>
    <x v="1"/>
  </r>
  <r>
    <d v="2024-01-01T00:00:00"/>
    <s v="https://www.bowtie.com.hk/zh/insurance/term-life?utm_source=gdn&amp;utm_medium=display&amp;utm_campaign=Term_BAU_2022&amp;utm_content=gdn|RMKT|CrossProduct_AppStart_PMAX|Term|Term-Last2Day-Offer"/>
    <x v="0"/>
    <n v="54.113333333333337"/>
    <n v="122"/>
    <x v="0"/>
    <x v="9"/>
    <s v="JanTerm|Term-Last2Day-Offer"/>
    <n v="4"/>
    <x v="0"/>
  </r>
  <r>
    <d v="2024-01-01T00:00:00"/>
    <s v="https://www.bowtie.com.hk/zh/insurance/term-life?utm_source=gdn&amp;utm_medium=display&amp;utm_campaign=Term_BAU_2022&amp;utm_content=gdn|RMKT|CrossProduct_AppStart_PMAX|Term|Term-Last2Day-Offer{ignore}&amp;utm_campaign={_campaign}&amp;utm_source={_source}&amp;utm_medium={_medium}&amp;gclsrc=aw.ds&amp;{_dsmrktparam}"/>
    <x v="0"/>
    <n v="1.8133333333333335"/>
    <n v="2"/>
    <x v="0"/>
    <x v="9"/>
    <s v="JanTerm|Term-Last2Day-Offer"/>
    <n v="4"/>
    <x v="1"/>
  </r>
  <r>
    <d v="2024-01-01T00:00:00"/>
    <s v="https://www.bowtie.com.hk/zh/insurance/term-life?utm_source=gdn&amp;utm_medium=display&amp;utm_campaign=Term_BAU_2022&amp;utm_content=gdn|RMKT|CrossProduct_AppStart_PMAX|Term|Term-Last3Day-Offer"/>
    <x v="0"/>
    <n v="51.886666666666663"/>
    <n v="26"/>
    <x v="0"/>
    <x v="7"/>
    <s v="JanTerm|Term-Last3Day-Offer"/>
    <n v="1"/>
    <x v="0"/>
  </r>
  <r>
    <d v="2024-01-01T00:00:00"/>
    <s v="https://www.bowtie.com.hk/zh/insurance/term-life?utm_source=gdn&amp;utm_medium=display&amp;utm_campaign=Term_BAU_2022&amp;utm_content=gdn|RMKT|CrossProduct_AppStart_PMAX|Term|Term-Last3Day-Offer{ignore}&amp;utm_campaign={_campaign}&amp;utm_source={_source}&amp;utm_medium={_medium}&amp;gclsrc=aw.ds&amp;{_dsmrktparam}"/>
    <x v="0"/>
    <n v="0"/>
    <n v="0"/>
    <x v="0"/>
    <x v="7"/>
    <s v="JanTerm|Term-Last3Day-Offer"/>
    <n v="1"/>
    <x v="1"/>
  </r>
  <r>
    <d v="2024-02-01T00:00:00"/>
    <s v="https://www.bowtie.com.hk/zh/insurance/term-life?utm_source=gdn&amp;utm_medium=display&amp;utm_campaign=Term_BAU_2022&amp;utm_content=gdn|PROS|Mass_PMAX|Term|10M-Pricelist-OnlinePurchase"/>
    <x v="0"/>
    <n v="58.56"/>
    <n v="94"/>
    <x v="1"/>
    <x v="15"/>
    <s v="FebTerm|10M-Pricelist-OnlinePurchase"/>
    <n v="3"/>
    <x v="0"/>
  </r>
  <r>
    <d v="2024-02-01T00:00:00"/>
    <s v="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"/>
    <x v="0"/>
    <n v="9.8733333333333331"/>
    <n v="4"/>
    <x v="1"/>
    <x v="15"/>
    <s v="FebTerm|10M-Pricelist-OnlinePurchase"/>
    <n v="3"/>
    <x v="1"/>
  </r>
  <r>
    <d v="2024-02-01T00:00:00"/>
    <s v="https://www.bowtie.com.hk/zh/insurance/term-life?utm_source=gdn&amp;utm_medium=display&amp;utm_campaign=Term_BAU_2022&amp;utm_content=gdn|PROS|Property_PMAX|Term|10M-Pricelist-OnlinePurchase"/>
    <x v="0"/>
    <n v="30.556666666666668"/>
    <n v="46"/>
    <x v="1"/>
    <x v="15"/>
    <s v="FebTerm|10M-Pricelist-OnlinePurchase"/>
    <n v="3"/>
    <x v="0"/>
  </r>
  <r>
    <d v="2024-02-01T00:00:00"/>
    <s v="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"/>
    <x v="0"/>
    <n v="7.95"/>
    <n v="5"/>
    <x v="1"/>
    <x v="15"/>
    <s v="FebTerm|10M-Pricelist-OnlinePurchase"/>
    <n v="3"/>
    <x v="1"/>
  </r>
  <r>
    <d v="2024-02-01T00:00:00"/>
    <s v="https://www.bowtie.com.hk/zh/insurance/term-life?utm_source=gdn&amp;utm_medium=display&amp;utm_campaign=Term_BAU_2022&amp;utm_content=gdn|PROS|Termlife_PMAX|Term|10M-Pricelist-OnlinePurchase"/>
    <x v="0"/>
    <n v="68.103333333333339"/>
    <n v="46"/>
    <x v="1"/>
    <x v="15"/>
    <s v="FebTerm|10M-Pricelist-OnlinePurchase"/>
    <n v="3"/>
    <x v="0"/>
  </r>
  <r>
    <d v="2024-02-01T00:00:00"/>
    <s v="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"/>
    <x v="0"/>
    <n v="261.94333333333333"/>
    <n v="19"/>
    <x v="1"/>
    <x v="15"/>
    <s v="FebTerm|10M-Pricelist-OnlinePurchase"/>
    <n v="3"/>
    <x v="1"/>
  </r>
  <r>
    <d v="2024-02-01T00:00:00"/>
    <s v="https://www.bowtie.com.hk/zh/insurance/term-life?utm_source=gdn&amp;utm_medium=display&amp;utm_campaign=Term_BAU_2022&amp;utm_content=gdn|PROS|Mass_PMAX|Term|15M-Pricelist-OnlinePurchase"/>
    <x v="0"/>
    <n v="68.22"/>
    <n v="98"/>
    <x v="1"/>
    <x v="16"/>
    <s v="FebTerm|15M-Pricelist-OnlinePurchase"/>
    <n v="0"/>
    <x v="0"/>
  </r>
  <r>
    <d v="2024-02-01T00:00:00"/>
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<x v="0"/>
    <n v="4.5533333333333337"/>
    <n v="5"/>
    <x v="1"/>
    <x v="16"/>
    <s v="FebTerm|15M-Pricelist-OnlinePurchase"/>
    <n v="0"/>
    <x v="1"/>
  </r>
  <r>
    <d v="2024-02-01T00:00:00"/>
    <s v="https://www.bowtie.com.hk/zh/insurance/term-life?utm_source=gdn&amp;utm_medium=display&amp;utm_campaign=Term_BAU_2022&amp;utm_content=gdn|PROS|Property_PMAX|Term|15M-Pricelist-OnlinePurchase"/>
    <x v="0"/>
    <n v="95.276666666666657"/>
    <n v="56"/>
    <x v="1"/>
    <x v="16"/>
    <s v="FebTerm|15M-Pricelist-OnlinePurchase"/>
    <n v="0"/>
    <x v="0"/>
  </r>
  <r>
    <d v="2024-02-01T00:00:00"/>
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<x v="0"/>
    <n v="0.29333333333333333"/>
    <n v="2"/>
    <x v="1"/>
    <x v="16"/>
    <s v="FebTerm|15M-Pricelist-OnlinePurchase"/>
    <n v="0"/>
    <x v="1"/>
  </r>
  <r>
    <d v="2024-02-01T00:00:00"/>
    <s v="https://www.bowtie.com.hk/zh/insurance/term-life?utm_source=gdn&amp;utm_medium=display&amp;utm_campaign=Term_BAU_2022&amp;utm_content=gdn|PROS|Termlife_PMAX|Term|15M-Pricelist-OnlinePurchase"/>
    <x v="0"/>
    <n v="89.233333333333334"/>
    <n v="76"/>
    <x v="1"/>
    <x v="16"/>
    <s v="FebTerm|15M-Pricelist-OnlinePurchase"/>
    <n v="0"/>
    <x v="0"/>
  </r>
  <r>
    <d v="2024-02-01T00:00:00"/>
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<x v="0"/>
    <n v="173.72666666666666"/>
    <n v="15"/>
    <x v="1"/>
    <x v="16"/>
    <s v="FebTerm|15M-Pricelist-OnlinePurchase"/>
    <n v="0"/>
    <x v="1"/>
  </r>
  <r>
    <d v="2024-02-01T00:00:00"/>
    <s v="https://www.bowtie.com.hk/zh/insurance/term-life?utm_source=gdn&amp;utm_medium=display&amp;utm_campaign=Term_BAU_2022&amp;utm_content=gdn|PROS|Mass_PMAX|Term|20M-Pricelist-OnlinePurchase"/>
    <x v="0"/>
    <n v="188.50666666666666"/>
    <n v="438"/>
    <x v="1"/>
    <x v="17"/>
    <s v="FebTerm|20M-Pricelist-OnlinePurchase"/>
    <n v="0"/>
    <x v="0"/>
  </r>
  <r>
    <d v="2024-02-01T00:00:00"/>
    <s v="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"/>
    <x v="0"/>
    <n v="21.596666666666668"/>
    <n v="1"/>
    <x v="1"/>
    <x v="17"/>
    <s v="FebTerm|20M-Pricelist-OnlinePurchase"/>
    <n v="0"/>
    <x v="1"/>
  </r>
  <r>
    <d v="2024-02-01T00:00:00"/>
    <s v="https://www.bowtie.com.hk/zh/insurance/term-life?utm_source=gdn&amp;utm_medium=display&amp;utm_campaign=Term_BAU_2022&amp;utm_content=gdn|PROS|Property_PMAX|Term|20M-Pricelist-OnlinePurchase"/>
    <x v="0"/>
    <n v="39.966666666666669"/>
    <n v="33"/>
    <x v="1"/>
    <x v="17"/>
    <s v="FebTerm|20M-Pricelist-OnlinePurchase"/>
    <n v="0"/>
    <x v="0"/>
  </r>
  <r>
    <d v="2024-02-01T00:00:00"/>
    <s v="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"/>
    <x v="0"/>
    <n v="27.626666666666665"/>
    <n v="5"/>
    <x v="1"/>
    <x v="17"/>
    <s v="FebTerm|20M-Pricelist-OnlinePurchase"/>
    <n v="0"/>
    <x v="1"/>
  </r>
  <r>
    <d v="2024-02-01T00:00:00"/>
    <s v="https://www.bowtie.com.hk/zh/insurance/term-life?utm_source=gdn&amp;utm_medium=display&amp;utm_campaign=Term_BAU_2022&amp;utm_content=gdn|PROS|Termlife_PMAX|Term|20M-Pricelist-OnlinePurchase"/>
    <x v="0"/>
    <n v="32.123333333333335"/>
    <n v="42"/>
    <x v="1"/>
    <x v="17"/>
    <s v="FebTerm|20M-Pricelist-OnlinePurchase"/>
    <n v="0"/>
    <x v="0"/>
  </r>
  <r>
    <d v="2024-02-01T00:00:00"/>
    <s v="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"/>
    <x v="0"/>
    <n v="118.87666666666667"/>
    <n v="12"/>
    <x v="1"/>
    <x v="17"/>
    <s v="FebTerm|20M-Pricelist-OnlinePurchase"/>
    <n v="0"/>
    <x v="1"/>
  </r>
  <r>
    <d v="2024-02-01T00:00:00"/>
    <s v="https://www.bowtie.com.hk/zh/insurance/term-life?utm_source=gdn&amp;utm_medium=display&amp;utm_campaign=Term_BAU_2022&amp;utm_content=gdn|PROS|Mass_PMAX|Term|20M-LifeStage-TopUp"/>
    <x v="0"/>
    <n v="363.82666666666665"/>
    <n v="444"/>
    <x v="1"/>
    <x v="3"/>
    <s v="FebTerm|20M-LifeStage-TopUp"/>
    <n v="21"/>
    <x v="0"/>
  </r>
  <r>
    <d v="2024-02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1731.78"/>
    <n v="128"/>
    <x v="1"/>
    <x v="3"/>
    <s v="FebTerm|20M-LifeStage-TopUp"/>
    <n v="21"/>
    <x v="1"/>
  </r>
  <r>
    <d v="2024-02-01T00:00:00"/>
    <s v="https://www.bowtie.com.hk/zh/insurance/term-life?utm_source=gdn&amp;utm_medium=display&amp;utm_campaign=Term_BAU_2022&amp;utm_content=gdn|PROS|Mass_PMAX|Term|20M-Property-AssetBurden"/>
    <x v="0"/>
    <n v="210.27666666666667"/>
    <n v="526"/>
    <x v="1"/>
    <x v="18"/>
    <s v="FebTerm|20M-Property-AssetBurden"/>
    <n v="10"/>
    <x v="0"/>
  </r>
  <r>
    <d v="2024-02-01T00:00:00"/>
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<x v="0"/>
    <n v="356.99666666666667"/>
    <n v="41"/>
    <x v="1"/>
    <x v="18"/>
    <s v="FebTerm|20M-Property-AssetBurden"/>
    <n v="10"/>
    <x v="1"/>
  </r>
  <r>
    <d v="2024-02-01T00:00:00"/>
    <s v="https://www.bowtie.com.hk/zh/insurance/term-life?utm_source=gdn&amp;utm_medium=display&amp;utm_campaign=Term_BAU_2022&amp;utm_content=gdn|PROS|Mass_PMAX|Term|20M-Property-NegativeAsset"/>
    <x v="0"/>
    <n v="78.943333333333342"/>
    <n v="110"/>
    <x v="1"/>
    <x v="2"/>
    <s v="FebTerm|20M-Property-NegativeAsset"/>
    <n v="10"/>
    <x v="0"/>
  </r>
  <r>
    <d v="2024-02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368.7166666666667"/>
    <n v="53"/>
    <x v="1"/>
    <x v="2"/>
    <s v="FebTerm|20M-Property-NegativeAsset"/>
    <n v="10"/>
    <x v="1"/>
  </r>
  <r>
    <d v="2024-02-01T00:00:00"/>
    <s v="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"/>
    <x v="0"/>
    <n v="0"/>
    <n v="0"/>
    <x v="1"/>
    <x v="10"/>
    <s v="FebTerm|AllProducts-Pricelist-Offer"/>
    <n v="0"/>
    <x v="1"/>
  </r>
  <r>
    <d v="2024-02-01T00:00:00"/>
    <s v="https://www.bowtie.com.hk/zh/insurance/term-life?utm_source=gdn&amp;utm_medium=display&amp;utm_campaign=Term_BAU_2022&amp;utm_content=gdn|PROS|Mass_PMAX|Term|Trend-Fishball-90off_35yo"/>
    <x v="0"/>
    <n v="0.45333333333333337"/>
    <n v="0"/>
    <x v="1"/>
    <x v="13"/>
    <s v="FebTerm|Trend-Fishball-90off_35yo"/>
    <n v="0"/>
    <x v="0"/>
  </r>
  <r>
    <d v="2024-02-01T00:00:00"/>
    <s v="https://www.bowtie.com.hk/zh/insurance/term-life?utm_source=gdn&amp;utm_medium=display&amp;utm_campaign=Term_BAU_2022&amp;utm_content=gdn|PROS|Mass_PMAX|Term|20M-LifeStage-TopUp"/>
    <x v="0"/>
    <n v="1.3333333333333334E-2"/>
    <n v="0"/>
    <x v="1"/>
    <x v="3"/>
    <s v="FebTerm|20M-LifeStage-TopUp"/>
    <n v="21"/>
    <x v="0"/>
  </r>
  <r>
    <d v="2024-02-01T00:00:00"/>
    <s v="https://www.bowtie.com.hk/zh/insurance/term-life?utm_source=gdn&amp;utm_medium=display&amp;utm_campaign=Term_BAU_2022&amp;utm_content=gdn|PROS|Mass_PMAX|Term|20M-Pricelist-8M20Mmonthly"/>
    <x v="0"/>
    <n v="0"/>
    <n v="0"/>
    <x v="1"/>
    <x v="0"/>
    <s v="FebTerm|20M-Pricelist-8M20Mmonthly"/>
    <n v="1"/>
    <x v="0"/>
  </r>
  <r>
    <d v="2024-02-01T00:00:00"/>
    <s v="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"/>
    <x v="0"/>
    <n v="0"/>
    <n v="0"/>
    <x v="1"/>
    <x v="0"/>
    <s v="FebTerm|20M-Pricelist-8M20Mmonthly"/>
    <n v="1"/>
    <x v="1"/>
  </r>
  <r>
    <d v="2024-02-01T00:00:00"/>
    <s v="https://www.bowtie.com.hk/zh/insurance/term-life?utm_source=gdn&amp;utm_medium=display&amp;utm_campaign=Term_BAU_2022&amp;utm_content=gdn|PROS|Mass_PMAX|Term|20M-Pricelist-OnlyOne"/>
    <x v="0"/>
    <n v="0"/>
    <n v="0"/>
    <x v="1"/>
    <x v="1"/>
    <s v="FebTerm|20M-Pricelist-OnlyOne"/>
    <n v="0"/>
    <x v="0"/>
  </r>
  <r>
    <d v="2024-02-01T00:00:00"/>
    <s v="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"/>
    <x v="0"/>
    <n v="0"/>
    <n v="0"/>
    <x v="1"/>
    <x v="1"/>
    <s v="FebTerm|20M-Pricelist-OnlyOne"/>
    <n v="0"/>
    <x v="1"/>
  </r>
  <r>
    <d v="2024-02-01T00:00:00"/>
    <s v="https://www.bowtie.com.hk/zh/insurance/term-life?utm_source=gdn&amp;utm_medium=display&amp;utm_campaign=Term_BAU_2022&amp;utm_content=gdn|PROS|Mature_PMAX|Term|20M-Mature-Comparison_CoverLimit"/>
    <x v="0"/>
    <n v="99.220000000000013"/>
    <n v="129"/>
    <x v="1"/>
    <x v="19"/>
    <s v="FebTerm|20M-Mature-Comparison_CoverLimit"/>
    <n v="5"/>
    <x v="0"/>
  </r>
  <r>
    <d v="2024-02-01T00:00:00"/>
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<x v="0"/>
    <n v="670.52333333333331"/>
    <n v="97"/>
    <x v="1"/>
    <x v="19"/>
    <s v="FebTerm|20M-Mature-Comparison_CoverLimit"/>
    <n v="5"/>
    <x v="1"/>
  </r>
  <r>
    <d v="2024-02-01T00:00:00"/>
    <s v="https://www.bowtie.com.hk/offer/ghk-pre-retirement?utm_source=gdn&amp;utm_medium=display&amp;utm_campaign=Term_BAU_2022&amp;utm_content=gdn|PROS|Property_PMAX|Term|20M-Property-NegativeAsset"/>
    <x v="0"/>
    <n v="172.42333333333332"/>
    <n v="230"/>
    <x v="1"/>
    <x v="2"/>
    <s v="FebTerm|20M-Property-NegativeAsset"/>
    <n v="10"/>
    <x v="0"/>
  </r>
  <r>
    <d v="2024-02-01T00:00:00"/>
    <s v="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28.696666666666669"/>
    <n v="3"/>
    <x v="1"/>
    <x v="2"/>
    <s v="FebTerm|20M-Property-NegativeAsset"/>
    <n v="10"/>
    <x v="1"/>
  </r>
  <r>
    <d v="2024-02-01T00:00:00"/>
    <s v="https://www.bowtie.com.hk/zh/insurance/term-life?utm_source=gdn&amp;utm_medium=display&amp;utm_campaign=Term_BAU_2022&amp;utm_content=gdn|PROS|Property_PMAX|Term|20M-LifeStage-TopUp"/>
    <x v="0"/>
    <n v="119.14666666666666"/>
    <n v="162"/>
    <x v="1"/>
    <x v="3"/>
    <s v="FebTerm|20M-LifeStage-TopUp"/>
    <n v="21"/>
    <x v="0"/>
  </r>
  <r>
    <d v="2024-02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1912.07"/>
    <n v="179"/>
    <x v="1"/>
    <x v="3"/>
    <s v="FebTerm|20M-LifeStage-TopUp"/>
    <n v="21"/>
    <x v="1"/>
  </r>
  <r>
    <d v="2024-02-01T00:00:00"/>
    <s v="https://www.bowtie.com.hk/zh/insurance/term-life?utm_source=gdn&amp;utm_medium=display&amp;utm_campaign=Term_BAU_2022&amp;utm_content=gdn|PROS|Property_PMAX|Term|20M-Property-AssetBurden"/>
    <x v="0"/>
    <n v="126.96666666666665"/>
    <n v="197"/>
    <x v="1"/>
    <x v="18"/>
    <s v="FebTerm|20M-Property-AssetBurden"/>
    <n v="10"/>
    <x v="0"/>
  </r>
  <r>
    <d v="2024-02-01T00:00:00"/>
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<x v="0"/>
    <n v="416.28666666666663"/>
    <n v="38"/>
    <x v="1"/>
    <x v="18"/>
    <s v="FebTerm|20M-Property-AssetBurden"/>
    <n v="10"/>
    <x v="1"/>
  </r>
  <r>
    <d v="2024-02-01T00:00:00"/>
    <s v="https://www.bowtie.com.hk/zh/insurance/term-life?utm_source=gdn&amp;utm_medium=display&amp;utm_campaign=Term_BAU_2022&amp;utm_content=gdn|PROS|Property_PMAX|Term|20M-Property-NegativeAsset"/>
    <x v="0"/>
    <n v="75.186666666666667"/>
    <n v="111"/>
    <x v="1"/>
    <x v="2"/>
    <s v="FebTerm|20M-Property-NegativeAsset"/>
    <n v="10"/>
    <x v="0"/>
  </r>
  <r>
    <d v="2024-02-01T00:00:00"/>
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96.826666666666668"/>
    <n v="25"/>
    <x v="1"/>
    <x v="2"/>
    <s v="FebTerm|20M-Property-NegativeAsset"/>
    <n v="10"/>
    <x v="1"/>
  </r>
  <r>
    <d v="2024-02-01T00:00:00"/>
    <s v="https://www.bowtie.com.hk/offer/ghk-pre-retirement?utm_source=gdn&amp;utm_medium=display&amp;utm_campaign=Term_BAU_2022&amp;utm_content=gdn|PROS|TermlifeKW_PMAX|Term|20M-Property-NegativeAsset"/>
    <x v="0"/>
    <n v="135.05666666666667"/>
    <n v="395"/>
    <x v="1"/>
    <x v="2"/>
    <s v="FebTerm|20M-Property-NegativeAsset"/>
    <n v="10"/>
    <x v="0"/>
  </r>
  <r>
    <d v="2024-02-01T00:00:00"/>
    <s v="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"/>
    <x v="0"/>
    <n v="203.55999999999997"/>
    <n v="24"/>
    <x v="1"/>
    <x v="2"/>
    <s v="FebTerm|20M-Property-NegativeAsset"/>
    <n v="10"/>
    <x v="1"/>
  </r>
  <r>
    <d v="2024-02-01T00:00:00"/>
    <s v="https://www.bowtie.com.hk/zh/insurance/term-life?utm_source=gdn&amp;utm_medium=display&amp;utm_campaign=Term_BAU_2022&amp;utm_content=gdn|PROS|Termlife_PMAX|Term|20M-LifeStage-TopUp"/>
    <x v="0"/>
    <n v="45"/>
    <n v="82"/>
    <x v="1"/>
    <x v="3"/>
    <s v="FebTerm|20M-LifeStage-TopUp"/>
    <n v="21"/>
    <x v="0"/>
  </r>
  <r>
    <d v="2024-02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1538.5666666666666"/>
    <n v="178"/>
    <x v="1"/>
    <x v="3"/>
    <s v="FebTerm|20M-LifeStage-TopUp"/>
    <n v="21"/>
    <x v="1"/>
  </r>
  <r>
    <d v="2024-02-01T00:00:00"/>
    <s v="https://www.bowtie.com.hk/zh/insurance/term-life?utm_source=gdn&amp;utm_medium=display&amp;utm_campaign=Term_BAU_2022&amp;utm_content=gdn|PROS|Termlife_PMAX|Term|20M-Property-AssetBurden"/>
    <x v="0"/>
    <n v="107.72666666666667"/>
    <n v="206"/>
    <x v="1"/>
    <x v="18"/>
    <s v="FebTerm|20M-Property-AssetBurden"/>
    <n v="10"/>
    <x v="0"/>
  </r>
  <r>
    <d v="2024-02-01T00:00:00"/>
    <s v="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"/>
    <x v="0"/>
    <n v="1053.8066666666666"/>
    <n v="130"/>
    <x v="1"/>
    <x v="18"/>
    <s v="FebTerm|20M-Property-AssetBurden"/>
    <n v="10"/>
    <x v="1"/>
  </r>
  <r>
    <d v="2024-02-01T00:00:00"/>
    <s v="https://www.bowtie.com.hk/zh/insurance/term-life?utm_source=gdn&amp;utm_medium=display&amp;utm_campaign=Term_BAU_2022&amp;utm_content=gdn|PROS|Termlife_PMAX|Term|20M-Property-NegativeAsset"/>
    <x v="0"/>
    <n v="19.47"/>
    <n v="62"/>
    <x v="1"/>
    <x v="2"/>
    <s v="FebTerm|20M-Property-NegativeAsset"/>
    <n v="10"/>
    <x v="0"/>
  </r>
  <r>
    <d v="2024-02-01T00:00:00"/>
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107.50666666666666"/>
    <n v="20"/>
    <x v="1"/>
    <x v="2"/>
    <s v="FebTerm|20M-Property-NegativeAsset"/>
    <n v="10"/>
    <x v="1"/>
  </r>
  <r>
    <d v="2024-02-01T00:00:00"/>
    <s v="https://www.bowtie.com.hk/zh/insurance/term-life?utm_source=gdn&amp;utm_medium=display&amp;utm_campaign=Term_BAU_2022&amp;utm_content=gdn|PROS|Termlife_PMAX|Term|Trend-Fishball-90off_35yo"/>
    <x v="0"/>
    <n v="9.9999999999999992E-2"/>
    <n v="0"/>
    <x v="1"/>
    <x v="13"/>
    <s v="FebTerm|Trend-Fishball-90off_35yo"/>
    <n v="0"/>
    <x v="0"/>
  </r>
  <r>
    <d v="2024-02-01T00:00:00"/>
    <s v="https://www.bowtie.com.hk/zh/insurance/term-life?utm_source=gdn&amp;utm_medium=display&amp;utm_campaign=Term_BAU_2022&amp;utm_content=gdn|PROS|Termlife_PMAX|Term|Trend-Rainbow-90off_35yo_transparency"/>
    <x v="0"/>
    <n v="0"/>
    <n v="0"/>
    <x v="1"/>
    <x v="14"/>
    <s v="FebTerm|Trend-Rainbow-90off_35yo_transparency"/>
    <n v="0"/>
    <x v="0"/>
  </r>
  <r>
    <d v="2024-02-01T00:00:00"/>
    <s v="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"/>
    <x v="0"/>
    <n v="0"/>
    <n v="0"/>
    <x v="1"/>
    <x v="14"/>
    <s v="FebTerm|Trend-Rainbow-90off_35yo_transparency"/>
    <n v="0"/>
    <x v="1"/>
  </r>
  <r>
    <d v="2024-02-01T00:00:00"/>
    <s v="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"/>
    <x v="0"/>
    <n v="0"/>
    <n v="0"/>
    <x v="1"/>
    <x v="12"/>
    <s v="FebTerm|Offer-Pricelist-8M"/>
    <n v="1"/>
    <x v="1"/>
  </r>
  <r>
    <d v="2024-02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0"/>
    <n v="0"/>
    <x v="1"/>
    <x v="3"/>
    <s v="FebTerm|20M-LifeStage-TopUp"/>
    <n v="21"/>
    <x v="1"/>
  </r>
  <r>
    <d v="2024-02-01T00:00:00"/>
    <s v="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"/>
    <x v="0"/>
    <n v="0"/>
    <n v="0"/>
    <x v="1"/>
    <x v="0"/>
    <s v="FebTerm|20M-Pricelist-8M20Mmonthly"/>
    <n v="1"/>
    <x v="1"/>
  </r>
  <r>
    <d v="2024-02-01T00:00:00"/>
    <s v="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"/>
    <x v="0"/>
    <n v="0"/>
    <n v="0"/>
    <x v="1"/>
    <x v="1"/>
    <s v="FebTerm|20M-Pricelist-OnlyOne"/>
    <n v="0"/>
    <x v="1"/>
  </r>
  <r>
    <d v="2024-02-01T00:00:00"/>
    <s v="https://www.bowtie.com.hk/zh/insurance/term-life?utm_source=gdn&amp;utm_medium=display&amp;utm_campaign=Term_BAU_2022&amp;utm_content=gdn|RMKT|BlogPage_PMAX|Term|20M-LifeStage-TopUp"/>
    <x v="0"/>
    <n v="3.3333333333333335E-3"/>
    <n v="0"/>
    <x v="1"/>
    <x v="3"/>
    <s v="FebTerm|20M-LifeStage-TopUp"/>
    <n v="21"/>
    <x v="0"/>
  </r>
  <r>
    <d v="2024-02-01T00:00:00"/>
    <s v="https://www.bowtie.com.hk/zh/insurance/term-life?utm_source=gdn&amp;utm_medium=display&amp;utm_campaign=Term_BAU_2022&amp;utm_content=gdn|RMKT|BlogPage_PMAX|Term|20M-Pricelist-OnlyOne"/>
    <x v="0"/>
    <n v="0"/>
    <n v="0"/>
    <x v="1"/>
    <x v="1"/>
    <s v="FebTerm|20M-Pricelist-OnlyOne"/>
    <n v="0"/>
    <x v="0"/>
  </r>
  <r>
    <d v="2024-02-01T00:00:00"/>
    <s v="https://www.bowtie.com.hk/zh/insurance/term-life?utm_source=gdn&amp;utm_medium=display&amp;utm_campaign=Term_BAU_2022&amp;utm_content=gdn|RMKT|BlogPage_PMAX|Term|20M-Property-NegativeAsset"/>
    <x v="0"/>
    <n v="3.3333333333333335E-3"/>
    <n v="0"/>
    <x v="1"/>
    <x v="2"/>
    <s v="FebTerm|20M-Property-NegativeAsset"/>
    <n v="10"/>
    <x v="0"/>
  </r>
  <r>
    <d v="2024-02-01T00:00:00"/>
    <s v="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"/>
    <x v="0"/>
    <n v="0"/>
    <n v="0"/>
    <x v="1"/>
    <x v="10"/>
    <s v="FebTerm|AllProducts-Pricelist-Offer"/>
    <n v="0"/>
    <x v="1"/>
  </r>
  <r>
    <d v="2024-02-01T00:00:00"/>
    <s v="https://www.bowtie.com.hk/zh/insurance/term-life?utm_source=gdn&amp;utm_medium=display&amp;utm_campaign=Term_BAU_2022&amp;utm_content=gdn|RMKT|BlogPage_PMAX|Term|Offer-Pricelist-8M"/>
    <x v="0"/>
    <n v="0"/>
    <n v="0"/>
    <x v="1"/>
    <x v="12"/>
    <s v="FebTerm|Offer-Pricelist-8M"/>
    <n v="1"/>
    <x v="0"/>
  </r>
  <r>
    <d v="2024-02-01T00:00:00"/>
    <s v="https://www.bowtie.com.hk/zh/insurance/term-life?utm_source=gdn&amp;utm_medium=display&amp;utm_campaign=Term_BAU_2022&amp;utm_content=gdn|RMKT|BrandVideo_PMAX|Term|20M-Pricelist-8M20Mmonthly"/>
    <x v="0"/>
    <n v="3.6666666666666667E-2"/>
    <n v="0"/>
    <x v="1"/>
    <x v="0"/>
    <s v="FebTerm|20M-Pricelist-8M20Mmonthly"/>
    <n v="1"/>
    <x v="0"/>
  </r>
  <r>
    <d v="2024-03-01T00:00:00"/>
    <s v="https://www.bowtie.com.hk/zh/insurance/term-life?utm_source=gdn&amp;utm_medium=display&amp;utm_campaign=Term_BAU_2022&amp;utm_content=gdn|PROS|Mass_PMAX|Term|10M-Pricelist-OnlinePurchase"/>
    <x v="0"/>
    <n v="765.25"/>
    <n v="2002"/>
    <x v="2"/>
    <x v="15"/>
    <s v="MarTerm|10M-Pricelist-OnlinePurchase"/>
    <n v="18"/>
    <x v="0"/>
  </r>
  <r>
    <d v="2024-03-01T00:00:00"/>
    <s v="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"/>
    <x v="0"/>
    <n v="76.486666666666665"/>
    <n v="9"/>
    <x v="2"/>
    <x v="15"/>
    <s v="MarTerm|10M-Pricelist-OnlinePurchase"/>
    <n v="18"/>
    <x v="1"/>
  </r>
  <r>
    <d v="2024-03-01T00:00:00"/>
    <s v="https://www.bowtie.com.hk/zh/insurance/term-life?utm_source=gdn&amp;utm_medium=display&amp;utm_campaign=Term_BAU_2022&amp;utm_content=gdn|PROS|Property_PMAX|Term|10M-Pricelist-OnlinePurchase"/>
    <x v="0"/>
    <n v="228.09"/>
    <n v="257"/>
    <x v="2"/>
    <x v="15"/>
    <s v="MarTerm|10M-Pricelist-OnlinePurchase"/>
    <n v="18"/>
    <x v="0"/>
  </r>
  <r>
    <d v="2024-03-01T00:00:00"/>
    <s v="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"/>
    <x v="0"/>
    <n v="40.776666666666664"/>
    <n v="6"/>
    <x v="2"/>
    <x v="15"/>
    <s v="MarTerm|10M-Pricelist-OnlinePurchase"/>
    <n v="18"/>
    <x v="1"/>
  </r>
  <r>
    <d v="2024-03-01T00:00:00"/>
    <s v="https://www.bowtie.com.hk/zh/insurance/term-life?utm_source=gdn&amp;utm_medium=display&amp;utm_campaign=Term_BAU_2022&amp;utm_content=gdn|PROS|Termlife_PMAX|Term|10M-Pricelist-OnlinePurchase"/>
    <x v="0"/>
    <n v="288.23333333333335"/>
    <n v="537"/>
    <x v="2"/>
    <x v="15"/>
    <s v="MarTerm|10M-Pricelist-OnlinePurchase"/>
    <n v="18"/>
    <x v="0"/>
  </r>
  <r>
    <d v="2024-03-01T00:00:00"/>
    <s v="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"/>
    <x v="0"/>
    <n v="568.16999999999996"/>
    <n v="61"/>
    <x v="2"/>
    <x v="15"/>
    <s v="MarTerm|10M-Pricelist-OnlinePurchase"/>
    <n v="18"/>
    <x v="1"/>
  </r>
  <r>
    <d v="2024-03-01T00:00:00"/>
    <s v="https://www.bowtie.com.hk/zh/insurance/term-life?utm_source=gdn&amp;utm_medium=display&amp;utm_campaign=Term_BAU_2022&amp;utm_content=gdn|PROS|Mass_PMAX|Term|15M-Pricelist-OnlinePurchase"/>
    <x v="0"/>
    <n v="452.61999999999995"/>
    <n v="605"/>
    <x v="2"/>
    <x v="16"/>
    <s v="MarTerm|15M-Pricelist-OnlinePurchase"/>
    <n v="14"/>
    <x v="0"/>
  </r>
  <r>
    <d v="2024-03-01T00:00:00"/>
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<x v="0"/>
    <n v="749.89"/>
    <n v="76"/>
    <x v="2"/>
    <x v="16"/>
    <s v="MarTerm|15M-Pricelist-OnlinePurchase"/>
    <n v="14"/>
    <x v="1"/>
  </r>
  <r>
    <d v="2024-03-01T00:00:00"/>
    <s v="https://www.bowtie.com.hk/zh/insurance/term-life?utm_source=gdn&amp;utm_medium=display&amp;utm_campaign=Term_BAU_2022&amp;utm_content=gdn|PROS|Property_PMAX|Term|15M-Pricelist-OnlinePurchase"/>
    <x v="0"/>
    <n v="250.70000000000002"/>
    <n v="240"/>
    <x v="2"/>
    <x v="16"/>
    <s v="MarTerm|15M-Pricelist-OnlinePurchase"/>
    <n v="14"/>
    <x v="0"/>
  </r>
  <r>
    <d v="2024-03-01T00:00:00"/>
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<x v="0"/>
    <n v="340.34"/>
    <n v="30"/>
    <x v="2"/>
    <x v="16"/>
    <s v="MarTerm|15M-Pricelist-OnlinePurchase"/>
    <n v="14"/>
    <x v="1"/>
  </r>
  <r>
    <d v="2024-03-01T00:00:00"/>
    <s v="https://www.bowtie.com.hk/zh/insurance/term-life?utm_source=gdn&amp;utm_medium=display&amp;utm_campaign=Term_BAU_2022&amp;utm_content=gdn|PROS|Termlife_PMAX|Term|15M-Pricelist-OnlinePurchase"/>
    <x v="0"/>
    <n v="263.44666666666666"/>
    <n v="258"/>
    <x v="2"/>
    <x v="16"/>
    <s v="MarTerm|15M-Pricelist-OnlinePurchase"/>
    <n v="14"/>
    <x v="0"/>
  </r>
  <r>
    <d v="2024-03-01T00:00:00"/>
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<x v="0"/>
    <n v="1894.2233333333334"/>
    <n v="220"/>
    <x v="2"/>
    <x v="16"/>
    <s v="MarTerm|15M-Pricelist-OnlinePurchase"/>
    <n v="14"/>
    <x v="1"/>
  </r>
  <r>
    <d v="2024-03-01T00:00:00"/>
    <s v="https://www.bowtie.com.hk/zh/insurance/term-life?utm_source=gdn&amp;utm_medium=display&amp;utm_campaign=Term_BAU_2022&amp;utm_content=gdn|PROS|Mass_PMAX|Term|20M-Pricelist-OnlinePurchase"/>
    <x v="0"/>
    <n v="200.07666666666668"/>
    <n v="372"/>
    <x v="2"/>
    <x v="17"/>
    <s v="MarTerm|20M-Pricelist-OnlinePurchase"/>
    <n v="9"/>
    <x v="0"/>
  </r>
  <r>
    <d v="2024-03-01T00:00:00"/>
    <s v="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"/>
    <x v="0"/>
    <n v="67.673333333333332"/>
    <n v="5"/>
    <x v="2"/>
    <x v="17"/>
    <s v="MarTerm|20M-Pricelist-OnlinePurchase"/>
    <n v="9"/>
    <x v="1"/>
  </r>
  <r>
    <d v="2024-03-01T00:00:00"/>
    <s v="https://www.bowtie.com.hk/zh/insurance/term-life?utm_source=gdn&amp;utm_medium=display&amp;utm_campaign=Term_BAU_2022&amp;utm_content=gdn|PROS|Property_PMAX|Term|20M-Pricelist-OnlinePurchase"/>
    <x v="0"/>
    <n v="697.69"/>
    <n v="2013"/>
    <x v="2"/>
    <x v="17"/>
    <s v="MarTerm|20M-Pricelist-OnlinePurchase"/>
    <n v="9"/>
    <x v="0"/>
  </r>
  <r>
    <d v="2024-03-01T00:00:00"/>
    <s v="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"/>
    <x v="0"/>
    <n v="75.416666666666671"/>
    <n v="8"/>
    <x v="2"/>
    <x v="17"/>
    <s v="MarTerm|20M-Pricelist-OnlinePurchase"/>
    <n v="9"/>
    <x v="1"/>
  </r>
  <r>
    <d v="2024-03-01T00:00:00"/>
    <s v="https://www.bowtie.com.hk/zh/insurance/term-life?utm_source=gdn&amp;utm_medium=display&amp;utm_campaign=Term_BAU_2022&amp;utm_content=gdn|PROS|Termlife_PMAX|Term|20M-Pricelist-OnlinePurchase"/>
    <x v="0"/>
    <n v="47.129999999999995"/>
    <n v="61"/>
    <x v="2"/>
    <x v="17"/>
    <s v="MarTerm|20M-Pricelist-OnlinePurchase"/>
    <n v="9"/>
    <x v="0"/>
  </r>
  <r>
    <d v="2024-03-01T00:00:00"/>
    <s v="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"/>
    <x v="0"/>
    <n v="924.3366666666667"/>
    <n v="88"/>
    <x v="2"/>
    <x v="17"/>
    <s v="MarTerm|20M-Pricelist-OnlinePurchase"/>
    <n v="9"/>
    <x v="1"/>
  </r>
  <r>
    <d v="2024-03-01T00:00:00"/>
    <s v="https://www.bowtie.com.hk/zh/insurance/term-life?utm_source=gdn&amp;utm_medium=display&amp;utm_campaign=Term_BAU_2022&amp;utm_content=gdn|PROS|Mass_PMAX|Term|20M-LifeStage-TopUp"/>
    <x v="0"/>
    <n v="1509.8500000000001"/>
    <n v="722"/>
    <x v="2"/>
    <x v="3"/>
    <s v="MarTerm|20M-LifeStage-TopUp"/>
    <n v="75"/>
    <x v="0"/>
  </r>
  <r>
    <d v="2024-03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3230.5866666666666"/>
    <n v="275"/>
    <x v="2"/>
    <x v="3"/>
    <s v="MarTerm|20M-LifeStage-TopUp"/>
    <n v="75"/>
    <x v="1"/>
  </r>
  <r>
    <d v="2024-03-01T00:00:00"/>
    <s v="https://www.bowtie.com.hk/zh/insurance/term-life?utm_source=gdn&amp;utm_medium=display&amp;utm_campaign=Term_BAU_2022&amp;utm_content=gdn|PROS|Mass_PMAX|Term|20M-Property-AssetBurden"/>
    <x v="0"/>
    <n v="229.80333333333331"/>
    <n v="102"/>
    <x v="2"/>
    <x v="18"/>
    <s v="MarTerm|20M-Property-AssetBurden"/>
    <n v="28"/>
    <x v="0"/>
  </r>
  <r>
    <d v="2024-03-01T00:00:00"/>
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<x v="0"/>
    <n v="951.7833333333333"/>
    <n v="153"/>
    <x v="2"/>
    <x v="18"/>
    <s v="MarTerm|20M-Property-AssetBurden"/>
    <n v="28"/>
    <x v="1"/>
  </r>
  <r>
    <d v="2024-03-01T00:00:00"/>
    <s v="https://www.bowtie.com.hk/zh/insurance/term-life?utm_source=gdn&amp;utm_medium=display&amp;utm_campaign=Term_BAU_2022&amp;utm_content=gdn|PROS|Mass_PMAX|Term|20M-Property-NegativeAsset"/>
    <x v="0"/>
    <n v="208.01666666666665"/>
    <n v="62"/>
    <x v="2"/>
    <x v="2"/>
    <s v="MarTerm|20M-Property-NegativeAsset"/>
    <n v="25"/>
    <x v="0"/>
  </r>
  <r>
    <d v="2024-03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1252.7666666666667"/>
    <n v="88"/>
    <x v="2"/>
    <x v="2"/>
    <s v="MarTerm|20M-Property-NegativeAsset"/>
    <n v="25"/>
    <x v="1"/>
  </r>
  <r>
    <d v="2024-03-01T00:00:00"/>
    <s v="https://www.bowtie.com.hk/zh/insurance/term-life?utm_source=gdn&amp;utm_medium=display&amp;utm_campaign=Term_BAU_2022&amp;utm_content=gdn|PROS|Mature_PMAX|Term|20M-Mature-Comparison_CoverLimit"/>
    <x v="0"/>
    <n v="437.25666666666666"/>
    <n v="308"/>
    <x v="2"/>
    <x v="19"/>
    <s v="MarTerm|20M-Mature-Comparison_CoverLimit"/>
    <n v="45"/>
    <x v="0"/>
  </r>
  <r>
    <d v="2024-03-01T00:00:00"/>
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<x v="0"/>
    <n v="2332.8766666666666"/>
    <n v="371"/>
    <x v="2"/>
    <x v="19"/>
    <s v="MarTerm|20M-Mature-Comparison_CoverLimit"/>
    <n v="45"/>
    <x v="1"/>
  </r>
  <r>
    <d v="2024-03-01T00:00:00"/>
    <s v="https://www.bowtie.com.hk/zh/insurance/term-life?utm_source=gdn&amp;utm_medium=display&amp;utm_campaign=Term_BAU_2024_PROS&amp;utm_content=gdn|PROS|Mature_PMAX|Term|20M-Mature-Comparison-HighestSA"/>
    <x v="0"/>
    <n v="177.71333333333334"/>
    <n v="108"/>
    <x v="2"/>
    <x v="20"/>
    <s v="MarTerm|20M-Mature-Comparison-HighestSA"/>
    <n v="101"/>
    <x v="0"/>
  </r>
  <r>
    <d v="2024-03-01T00:00:00"/>
    <s v="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"/>
    <x v="0"/>
    <n v="3863.2366666666662"/>
    <n v="336"/>
    <x v="2"/>
    <x v="20"/>
    <s v="MarTerm|20M-Mature-Comparison-HighestSA"/>
    <n v="101"/>
    <x v="1"/>
  </r>
  <r>
    <d v="2024-03-01T00:00:00"/>
    <s v="https://www.bowtie.com.hk/zh/insurance/term-life?utm_source=gdn&amp;utm_medium=display&amp;utm_campaign=Term_BAU_2022&amp;utm_content=gdn|PROS|Property_PMAX|Term|20M-LifeStage-TopUp"/>
    <x v="0"/>
    <n v="96.103333333333339"/>
    <n v="102"/>
    <x v="2"/>
    <x v="3"/>
    <s v="MarTerm|20M-LifeStage-TopUp"/>
    <n v="75"/>
    <x v="0"/>
  </r>
  <r>
    <d v="2024-03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2148.29"/>
    <n v="559"/>
    <x v="2"/>
    <x v="3"/>
    <s v="MarTerm|20M-LifeStage-TopUp"/>
    <n v="75"/>
    <x v="1"/>
  </r>
  <r>
    <d v="2024-03-01T00:00:00"/>
    <s v="https://www.bowtie.com.hk/zh/insurance/term-life?utm_source=gdn&amp;utm_medium=display&amp;utm_campaign=Term_BAU_2022&amp;utm_content=gdn|PROS|Property_PMAX|Term|20M-Property-AssetBurden"/>
    <x v="0"/>
    <n v="178.24"/>
    <n v="304"/>
    <x v="2"/>
    <x v="18"/>
    <s v="MarTerm|20M-Property-AssetBurden"/>
    <n v="28"/>
    <x v="0"/>
  </r>
  <r>
    <d v="2024-03-01T00:00:00"/>
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<x v="0"/>
    <n v="885.8366666666667"/>
    <n v="481"/>
    <x v="2"/>
    <x v="18"/>
    <s v="MarTerm|20M-Property-AssetBurden"/>
    <n v="28"/>
    <x v="1"/>
  </r>
  <r>
    <d v="2024-03-01T00:00:00"/>
    <s v="https://www.bowtie.com.hk/zh/insurance/term-life?utm_source=gdn&amp;utm_medium=display&amp;utm_campaign=Term_BAU_2022&amp;utm_content=gdn|PROS|Property_PMAX|Term|20M-Property-NegativeAsset"/>
    <x v="0"/>
    <n v="135.35333333333332"/>
    <n v="138"/>
    <x v="2"/>
    <x v="2"/>
    <s v="MarTerm|20M-Property-NegativeAsset"/>
    <n v="25"/>
    <x v="0"/>
  </r>
  <r>
    <d v="2024-03-01T00:00:00"/>
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855.88"/>
    <n v="255"/>
    <x v="2"/>
    <x v="2"/>
    <s v="MarTerm|20M-Property-NegativeAsset"/>
    <n v="25"/>
    <x v="1"/>
  </r>
  <r>
    <d v="2024-03-01T00:00:00"/>
    <s v="https://www.bowtie.com.hk/zh/insurance/term-life?utm_source=gdn&amp;utm_medium=display&amp;utm_campaign=Term_BAU_2022&amp;utm_content=gdn|PROS|Termlife_PMAX|Term|20M-LifeStage-TopUp"/>
    <x v="0"/>
    <n v="6.5466666666666669"/>
    <n v="18"/>
    <x v="2"/>
    <x v="3"/>
    <s v="MarTerm|20M-LifeStage-TopUp"/>
    <n v="75"/>
    <x v="0"/>
  </r>
  <r>
    <d v="2024-03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3329.4933333333333"/>
    <n v="636"/>
    <x v="2"/>
    <x v="3"/>
    <s v="MarTerm|20M-LifeStage-TopUp"/>
    <n v="75"/>
    <x v="1"/>
  </r>
  <r>
    <d v="2024-03-01T00:00:00"/>
    <s v="https://www.bowtie.com.hk/zh/insurance/term-life?utm_source=gdn&amp;utm_medium=display&amp;utm_campaign=Term_BAU_2022&amp;utm_content=gdn|PROS|Termlife_PMAX|Term|20M-Property-AssetBurden"/>
    <x v="0"/>
    <n v="53.199999999999996"/>
    <n v="139"/>
    <x v="2"/>
    <x v="18"/>
    <s v="MarTerm|20M-Property-AssetBurden"/>
    <n v="28"/>
    <x v="0"/>
  </r>
  <r>
    <d v="2024-03-01T00:00:00"/>
    <s v="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"/>
    <x v="0"/>
    <n v="565.57666666666671"/>
    <n v="132"/>
    <x v="2"/>
    <x v="18"/>
    <s v="MarTerm|20M-Property-AssetBurden"/>
    <n v="28"/>
    <x v="1"/>
  </r>
  <r>
    <d v="2024-03-01T00:00:00"/>
    <s v="https://www.bowtie.com.hk/zh/insurance/term-life?utm_source=gdn&amp;utm_medium=display&amp;utm_campaign=Term_BAU_2022&amp;utm_content=gdn|PROS|Termlife_PMAX|Term|20M-Property-NegativeAsset"/>
    <x v="0"/>
    <n v="23.793333333333333"/>
    <n v="103"/>
    <x v="2"/>
    <x v="2"/>
    <s v="MarTerm|20M-Property-NegativeAsset"/>
    <n v="25"/>
    <x v="0"/>
  </r>
  <r>
    <d v="2024-03-01T00:00:00"/>
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1097.0033333333333"/>
    <n v="362"/>
    <x v="2"/>
    <x v="2"/>
    <s v="MarTerm|20M-Property-NegativeAsset"/>
    <n v="25"/>
    <x v="1"/>
  </r>
  <r>
    <d v="2024-04-01T00:00:00"/>
    <s v="https://www.bowtie.com.hk/zh/insurance/term-life?utm_source=gdn&amp;utm_medium=display&amp;utm_campaign=Term_BAU_2022&amp;utm_content=gdn|PROS|Mass_PMAX|Term|10M-Pricelist-OnlinePurchase"/>
    <x v="0"/>
    <n v="65.933333333333337"/>
    <n v="161"/>
    <x v="3"/>
    <x v="15"/>
    <s v="AprTerm|10M-Pricelist-OnlinePurchase"/>
    <n v="0"/>
    <x v="0"/>
  </r>
  <r>
    <d v="2024-04-01T00:00:00"/>
    <s v="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"/>
    <x v="0"/>
    <n v="0"/>
    <n v="0"/>
    <x v="3"/>
    <x v="15"/>
    <s v="AprTerm|10M-Pricelist-OnlinePurchase"/>
    <n v="0"/>
    <x v="1"/>
  </r>
  <r>
    <d v="2024-04-01T00:00:00"/>
    <s v="https://www.bowtie.com.hk/zh/insurance/term-life?utm_source=gdn&amp;utm_medium=display&amp;utm_campaign=Term_BAU_2022&amp;utm_content=gdn|PROS|Property_PMAX|Term|10M-Pricelist-OnlinePurchase"/>
    <x v="0"/>
    <n v="43.326666666666661"/>
    <n v="56"/>
    <x v="3"/>
    <x v="15"/>
    <s v="AprTerm|10M-Pricelist-OnlinePurchase"/>
    <n v="0"/>
    <x v="0"/>
  </r>
  <r>
    <d v="2024-04-01T00:00:00"/>
    <s v="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"/>
    <x v="0"/>
    <n v="4.2266666666666666"/>
    <n v="1"/>
    <x v="3"/>
    <x v="15"/>
    <s v="AprTerm|10M-Pricelist-OnlinePurchase"/>
    <n v="0"/>
    <x v="1"/>
  </r>
  <r>
    <d v="2024-04-01T00:00:00"/>
    <s v="https://www.bowtie.com.hk/zh/insurance/term-life?utm_source=gdn&amp;utm_medium=display&amp;utm_campaign=Term_BAU_2022&amp;utm_content=gdn|PROS|Termlife_PMAX|Term|10M-Pricelist-OnlinePurchase"/>
    <x v="0"/>
    <n v="3.1966666666666668"/>
    <n v="10"/>
    <x v="3"/>
    <x v="15"/>
    <s v="AprTerm|10M-Pricelist-OnlinePurchase"/>
    <n v="0"/>
    <x v="0"/>
  </r>
  <r>
    <d v="2024-04-01T00:00:00"/>
    <s v="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"/>
    <x v="0"/>
    <n v="19.543333333333333"/>
    <n v="1"/>
    <x v="3"/>
    <x v="15"/>
    <s v="AprTerm|10M-Pricelist-OnlinePurchase"/>
    <n v="0"/>
    <x v="1"/>
  </r>
  <r>
    <d v="2024-04-01T00:00:00"/>
    <s v="https://www.bowtie.com.hk/zh/insurance/term-life?utm_source=gdn&amp;utm_medium=display&amp;utm_campaign=Term_BAU_2022&amp;utm_content=gdn|PROS|Mass_PMAX|Term|15M-Pricelist-OnlinePurchase"/>
    <x v="0"/>
    <n v="72.290000000000006"/>
    <n v="55"/>
    <x v="3"/>
    <x v="16"/>
    <s v="AprTerm|15M-Pricelist-OnlinePurchase"/>
    <n v="7"/>
    <x v="0"/>
  </r>
  <r>
    <d v="2024-04-01T00:00:00"/>
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<x v="0"/>
    <n v="378.88333333333338"/>
    <n v="41"/>
    <x v="3"/>
    <x v="16"/>
    <s v="AprTerm|15M-Pricelist-OnlinePurchase"/>
    <n v="7"/>
    <x v="1"/>
  </r>
  <r>
    <d v="2024-04-01T00:00:00"/>
    <s v="https://www.bowtie.com.hk/zh/insurance/term-life?utm_source=gdn&amp;utm_medium=display&amp;utm_campaign=Term_BAU_2022&amp;utm_content=gdn|PROS|Property_PMAX|Term|15M-Pricelist-OnlinePurchase"/>
    <x v="0"/>
    <n v="3.9166666666666665"/>
    <n v="1"/>
    <x v="3"/>
    <x v="16"/>
    <s v="AprTerm|15M-Pricelist-OnlinePurchase"/>
    <n v="7"/>
    <x v="0"/>
  </r>
  <r>
    <d v="2024-04-01T00:00:00"/>
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<x v="0"/>
    <n v="178.86666666666667"/>
    <n v="20"/>
    <x v="3"/>
    <x v="16"/>
    <s v="AprTerm|15M-Pricelist-OnlinePurchase"/>
    <n v="7"/>
    <x v="1"/>
  </r>
  <r>
    <d v="2024-04-01T00:00:00"/>
    <s v="https://www.bowtie.com.hk/zh/insurance/term-life?utm_source=gdn&amp;utm_medium=display&amp;utm_campaign=Term_BAU_2022&amp;utm_content=gdn|PROS|Termlife_PMAX|Term|15M-Pricelist-OnlinePurchase"/>
    <x v="0"/>
    <n v="27.150000000000002"/>
    <n v="40"/>
    <x v="3"/>
    <x v="16"/>
    <s v="AprTerm|15M-Pricelist-OnlinePurchase"/>
    <n v="7"/>
    <x v="0"/>
  </r>
  <r>
    <d v="2024-04-01T00:00:00"/>
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<x v="0"/>
    <n v="2177.83"/>
    <n v="287"/>
    <x v="3"/>
    <x v="16"/>
    <s v="AprTerm|15M-Pricelist-OnlinePurchase"/>
    <n v="7"/>
    <x v="1"/>
  </r>
  <r>
    <d v="2024-04-01T00:00:00"/>
    <s v="https://www.bowtie.com.hk/zh/insurance/term-life?utm_source=gdn&amp;utm_medium=display&amp;utm_campaign=Term_BAU_2022&amp;utm_content=gdn|PROS|Mass_PMAX|Term|20M-Pricelist-OnlinePurchase"/>
    <x v="0"/>
    <n v="0"/>
    <n v="0"/>
    <x v="3"/>
    <x v="17"/>
    <s v="AprTerm|20M-Pricelist-OnlinePurchase"/>
    <n v="4"/>
    <x v="0"/>
  </r>
  <r>
    <d v="2024-04-01T00:00:00"/>
    <s v="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"/>
    <x v="0"/>
    <n v="27.786666666666665"/>
    <n v="2"/>
    <x v="3"/>
    <x v="17"/>
    <s v="AprTerm|20M-Pricelist-OnlinePurchase"/>
    <n v="4"/>
    <x v="1"/>
  </r>
  <r>
    <d v="2024-04-01T00:00:00"/>
    <s v="https://www.bowtie.com.hk/zh/insurance/term-life?utm_source=gdn&amp;utm_medium=display&amp;utm_campaign=Term_BAU_2022&amp;utm_content=gdn|PROS|Property_PMAX|Term|20M-Pricelist-OnlinePurchase"/>
    <x v="0"/>
    <n v="56.330000000000005"/>
    <n v="271"/>
    <x v="3"/>
    <x v="17"/>
    <s v="AprTerm|20M-Pricelist-OnlinePurchase"/>
    <n v="4"/>
    <x v="0"/>
  </r>
  <r>
    <d v="2024-04-01T00:00:00"/>
    <s v="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"/>
    <x v="0"/>
    <n v="0"/>
    <n v="0"/>
    <x v="3"/>
    <x v="17"/>
    <s v="AprTerm|20M-Pricelist-OnlinePurchase"/>
    <n v="4"/>
    <x v="1"/>
  </r>
  <r>
    <d v="2024-04-01T00:00:00"/>
    <s v="https://www.bowtie.com.hk/zh/insurance/term-life?utm_source=gdn&amp;utm_medium=display&amp;utm_campaign=Term_BAU_2022&amp;utm_content=gdn|PROS|Termlife_PMAX|Term|20M-Pricelist-OnlinePurchase"/>
    <x v="0"/>
    <n v="6.6666666666666671E-3"/>
    <n v="0"/>
    <x v="3"/>
    <x v="17"/>
    <s v="AprTerm|20M-Pricelist-OnlinePurchase"/>
    <n v="4"/>
    <x v="0"/>
  </r>
  <r>
    <d v="2024-04-01T00:00:00"/>
    <s v="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"/>
    <x v="0"/>
    <n v="46.066666666666663"/>
    <n v="5"/>
    <x v="3"/>
    <x v="17"/>
    <s v="AprTerm|20M-Pricelist-OnlinePurchase"/>
    <n v="4"/>
    <x v="1"/>
  </r>
  <r>
    <d v="2024-04-01T00:00:00"/>
    <s v="https://www.bowtie.com.hk/zh/insurance/term-life?utm_source=gdn&amp;utm_medium=display&amp;utm_campaign=Term_BAU_2022&amp;utm_content=gdn|PROS|Mass_PMAX|Term|20M-LifeStage-TopUp"/>
    <x v="0"/>
    <n v="512.61333333333334"/>
    <n v="302"/>
    <x v="3"/>
    <x v="3"/>
    <s v="AprTerm|20M-LifeStage-TopUp"/>
    <n v="26"/>
    <x v="0"/>
  </r>
  <r>
    <d v="2024-04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1665.4166666666667"/>
    <n v="509"/>
    <x v="3"/>
    <x v="3"/>
    <s v="AprTerm|20M-LifeStage-TopUp"/>
    <n v="26"/>
    <x v="1"/>
  </r>
  <r>
    <d v="2024-04-01T00:00:00"/>
    <s v="https://www.bowtie.com.hk/zh/insurance/term-life?utm_source=gdn&amp;utm_medium=display&amp;utm_campaign=Term_BAU_2022&amp;utm_content=gdn|PROS|Mass_PMAX|Term|20M-Property-AssetBurden"/>
    <x v="0"/>
    <n v="68.563333333333333"/>
    <n v="288"/>
    <x v="3"/>
    <x v="18"/>
    <s v="AprTerm|20M-Property-AssetBurden"/>
    <n v="4"/>
    <x v="0"/>
  </r>
  <r>
    <d v="2024-04-01T00:00:00"/>
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<x v="0"/>
    <n v="229.36"/>
    <n v="22"/>
    <x v="3"/>
    <x v="18"/>
    <s v="AprTerm|20M-Property-AssetBurden"/>
    <n v="4"/>
    <x v="1"/>
  </r>
  <r>
    <d v="2024-04-01T00:00:00"/>
    <s v="https://www.bowtie.com.hk/zh/insurance/term-life?utm_source=gdn&amp;utm_medium=display&amp;utm_campaign=Term_BAU_2022&amp;utm_content=gdn|PROS|Mass_PMAX|Term|20M-Property-NegativeAsset"/>
    <x v="0"/>
    <n v="146.28666666666666"/>
    <n v="436"/>
    <x v="3"/>
    <x v="2"/>
    <s v="AprTerm|20M-Property-NegativeAsset"/>
    <n v="9"/>
    <x v="0"/>
  </r>
  <r>
    <d v="2024-04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344.21333333333337"/>
    <n v="54"/>
    <x v="3"/>
    <x v="2"/>
    <s v="AprTerm|20M-Property-NegativeAsset"/>
    <n v="9"/>
    <x v="1"/>
  </r>
  <r>
    <d v="2024-04-01T00:00:00"/>
    <s v="https://www.bowtie.com.hk/zh/insurance/term-life?utm_source=gdn&amp;utm_medium=display&amp;utm_campaign=Term_BAU_2024_PROS&amp;utm_content=gdn|PROS|Mass_PMAX|Term|Offer-MTB25off-30yo"/>
    <x v="0"/>
    <n v="26.47"/>
    <n v="21"/>
    <x v="3"/>
    <x v="21"/>
    <s v="AprTerm|Offer-MTB25off-30yo"/>
    <n v="14"/>
    <x v="0"/>
  </r>
  <r>
    <d v="2024-04-01T00:00:00"/>
    <s v="https://www.bowtie.com.hk/zh/insurance/term-life?utm_source=gdn&amp;utm_medium=display&amp;utm_campaign=Term_BAU_2024_PROS&amp;utm_content=gdn|PROS|Mass_PMAX|Term|Offer-MTB25off-30yo{ignore}&amp;utm_campaign={_campaign}&amp;utm_source={_source}&amp;utm_medium={_medium}&amp;gclsrc=aw.ds&amp;{_dsmrktparam}"/>
    <x v="0"/>
    <n v="428.93"/>
    <n v="40"/>
    <x v="3"/>
    <x v="21"/>
    <s v="AprTerm|Offer-MTB25off-30yo"/>
    <n v="14"/>
    <x v="1"/>
  </r>
  <r>
    <d v="2024-04-01T00:00:00"/>
    <s v="https://www.bowtie.com.hk/zh/insurance/term-life?utm_source=gdn&amp;utm_medium=display&amp;utm_campaign=Term_BAU_2024_PROS&amp;utm_content=gdn|PROS|Mass_PMAX|Term|Transparent-Pricing-TrashFee"/>
    <x v="0"/>
    <n v="7.6966666666666663"/>
    <n v="9"/>
    <x v="3"/>
    <x v="22"/>
    <s v="AprTerm|Transparent-Pricing-TrashFee"/>
    <n v="9"/>
    <x v="0"/>
  </r>
  <r>
    <d v="2024-04-01T00:00:00"/>
    <s v="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"/>
    <x v="0"/>
    <n v="669.58"/>
    <n v="79"/>
    <x v="3"/>
    <x v="22"/>
    <s v="AprTerm|Transparent-Pricing-TrashFee"/>
    <n v="9"/>
    <x v="1"/>
  </r>
  <r>
    <d v="2024-04-01T00:00:00"/>
    <s v="https://www.bowtie.com.hk/zh/insurance/term-life?utm_source=gdn&amp;utm_medium=display&amp;utm_campaign=Term_BAU_2022&amp;utm_content=gdn|PROS|Mature_PMAX|Term|20M-Mature-Comparison_CoverLimit"/>
    <x v="0"/>
    <n v="560.98666666666668"/>
    <n v="301"/>
    <x v="3"/>
    <x v="19"/>
    <s v="AprTerm|20M-Mature-Comparison_CoverLimit"/>
    <n v="58"/>
    <x v="0"/>
  </r>
  <r>
    <d v="2024-04-01T00:00:00"/>
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<x v="0"/>
    <n v="3072.853333333333"/>
    <n v="561"/>
    <x v="3"/>
    <x v="19"/>
    <s v="AprTerm|20M-Mature-Comparison_CoverLimit"/>
    <n v="58"/>
    <x v="1"/>
  </r>
  <r>
    <d v="2024-04-01T00:00:00"/>
    <s v="https://www.bowtie.com.hk/zh/insurance/term-life?utm_source=gdn&amp;utm_medium=display&amp;utm_campaign=Term_BAU_2024_PROS&amp;utm_content=gdn|PROS|Mature_PMAX|Term|20M-Mature-Comparison-HighestSA"/>
    <x v="0"/>
    <n v="76.55"/>
    <n v="49"/>
    <x v="3"/>
    <x v="20"/>
    <s v="AprTerm|20M-Mature-Comparison-HighestSA"/>
    <n v="39"/>
    <x v="0"/>
  </r>
  <r>
    <d v="2024-04-01T00:00:00"/>
    <s v="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"/>
    <x v="0"/>
    <n v="2540.81"/>
    <n v="309"/>
    <x v="3"/>
    <x v="20"/>
    <s v="AprTerm|20M-Mature-Comparison-HighestSA"/>
    <n v="39"/>
    <x v="1"/>
  </r>
  <r>
    <d v="2024-04-01T00:00:00"/>
    <s v="https://www.bowtie.com.hk/zh/insurance/term-life?utm_source=gdn&amp;utm_medium=display&amp;utm_campaign=Term_BAU_2022&amp;utm_content=gdn|PROS|Property_PMAX|Term|20M-LifeStage-TopUp"/>
    <x v="0"/>
    <n v="130.72999999999999"/>
    <n v="62"/>
    <x v="3"/>
    <x v="3"/>
    <s v="AprTerm|20M-LifeStage-TopUp"/>
    <n v="26"/>
    <x v="0"/>
  </r>
  <r>
    <d v="2024-04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1837.3733333333332"/>
    <n v="1522"/>
    <x v="3"/>
    <x v="3"/>
    <s v="AprTerm|20M-LifeStage-TopUp"/>
    <n v="26"/>
    <x v="1"/>
  </r>
  <r>
    <d v="2024-04-01T00:00:00"/>
    <s v="https://www.bowtie.com.hk/zh/insurance/term-life?utm_source=gdn&amp;utm_medium=display&amp;utm_campaign=Term_BAU_2022&amp;utm_content=gdn|PROS|Property_PMAX|Term|20M-Property-AssetBurden"/>
    <x v="0"/>
    <n v="92.923333333333332"/>
    <n v="187"/>
    <x v="3"/>
    <x v="18"/>
    <s v="AprTerm|20M-Property-AssetBurden"/>
    <n v="4"/>
    <x v="0"/>
  </r>
  <r>
    <d v="2024-04-01T00:00:00"/>
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<x v="0"/>
    <n v="78.773333333333326"/>
    <n v="63"/>
    <x v="3"/>
    <x v="18"/>
    <s v="AprTerm|20M-Property-AssetBurden"/>
    <n v="4"/>
    <x v="1"/>
  </r>
  <r>
    <d v="2024-04-01T00:00:00"/>
    <s v="https://www.bowtie.com.hk/zh/insurance/term-life?utm_source=gdn&amp;utm_medium=display&amp;utm_campaign=Term_BAU_2022&amp;utm_content=gdn|PROS|Property_PMAX|Term|20M-Property-NegativeAsset"/>
    <x v="0"/>
    <n v="25.83"/>
    <n v="16"/>
    <x v="3"/>
    <x v="2"/>
    <s v="AprTerm|20M-Property-NegativeAsset"/>
    <n v="9"/>
    <x v="0"/>
  </r>
  <r>
    <d v="2024-04-01T00:00:00"/>
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1522.0466666666669"/>
    <n v="901"/>
    <x v="3"/>
    <x v="2"/>
    <s v="AprTerm|20M-Property-NegativeAsset"/>
    <n v="9"/>
    <x v="1"/>
  </r>
  <r>
    <d v="2024-04-01T00:00:00"/>
    <s v="https://www.bowtie.com.hk/zh/insurance/term-life?utm_source=gdn&amp;utm_medium=display&amp;utm_campaign=Term_BAU_2022&amp;utm_content=gdn|PROS|Termlife_PMAX|Term|20M-LifeStage-TopUp"/>
    <x v="0"/>
    <n v="2.1999999999999997"/>
    <n v="0"/>
    <x v="3"/>
    <x v="3"/>
    <s v="AprTerm|20M-LifeStage-TopUp"/>
    <n v="26"/>
    <x v="0"/>
  </r>
  <r>
    <d v="2024-04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923.80666666666673"/>
    <n v="235"/>
    <x v="3"/>
    <x v="3"/>
    <s v="AprTerm|20M-LifeStage-TopUp"/>
    <n v="26"/>
    <x v="1"/>
  </r>
  <r>
    <d v="2024-04-01T00:00:00"/>
    <s v="https://www.bowtie.com.hk/zh/insurance/term-life?utm_source=gdn&amp;utm_medium=display&amp;utm_campaign=Term_BAU_2022&amp;utm_content=gdn|PROS|Termlife_PMAX|Term|20M-Property-AssetBurden"/>
    <x v="0"/>
    <n v="22.430000000000003"/>
    <n v="17"/>
    <x v="3"/>
    <x v="18"/>
    <s v="AprTerm|20M-Property-AssetBurden"/>
    <n v="4"/>
    <x v="0"/>
  </r>
  <r>
    <d v="2024-04-01T00:00:00"/>
    <s v="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"/>
    <x v="0"/>
    <n v="73.756666666666675"/>
    <n v="8"/>
    <x v="3"/>
    <x v="18"/>
    <s v="AprTerm|20M-Property-AssetBurden"/>
    <n v="4"/>
    <x v="1"/>
  </r>
  <r>
    <d v="2024-04-01T00:00:00"/>
    <s v="https://www.bowtie.com.hk/zh/insurance/term-life?utm_source=gdn&amp;utm_medium=display&amp;utm_campaign=Term_BAU_2022&amp;utm_content=gdn|PROS|Termlife_PMAX|Term|20M-Property-NegativeAsset"/>
    <x v="0"/>
    <n v="6.0266666666666664"/>
    <n v="2"/>
    <x v="3"/>
    <x v="2"/>
    <s v="AprTerm|20M-Property-NegativeAsset"/>
    <n v="9"/>
    <x v="0"/>
  </r>
  <r>
    <d v="2024-04-01T00:00:00"/>
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611.62666666666667"/>
    <n v="155"/>
    <x v="3"/>
    <x v="2"/>
    <s v="AprTerm|20M-Property-NegativeAsset"/>
    <n v="9"/>
    <x v="1"/>
  </r>
  <r>
    <d v="2024-04-01T00:00:00"/>
    <s v="https://www.bowtie.com.hk/zh/insurance/term-life?utm_source=gdn&amp;utm_medium=display&amp;utm_campaign=Term_BAU_2024_PROS&amp;utm_content=gdn|PROS|Termlife_PMAX|Term|Offer-MTB25off-30yo"/>
    <x v="0"/>
    <n v="23.12"/>
    <n v="5"/>
    <x v="3"/>
    <x v="21"/>
    <s v="AprTerm|Offer-MTB25off-30yo"/>
    <n v="14"/>
    <x v="0"/>
  </r>
  <r>
    <d v="2024-04-01T00:00:00"/>
    <s v="https://www.bowtie.com.hk/zh/insurance/term-life?utm_source=gdn&amp;utm_medium=display&amp;utm_campaign=Term_BAU_2024_PROS&amp;utm_content=gdn|PROS|Termlife_PMAX|Term|Offer-MTB25off-30yo{ignore}&amp;utm_campaign={_campaign}&amp;utm_source={_source}&amp;utm_medium={_medium}&amp;gclsrc=aw.ds&amp;{_dsmrktparam}"/>
    <x v="0"/>
    <n v="626.41999999999996"/>
    <n v="271"/>
    <x v="3"/>
    <x v="21"/>
    <s v="AprTerm|Offer-MTB25off-30yo"/>
    <n v="14"/>
    <x v="1"/>
  </r>
  <r>
    <d v="2024-04-01T00:00:00"/>
    <s v="https://www.bowtie.com.hk/zh/insurance/term-life?utm_source=gdn&amp;utm_medium=display&amp;utm_campaign=Term_BAU_2024_PROS&amp;utm_content=gdn|PROS|Termlife_PMAX|Term|Transparent-Pricing-TrashFee"/>
    <x v="0"/>
    <n v="4.6366666666666667"/>
    <n v="1"/>
    <x v="3"/>
    <x v="22"/>
    <s v="AprTerm|Transparent-Pricing-TrashFee"/>
    <n v="9"/>
    <x v="0"/>
  </r>
  <r>
    <d v="2024-04-01T00:00:00"/>
    <s v="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"/>
    <x v="0"/>
    <n v="1611.2866666666666"/>
    <n v="793"/>
    <x v="3"/>
    <x v="22"/>
    <s v="AprTerm|Transparent-Pricing-TrashFee"/>
    <n v="9"/>
    <x v="1"/>
  </r>
  <r>
    <d v="2024-05-01T00:00:00"/>
    <s v="https://www.bowtie.com.hk/zh/insurance/term-life?utm_source=gdn&amp;utm_medium=display&amp;utm_campaign=Term_BAU_2022&amp;utm_content=gdn|PROS|Mass_PMAX|Term|15M-Pricelist-OnlinePurchase"/>
    <x v="0"/>
    <n v="59.49666666666667"/>
    <n v="33"/>
    <x v="4"/>
    <x v="16"/>
    <s v="MayTerm|15M-Pricelist-OnlinePurchase"/>
    <n v="17"/>
    <x v="0"/>
  </r>
  <r>
    <d v="2024-05-01T00:00:00"/>
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<x v="0"/>
    <n v="821.52333333333343"/>
    <n v="73"/>
    <x v="4"/>
    <x v="16"/>
    <s v="MayTerm|15M-Pricelist-OnlinePurchase"/>
    <n v="17"/>
    <x v="1"/>
  </r>
  <r>
    <d v="2024-05-01T00:00:00"/>
    <s v="https://www.bowtie.com.hk/zh/insurance/term-life?utm_source=gdn&amp;utm_medium=display&amp;utm_campaign=Term_BAU_2022&amp;utm_content=gdn|PROS|Property_PMAX|Term|15M-Pricelist-OnlinePurchase"/>
    <x v="0"/>
    <n v="4.4833333333333334"/>
    <n v="4"/>
    <x v="4"/>
    <x v="16"/>
    <s v="MayTerm|15M-Pricelist-OnlinePurchase"/>
    <n v="17"/>
    <x v="0"/>
  </r>
  <r>
    <d v="2024-05-01T00:00:00"/>
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<x v="0"/>
    <n v="171.51333333333332"/>
    <n v="29"/>
    <x v="4"/>
    <x v="16"/>
    <s v="MayTerm|15M-Pricelist-OnlinePurchase"/>
    <n v="17"/>
    <x v="1"/>
  </r>
  <r>
    <d v="2024-05-01T00:00:00"/>
    <s v="https://www.bowtie.com.hk/zh/insurance/term-life?utm_source=gdn&amp;utm_medium=display&amp;utm_campaign=Term_BAU_2022&amp;utm_content=gdn|PROS|Termlife_PMAX|Term|15M-Pricelist-OnlinePurchase"/>
    <x v="0"/>
    <n v="61.633333333333333"/>
    <n v="94"/>
    <x v="4"/>
    <x v="16"/>
    <s v="MayTerm|15M-Pricelist-OnlinePurchase"/>
    <n v="17"/>
    <x v="0"/>
  </r>
  <r>
    <d v="2024-05-01T00:00:00"/>
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<x v="0"/>
    <n v="3416.2966666666666"/>
    <n v="446"/>
    <x v="4"/>
    <x v="16"/>
    <s v="MayTerm|15M-Pricelist-OnlinePurchase"/>
    <n v="17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"/>
    <x v="0"/>
    <n v="206.21"/>
    <n v="282"/>
    <x v="4"/>
    <x v="23"/>
    <s v="MayTerm|Blog-WhyTerm-ReturnPeriod"/>
    <n v="23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"/>
    <x v="0"/>
    <n v="1456.0366666666666"/>
    <n v="184"/>
    <x v="4"/>
    <x v="23"/>
    <s v="MayTerm|Blog-WhyTerm-ReturnPeriod"/>
    <n v="23"/>
    <x v="1"/>
  </r>
  <r>
    <d v="2024-05-01T00:00:00"/>
    <s v="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"/>
    <x v="0"/>
    <n v="6.3999999999999995"/>
    <n v="3"/>
    <x v="4"/>
    <x v="24"/>
    <s v="MayTerm|Recommendation-Calculate-SumAssured_primate"/>
    <n v="0"/>
    <x v="1"/>
  </r>
  <r>
    <d v="2024-05-01T00:00:00"/>
    <s v="https://www.bowtie.com.hk/zh/insurance/term-life?utm_source=gdn&amp;utm_medium=display&amp;utm_campaign=Term_DemandGen_2024_PROS&amp;utm_content=gdn|PROS|KOLViewers-Pmax|Term|Recommendation-Calculate-SumAssured_primate#recommendation"/>
    <x v="0"/>
    <n v="33.229999999999997"/>
    <n v="45"/>
    <x v="4"/>
    <x v="25"/>
    <s v="MayTerm|Recommendation-Calculate-SumAssured_primate#recommendation"/>
    <n v="0"/>
    <x v="0"/>
  </r>
  <r>
    <d v="2024-05-01T00:00:00"/>
    <s v="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"/>
    <x v="0"/>
    <n v="5.21"/>
    <n v="3"/>
    <x v="4"/>
    <x v="26"/>
    <s v="MayTerm|Recommendation-Calculate-SumAssured"/>
    <n v="0"/>
    <x v="1"/>
  </r>
  <r>
    <d v="2024-05-01T00:00:00"/>
    <s v="https://www.bowtie.com.hk/zh/insurance/term-life?utm_source=gdn&amp;utm_medium=display&amp;utm_campaign=Term_DemandGen_2024_PROS&amp;utm_content=gdn|PROS|KOLViewers-Pmax|Term|Recommendation-Calculate-SumAssured#recommendation"/>
    <x v="0"/>
    <n v="11.603333333333333"/>
    <n v="4"/>
    <x v="4"/>
    <x v="27"/>
    <s v="MayTerm|Recommendation-Calculate-SumAssured#recommendation"/>
    <n v="0"/>
    <x v="0"/>
  </r>
  <r>
    <d v="2024-05-01T00:00:00"/>
    <s v="https://www.bowtie.com.hk/offer/existing-customer-offer?utm_source=gdn&amp;utm_medium=display&amp;utm_campaign=Term_BAU_2024_PROS&amp;utm_content=gdn|PROS|Mass_PMAX|Term|Existing-Pricelist-90off_Finger"/>
    <x v="0"/>
    <n v="0.42333333333333334"/>
    <n v="2"/>
    <x v="4"/>
    <x v="28"/>
    <s v="MayTerm|Existing-Pricelist-90off_Finger"/>
    <n v="23"/>
    <x v="0"/>
  </r>
  <r>
    <d v="2024-05-01T00:00:00"/>
    <s v="https://www.bowtie.com.hk/offer/existing-customer-offer?utm_source=gdn&amp;utm_medium=display&amp;utm_campaign=Term_BAU_2024_PROS&amp;utm_content=gdn|PROS|Mass_PMAX|Term|Existing-Pricelist-90off_Finger{ignore}&amp;utm_campaign={_campaign}&amp;utm_source={_source}&amp;utm_medium={_medium}&amp;gclsrc=aw.ds&amp;{_dsmrktparam}"/>
    <x v="0"/>
    <n v="21.993333333333336"/>
    <n v="2"/>
    <x v="4"/>
    <x v="28"/>
    <s v="MayTerm|Existing-Pricelist-90off_Finger"/>
    <n v="23"/>
    <x v="1"/>
  </r>
  <r>
    <d v="2024-05-01T00:00:00"/>
    <s v="https://www.bowtie.com.hk/zh/insurance/term-life?utm_source=gdn&amp;utm_medium=display&amp;utm_campaign=Term_BAU_2022&amp;utm_content=gdn|PROS|Mass_PMAX|Term|20M-LifeStage-TopUp"/>
    <x v="0"/>
    <n v="1014.0533333333333"/>
    <n v="871"/>
    <x v="4"/>
    <x v="3"/>
    <s v="MayTerm|20M-LifeStage-TopUp"/>
    <n v="38"/>
    <x v="0"/>
  </r>
  <r>
    <d v="2024-05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1447.4099999999999"/>
    <n v="1162"/>
    <x v="4"/>
    <x v="3"/>
    <s v="MayTerm|20M-LifeStage-TopUp"/>
    <n v="38"/>
    <x v="1"/>
  </r>
  <r>
    <d v="2024-05-01T00:00:00"/>
    <s v="https://www.bowtie.com.hk/zh/insurance/term-life?utm_source=gdn&amp;utm_medium=display&amp;utm_campaign=Term_BAU_2022&amp;utm_content=gdn|PROS|Mass_PMAX|Term|20M-Property-AssetBurden"/>
    <x v="0"/>
    <n v="9.7099999999999991"/>
    <n v="8"/>
    <x v="4"/>
    <x v="18"/>
    <s v="MayTerm|20M-Property-AssetBurden"/>
    <n v="1"/>
    <x v="0"/>
  </r>
  <r>
    <d v="2024-05-01T00:00:00"/>
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<x v="0"/>
    <n v="188.43666666666664"/>
    <n v="34"/>
    <x v="4"/>
    <x v="18"/>
    <s v="MayTerm|20M-Property-AssetBurden"/>
    <n v="1"/>
    <x v="1"/>
  </r>
  <r>
    <d v="2024-05-01T00:00:00"/>
    <s v="https://www.bowtie.com.hk/zh/insurance/term-life?utm_source=gdn&amp;utm_medium=display&amp;utm_campaign=Term_BAU_2022&amp;utm_content=gdn|PROS|Mass_PMAX|Term|20M-Property-NegativeAsset"/>
    <x v="0"/>
    <n v="7.9666666666666659"/>
    <n v="5"/>
    <x v="4"/>
    <x v="2"/>
    <s v="MayTerm|20M-Property-NegativeAsset"/>
    <n v="12"/>
    <x v="0"/>
  </r>
  <r>
    <d v="2024-05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24.763333333333335"/>
    <n v="20"/>
    <x v="4"/>
    <x v="2"/>
    <s v="MayTerm|20M-Property-NegativeAsset"/>
    <n v="12"/>
    <x v="1"/>
  </r>
  <r>
    <d v="2024-05-01T00:00:00"/>
    <s v="https://www.bowtie.com.hk/zh/insurance/term-life?utm_source=gdn&amp;utm_medium=display&amp;utm_campaign=Term_BAU_2024_PROS&amp;utm_content=gdn|PROS|Mass_PMAX|Term|HalfHKD100-1M-Pricelist"/>
    <x v="0"/>
    <n v="0.79"/>
    <n v="0"/>
    <x v="4"/>
    <x v="29"/>
    <s v="MayTerm|HalfHKD100-1M-Pricelist"/>
    <n v="0"/>
    <x v="0"/>
  </r>
  <r>
    <d v="2024-05-01T00:00:00"/>
    <s v="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"/>
    <x v="0"/>
    <n v="0"/>
    <n v="0"/>
    <x v="4"/>
    <x v="29"/>
    <s v="MayTerm|HalfHKD100-1M-Pricelist"/>
    <n v="0"/>
    <x v="1"/>
  </r>
  <r>
    <d v="2024-05-01T00:00:00"/>
    <s v="https://www.bowtie.com.hk/zh/insurance/term-life?utm_source=gdn&amp;utm_medium=display&amp;utm_campaign=Term_BAU_2024_PROS&amp;utm_content=gdn|PROS|Mass_PMAX|Term|HalfHKD50-500k-25yo"/>
    <x v="0"/>
    <n v="0.08"/>
    <n v="0"/>
    <x v="4"/>
    <x v="30"/>
    <s v="MayTerm|HalfHKD50-500k-25yo"/>
    <n v="1"/>
    <x v="0"/>
  </r>
  <r>
    <d v="2024-05-01T00:00:00"/>
    <s v="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"/>
    <x v="0"/>
    <n v="85.61333333333333"/>
    <n v="2"/>
    <x v="4"/>
    <x v="30"/>
    <s v="MayTerm|HalfHKD50-500k-25yo"/>
    <n v="1"/>
    <x v="1"/>
  </r>
  <r>
    <d v="2024-05-01T00:00:00"/>
    <s v="https://www.bowtie.com.hk/zh/insurance/term-life?utm_source=gdn&amp;utm_medium=display&amp;utm_campaign=Term_BAU_2024_PROS&amp;utm_content=gdn|PROS|Mass_PMAX|Term|Lowest-5M-30yo"/>
    <x v="0"/>
    <n v="0.18999999999999997"/>
    <n v="0"/>
    <x v="4"/>
    <x v="31"/>
    <s v="MayTerm|Lowest-5M-30yo"/>
    <n v="0"/>
    <x v="0"/>
  </r>
  <r>
    <d v="2024-05-01T00:00:00"/>
    <s v="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"/>
    <x v="0"/>
    <n v="1.42"/>
    <n v="1"/>
    <x v="4"/>
    <x v="31"/>
    <s v="MayTerm|Lowest-5M-30yo"/>
    <n v="0"/>
    <x v="1"/>
  </r>
  <r>
    <d v="2024-05-01T00:00:00"/>
    <s v="https://www.bowtie.com.hk/zh/insurance/term-life?utm_source=gdn&amp;utm_medium=display&amp;utm_campaign=Term_BAU_2024_PROS&amp;utm_content=gdn|PROS|Mass_PMAX|Term|Offer-BAU50off-HKD50"/>
    <x v="0"/>
    <n v="8.18"/>
    <n v="5"/>
    <x v="4"/>
    <x v="32"/>
    <s v="MayTerm|Offer-BAU50off-HKD50"/>
    <n v="4"/>
    <x v="0"/>
  </r>
  <r>
    <d v="2024-05-01T00:00:00"/>
    <s v="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"/>
    <x v="0"/>
    <n v="299.9733333333333"/>
    <n v="61"/>
    <x v="4"/>
    <x v="32"/>
    <s v="MayTerm|Offer-BAU50off-HKD50"/>
    <n v="4"/>
    <x v="1"/>
  </r>
  <r>
    <d v="2024-05-01T00:00:00"/>
    <s v="https://www.bowtie.com.hk/zh/insurance/term-life?utm_source=gdn&amp;utm_medium=display&amp;utm_campaign=Term_BAU_2024_PROS&amp;utm_content=gdn|PROS|Mass_PMAX|Term|Transparent-Pricing-TrashFee"/>
    <x v="0"/>
    <n v="2.5966666666666667"/>
    <n v="1"/>
    <x v="4"/>
    <x v="22"/>
    <s v="MayTerm|Transparent-Pricing-TrashFee"/>
    <n v="15"/>
    <x v="0"/>
  </r>
  <r>
    <d v="2024-05-01T00:00:00"/>
    <s v="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"/>
    <x v="0"/>
    <n v="1096.52"/>
    <n v="110"/>
    <x v="4"/>
    <x v="22"/>
    <s v="MayTerm|Transparent-Pricing-TrashFee"/>
    <n v="15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Mature"/>
    <x v="0"/>
    <n v="104.26333333333334"/>
    <n v="207"/>
    <x v="4"/>
    <x v="33"/>
    <s v="MayTerm|Blog-Flexibility-Mature"/>
    <n v="0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Mature{ignore}&amp;utm_campaign={_campaign}&amp;utm_source={_source}&amp;utm_medium={_medium}&amp;gclsrc=aw.ds&amp;{_dsmrktparam}"/>
    <x v="0"/>
    <n v="26.290000000000003"/>
    <n v="6"/>
    <x v="4"/>
    <x v="33"/>
    <s v="MayTerm|Blog-Flexibility-Mature"/>
    <n v="0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Wallet"/>
    <x v="0"/>
    <n v="188.54"/>
    <n v="273"/>
    <x v="4"/>
    <x v="34"/>
    <s v="MayTerm|Blog-Flexibility-Wallet"/>
    <n v="6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"/>
    <x v="0"/>
    <n v="526.75666666666666"/>
    <n v="60"/>
    <x v="4"/>
    <x v="34"/>
    <s v="MayTerm|Blog-Flexibility-Wallet"/>
    <n v="6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"/>
    <x v="0"/>
    <n v="1105.5933333333335"/>
    <n v="897"/>
    <x v="4"/>
    <x v="23"/>
    <s v="MayTerm|Blog-WhyTerm-ReturnPeriod"/>
    <n v="23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"/>
    <x v="0"/>
    <n v="1708.1533333333334"/>
    <n v="216"/>
    <x v="4"/>
    <x v="23"/>
    <s v="MayTerm|Blog-WhyTerm-ReturnPeriod"/>
    <n v="23"/>
    <x v="1"/>
  </r>
  <r>
    <d v="2024-05-01T00:00:00"/>
    <s v="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"/>
    <x v="0"/>
    <n v="47.836666666666666"/>
    <n v="9"/>
    <x v="4"/>
    <x v="24"/>
    <s v="MayTerm|Recommendation-Calculate-SumAssured_primate"/>
    <n v="0"/>
    <x v="1"/>
  </r>
  <r>
    <d v="2024-05-01T00:00:00"/>
    <s v="https://www.bowtie.com.hk/zh/insurance/term-life?utm_source=gdn&amp;utm_medium=display&amp;utm_campaign=Term_DemandGen_2024_PROS&amp;utm_content=gdn|PROS|Mass_PMAX|Term|Recommendation-Calculate-SumAssured_primate#recommendation"/>
    <x v="0"/>
    <n v="0.69666666666666666"/>
    <n v="0"/>
    <x v="4"/>
    <x v="25"/>
    <s v="MayTerm|Recommendation-Calculate-SumAssured_primate#recommendation"/>
    <n v="0"/>
    <x v="0"/>
  </r>
  <r>
    <d v="2024-05-01T00:00:00"/>
    <s v="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"/>
    <x v="0"/>
    <n v="56.300000000000004"/>
    <n v="10"/>
    <x v="4"/>
    <x v="26"/>
    <s v="MayTerm|Recommendation-Calculate-SumAssured"/>
    <n v="0"/>
    <x v="1"/>
  </r>
  <r>
    <d v="2024-05-01T00:00:00"/>
    <s v="https://www.bowtie.com.hk/zh/insurance/term-life?utm_source=gdn&amp;utm_medium=display&amp;utm_campaign=Term_DemandGen_2024_PROS&amp;utm_content=gdn|PROS|Mass_PMAX|Term|Recommendation-Calculate-SumAssured#recommendation"/>
    <x v="0"/>
    <n v="0.87"/>
    <n v="0"/>
    <x v="4"/>
    <x v="27"/>
    <s v="MayTerm|Recommendation-Calculate-SumAssured#recommendation"/>
    <n v="0"/>
    <x v="0"/>
  </r>
  <r>
    <d v="2024-05-01T00:00:00"/>
    <s v="https://www.bowtie.com.hk/offer/existing-customer-offer?utm_source=gdn&amp;utm_medium=display&amp;utm_campaign=Term_BAU_2024_PROS&amp;utm_content=gdn|PROS|Mature_PMAX|Term|Existing-Pricelist-90off_Finger"/>
    <x v="0"/>
    <n v="4.6666666666666669E-2"/>
    <n v="0"/>
    <x v="4"/>
    <x v="28"/>
    <s v="MayTerm|Existing-Pricelist-90off_Finger"/>
    <n v="23"/>
    <x v="0"/>
  </r>
  <r>
    <d v="2024-05-01T00:00:00"/>
    <s v="https://www.bowtie.com.hk/offer/existing-customer-offer?utm_source=gdn&amp;utm_medium=display&amp;utm_campaign=Term_BAU_2024_PROS&amp;utm_content=gdn|PROS|Mature_PMAX|Term|Existing-Pricelist-90off_Finger{ignore}&amp;utm_campaign={_campaign}&amp;utm_source={_source}&amp;utm_medium={_medium}&amp;gclsrc=aw.ds&amp;{_dsmrktparam}"/>
    <x v="0"/>
    <n v="0"/>
    <n v="0"/>
    <x v="4"/>
    <x v="28"/>
    <s v="MayTerm|Existing-Pricelist-90off_Finger"/>
    <n v="23"/>
    <x v="1"/>
  </r>
  <r>
    <d v="2024-05-01T00:00:00"/>
    <s v="https://www.bowtie.com.hk/zh/insurance/term-life?utm_source=gdn&amp;utm_medium=display&amp;utm_campaign=Term_BAU_2022&amp;utm_content=gdn|PROS|Mature_PMAX|Term|20M-Mature-Comparison_CoverLimit"/>
    <x v="0"/>
    <n v="779.22666666666657"/>
    <n v="438"/>
    <x v="4"/>
    <x v="19"/>
    <s v="MayTerm|20M-Mature-Comparison_CoverLimit"/>
    <n v="66"/>
    <x v="0"/>
  </r>
  <r>
    <d v="2024-05-01T00:00:00"/>
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<x v="0"/>
    <n v="3327.3466666666668"/>
    <n v="629"/>
    <x v="4"/>
    <x v="19"/>
    <s v="MayTerm|20M-Mature-Comparison_CoverLimit"/>
    <n v="66"/>
    <x v="1"/>
  </r>
  <r>
    <d v="2024-05-01T00:00:00"/>
    <s v="https://www.bowtie.com.hk/zh/insurance/term-life?utm_source=gdn&amp;utm_medium=display&amp;utm_campaign=Term_BAU_2024_PROS&amp;utm_content=gdn|PROS|Mature_PMAX|Term|20M-Mature-Comparison-HighestSA"/>
    <x v="0"/>
    <n v="8.02"/>
    <n v="4"/>
    <x v="4"/>
    <x v="20"/>
    <s v="MayTerm|20M-Mature-Comparison-HighestSA"/>
    <n v="55"/>
    <x v="0"/>
  </r>
  <r>
    <d v="2024-05-01T00:00:00"/>
    <s v="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"/>
    <x v="0"/>
    <n v="2548.06"/>
    <n v="354"/>
    <x v="4"/>
    <x v="20"/>
    <s v="MayTerm|20M-Mature-Comparison-HighestSA"/>
    <n v="55"/>
    <x v="1"/>
  </r>
  <r>
    <d v="2024-05-01T00:00:00"/>
    <s v="https://www.bowtie.com.hk/zh/insurance/term-life?utm_source=gdn&amp;utm_medium=display&amp;utm_campaign=Term_BAU_2024_PROS&amp;utm_content=gdn|PROS|Mature_PMAX|Term|Offer-BAU50off-HKD50"/>
    <x v="0"/>
    <n v="71.543333333333337"/>
    <n v="25"/>
    <x v="4"/>
    <x v="32"/>
    <s v="MayTerm|Offer-BAU50off-HKD50"/>
    <n v="4"/>
    <x v="0"/>
  </r>
  <r>
    <d v="2024-05-01T00:00:00"/>
    <s v="https://www.bowtie.com.hk/zh/insurance/term-life?utm_source=gdn&amp;utm_medium=display&amp;utm_campaign=Term_BAU_2024_PROS&amp;utm_content=gdn|PROS|Mature_PMAX|Term|Offer-BAU50off-HKD50{ignore}&amp;utm_campaign={_campaign}&amp;utm_source={_source}&amp;utm_medium={_medium}&amp;gclsrc=aw.ds&amp;{_dsmrktparam}"/>
    <x v="0"/>
    <n v="801.57999999999993"/>
    <n v="74"/>
    <x v="4"/>
    <x v="32"/>
    <s v="MayTerm|Offer-BAU50off-HKD50"/>
    <n v="4"/>
    <x v="1"/>
  </r>
  <r>
    <d v="2024-05-01T00:00:00"/>
    <s v="https://www.bowtie.com.hk/zh/insurance/term-life?utm_source=gdn&amp;utm_medium=display&amp;utm_campaign=Term_BAU_2022&amp;utm_content=gdn|PROS|Property_PMAX|Term|20M-LifeStage-TopUp"/>
    <x v="0"/>
    <n v="20.033333333333335"/>
    <n v="22"/>
    <x v="4"/>
    <x v="3"/>
    <s v="MayTerm|20M-LifeStage-TopUp"/>
    <n v="38"/>
    <x v="0"/>
  </r>
  <r>
    <d v="2024-05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2941.3566666666666"/>
    <n v="1618"/>
    <x v="4"/>
    <x v="3"/>
    <s v="MayTerm|20M-LifeStage-TopUp"/>
    <n v="38"/>
    <x v="1"/>
  </r>
  <r>
    <d v="2024-05-01T00:00:00"/>
    <s v="https://www.bowtie.com.hk/zh/insurance/term-life?utm_source=gdn&amp;utm_medium=display&amp;utm_campaign=Term_BAU_2022&amp;utm_content=gdn|PROS|Property_PMAX|Term|20M-Property-AssetBurden"/>
    <x v="0"/>
    <n v="26.843333333333334"/>
    <n v="37"/>
    <x v="4"/>
    <x v="18"/>
    <s v="MayTerm|20M-Property-AssetBurden"/>
    <n v="1"/>
    <x v="0"/>
  </r>
  <r>
    <d v="2024-05-01T00:00:00"/>
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<x v="0"/>
    <n v="666.04666666666674"/>
    <n v="401"/>
    <x v="4"/>
    <x v="18"/>
    <s v="MayTerm|20M-Property-AssetBurden"/>
    <n v="1"/>
    <x v="1"/>
  </r>
  <r>
    <d v="2024-05-01T00:00:00"/>
    <s v="https://www.bowtie.com.hk/zh/insurance/term-life?utm_source=gdn&amp;utm_medium=display&amp;utm_campaign=Term_BAU_2022&amp;utm_content=gdn|PROS|Property_PMAX|Term|20M-Property-NegativeAsset"/>
    <x v="0"/>
    <n v="18.576666666666664"/>
    <n v="23"/>
    <x v="4"/>
    <x v="2"/>
    <s v="MayTerm|20M-Property-NegativeAsset"/>
    <n v="12"/>
    <x v="0"/>
  </r>
  <r>
    <d v="2024-05-01T00:00:00"/>
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943.36"/>
    <n v="1545"/>
    <x v="4"/>
    <x v="2"/>
    <s v="MayTerm|20M-Property-NegativeAsset"/>
    <n v="12"/>
    <x v="1"/>
  </r>
  <r>
    <d v="2024-05-01T00:00:00"/>
    <s v="https://www.bowtie.com.hk/zh/insurance/term-life?utm_source=gdn&amp;utm_medium=display&amp;utm_campaign=Term_BAU_2024_PROS&amp;utm_content=gdn|PROS|Property_PMAX|Term|Offer-BAU50off-HKD50"/>
    <x v="0"/>
    <n v="22.849999999999998"/>
    <n v="21"/>
    <x v="4"/>
    <x v="32"/>
    <s v="MayTerm|Offer-BAU50off-HKD50"/>
    <n v="4"/>
    <x v="0"/>
  </r>
  <r>
    <d v="2024-05-01T00:00:00"/>
    <s v="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"/>
    <x v="0"/>
    <n v="212.4"/>
    <n v="177"/>
    <x v="4"/>
    <x v="32"/>
    <s v="MayTerm|Offer-BAU50off-HKD50"/>
    <n v="4"/>
    <x v="1"/>
  </r>
  <r>
    <d v="2024-05-01T00:00:00"/>
    <s v="https://www.bowtie.com.hk/offer/existing-customer-offer?utm_source=gdn&amp;utm_medium=display&amp;utm_campaign=Term_BAU_2024_PROS&amp;utm_content=gdn|PROS|Termlife_PMAX|Term|Existing-Pricelist-90off_Finger"/>
    <x v="0"/>
    <n v="3.42"/>
    <n v="1"/>
    <x v="4"/>
    <x v="28"/>
    <s v="MayTerm|Existing-Pricelist-90off_Finger"/>
    <n v="23"/>
    <x v="0"/>
  </r>
  <r>
    <d v="2024-05-01T00:00:00"/>
    <s v="https://www.bowtie.com.hk/offer/existing-customer-offer?utm_source=gdn&amp;utm_medium=display&amp;utm_campaign=Term_BAU_2024_PROS&amp;utm_content=gdn|PROS|Termlife_PMAX|Term|Existing-Pricelist-90off_Finger{ignore}&amp;utm_campaign={_campaign}&amp;utm_source={_source}&amp;utm_medium={_medium}&amp;gclsrc=aw.ds&amp;{_dsmrktparam}"/>
    <x v="0"/>
    <n v="0"/>
    <n v="0"/>
    <x v="4"/>
    <x v="28"/>
    <s v="MayTerm|Existing-Pricelist-90off_Finger"/>
    <n v="23"/>
    <x v="1"/>
  </r>
  <r>
    <d v="2024-05-01T00:00:00"/>
    <s v="https://www.bowtie.com.hk/zh/insurance/term-life?utm_source=gdn&amp;utm_medium=display&amp;utm_campaign=Term_BAU_2022&amp;utm_content=gdn|PROS|Termlife_PMAX|Term|20M-LifeStage-TopUp"/>
    <x v="0"/>
    <n v="12.229999999999999"/>
    <n v="11"/>
    <x v="4"/>
    <x v="3"/>
    <s v="MayTerm|20M-LifeStage-TopUp"/>
    <n v="38"/>
    <x v="0"/>
  </r>
  <r>
    <d v="2024-05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1618.26"/>
    <n v="267"/>
    <x v="4"/>
    <x v="3"/>
    <s v="MayTerm|20M-LifeStage-TopUp"/>
    <n v="38"/>
    <x v="1"/>
  </r>
  <r>
    <d v="2024-05-01T00:00:00"/>
    <s v="https://www.bowtie.com.hk/zh/insurance/term-life?utm_source=gdn&amp;utm_medium=display&amp;utm_campaign=Term_BAU_2022&amp;utm_content=gdn|PROS|Termlife_PMAX|Term|20M-Property-NegativeAsset"/>
    <x v="0"/>
    <n v="28.943333333333332"/>
    <n v="19"/>
    <x v="4"/>
    <x v="2"/>
    <s v="MayTerm|20M-Property-NegativeAsset"/>
    <n v="12"/>
    <x v="0"/>
  </r>
  <r>
    <d v="2024-05-01T00:00:00"/>
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1265.9766666666667"/>
    <n v="680"/>
    <x v="4"/>
    <x v="2"/>
    <s v="MayTerm|20M-Property-NegativeAsset"/>
    <n v="12"/>
    <x v="1"/>
  </r>
  <r>
    <d v="2024-05-01T00:00:00"/>
    <s v="https://www.bowtie.com.hk/zh/insurance/term-life?utm_source=gdn&amp;utm_medium=display&amp;utm_campaign=Term_BAU_2024_PROS&amp;utm_content=gdn|PROS|Termlife_PMAX|Term|HalfHKD100-1M-Pricelist"/>
    <x v="0"/>
    <n v="11.343333333333334"/>
    <n v="4"/>
    <x v="4"/>
    <x v="29"/>
    <s v="MayTerm|HalfHKD100-1M-Pricelist"/>
    <n v="0"/>
    <x v="0"/>
  </r>
  <r>
    <d v="2024-05-01T00:00:00"/>
    <s v="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"/>
    <x v="0"/>
    <n v="0"/>
    <n v="0"/>
    <x v="4"/>
    <x v="29"/>
    <s v="MayTerm|HalfHKD100-1M-Pricelist"/>
    <n v="0"/>
    <x v="1"/>
  </r>
  <r>
    <d v="2024-05-01T00:00:00"/>
    <s v="https://www.bowtie.com.hk/zh/insurance/term-life?utm_source=gdn&amp;utm_medium=display&amp;utm_campaign=Term_BAU_2024_PROS&amp;utm_content=gdn|PROS|Termlife_PMAX|Term|HalfHKD50-500k-25yo"/>
    <x v="0"/>
    <n v="26.08666666666667"/>
    <n v="17"/>
    <x v="4"/>
    <x v="30"/>
    <s v="MayTerm|HalfHKD50-500k-25yo"/>
    <n v="1"/>
    <x v="0"/>
  </r>
  <r>
    <d v="2024-05-01T00:00:00"/>
    <s v="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"/>
    <x v="0"/>
    <n v="14.280000000000001"/>
    <n v="2"/>
    <x v="4"/>
    <x v="30"/>
    <s v="MayTerm|HalfHKD50-500k-25yo"/>
    <n v="1"/>
    <x v="1"/>
  </r>
  <r>
    <d v="2024-05-01T00:00:00"/>
    <s v="https://www.bowtie.com.hk/zh/insurance/term-life?utm_source=gdn&amp;utm_medium=display&amp;utm_campaign=Term_BAU_2024_PROS&amp;utm_content=gdn|PROS|Termlife_PMAX|Term|Lowest-5M-30yo"/>
    <x v="0"/>
    <n v="6.2433333333333332"/>
    <n v="1"/>
    <x v="4"/>
    <x v="31"/>
    <s v="MayTerm|Lowest-5M-30yo"/>
    <n v="0"/>
    <x v="0"/>
  </r>
  <r>
    <d v="2024-05-01T00:00:00"/>
    <s v="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"/>
    <x v="0"/>
    <n v="22.106666666666666"/>
    <n v="22"/>
    <x v="4"/>
    <x v="31"/>
    <s v="MayTerm|Lowest-5M-30yo"/>
    <n v="0"/>
    <x v="1"/>
  </r>
  <r>
    <d v="2024-05-01T00:00:00"/>
    <s v="https://www.bowtie.com.hk/zh/insurance/term-life?utm_source=gdn&amp;utm_medium=display&amp;utm_campaign=Term_BAU_2024_PROS&amp;utm_content=gdn|PROS|Termlife_PMAX|Term|Offer-BAU50off-HKD50"/>
    <x v="0"/>
    <n v="36.393333333333338"/>
    <n v="24"/>
    <x v="4"/>
    <x v="32"/>
    <s v="MayTerm|Offer-BAU50off-HKD50"/>
    <n v="4"/>
    <x v="0"/>
  </r>
  <r>
    <d v="2024-05-01T00:00:00"/>
    <s v="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"/>
    <x v="0"/>
    <n v="1426.28"/>
    <n v="793"/>
    <x v="4"/>
    <x v="32"/>
    <s v="MayTerm|Offer-BAU50off-HKD50"/>
    <n v="4"/>
    <x v="1"/>
  </r>
  <r>
    <d v="2024-05-01T00:00:00"/>
    <s v="https://www.bowtie.com.hk/zh/insurance/term-life?utm_source=gdn&amp;utm_medium=display&amp;utm_campaign=Term_BAU_2024_PROS&amp;utm_content=gdn|PROS|Termlife_PMAX|Term|Transparent-Pricing-TrashFee"/>
    <x v="0"/>
    <n v="43.15"/>
    <n v="21"/>
    <x v="4"/>
    <x v="22"/>
    <s v="MayTerm|Transparent-Pricing-TrashFee"/>
    <n v="15"/>
    <x v="0"/>
  </r>
  <r>
    <d v="2024-05-01T00:00:00"/>
    <s v="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"/>
    <x v="0"/>
    <n v="1370.7700000000002"/>
    <n v="776"/>
    <x v="4"/>
    <x v="22"/>
    <s v="MayTerm|Transparent-Pricing-TrashFee"/>
    <n v="15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"/>
    <x v="0"/>
    <n v="213.88666666666666"/>
    <n v="309"/>
    <x v="4"/>
    <x v="33"/>
    <s v="MayTerm|Blog-Flexibility-Mature"/>
    <n v="0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"/>
    <x v="0"/>
    <n v="155.25666666666666"/>
    <n v="32"/>
    <x v="4"/>
    <x v="33"/>
    <s v="MayTerm|Blog-Flexibility-Mature"/>
    <n v="0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"/>
    <x v="0"/>
    <n v="355.69666666666666"/>
    <n v="957"/>
    <x v="4"/>
    <x v="34"/>
    <s v="MayTerm|Blog-Flexibility-Wallet"/>
    <n v="6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"/>
    <x v="0"/>
    <n v="408.78666666666663"/>
    <n v="62"/>
    <x v="4"/>
    <x v="34"/>
    <s v="MayTerm|Blog-Flexibility-Wallet"/>
    <n v="6"/>
    <x v="1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"/>
    <x v="0"/>
    <n v="361.67666666666668"/>
    <n v="241"/>
    <x v="4"/>
    <x v="23"/>
    <s v="MayTerm|Blog-WhyTerm-ReturnPeriod"/>
    <n v="23"/>
    <x v="0"/>
  </r>
  <r>
    <d v="2024-05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"/>
    <x v="0"/>
    <n v="2853.2533333333336"/>
    <n v="423"/>
    <x v="4"/>
    <x v="23"/>
    <s v="MayTerm|Blog-WhyTerm-ReturnPeriod"/>
    <n v="23"/>
    <x v="1"/>
  </r>
  <r>
    <d v="2024-05-01T00:00:00"/>
    <s v="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"/>
    <x v="0"/>
    <n v="18.27"/>
    <n v="4"/>
    <x v="4"/>
    <x v="24"/>
    <s v="MayTerm|Recommendation-Calculate-SumAssured_primate"/>
    <n v="0"/>
    <x v="1"/>
  </r>
  <r>
    <d v="2024-05-01T00:00:00"/>
    <s v="https://www.bowtie.com.hk/zh/insurance/term-life?utm_source=gdn&amp;utm_medium=display&amp;utm_campaign=Term_DemandGen_2024_PROS&amp;utm_content=gdn|PROS|Termlife_PMAX|Term|Recommendation-Calculate-SumAssured_primate#recommendation"/>
    <x v="0"/>
    <n v="9.043333333333333"/>
    <n v="13"/>
    <x v="4"/>
    <x v="25"/>
    <s v="MayTerm|Recommendation-Calculate-SumAssured_primate#recommendation"/>
    <n v="0"/>
    <x v="0"/>
  </r>
  <r>
    <d v="2024-05-01T00:00:00"/>
    <s v="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"/>
    <x v="0"/>
    <n v="97.350000000000009"/>
    <n v="8"/>
    <x v="4"/>
    <x v="26"/>
    <s v="MayTerm|Recommendation-Calculate-SumAssured"/>
    <n v="0"/>
    <x v="1"/>
  </r>
  <r>
    <d v="2024-05-01T00:00:00"/>
    <s v="https://www.bowtie.com.hk/zh/insurance/term-life?utm_source=gdn&amp;utm_medium=display&amp;utm_campaign=Term_DemandGen_2024_PROS&amp;utm_content=gdn|PROS|Termlife_PMAX|Term|Recommendation-Calculate-SumAssured#recommendation"/>
    <x v="0"/>
    <n v="17.036666666666665"/>
    <n v="15"/>
    <x v="4"/>
    <x v="27"/>
    <s v="MayTerm|Recommendation-Calculate-SumAssured#recommendation"/>
    <n v="0"/>
    <x v="0"/>
  </r>
  <r>
    <d v="2024-05-01T00:00:00"/>
    <s v="https://www.bowtie.com.hk/offer/existing-customer-offer?utm_source=gdn&amp;utm_medium=display&amp;utm_campaign=Term_BAU_2024_PROS&amp;utm_content=gdn|PROS|ExistingCustomer_PMAX|Term|Existing-Pricelist-90off_Finger"/>
    <x v="0"/>
    <n v="581.19999999999993"/>
    <n v="806"/>
    <x v="4"/>
    <x v="28"/>
    <s v="MayTerm|Existing-Pricelist-90off_Finger"/>
    <n v="23"/>
    <x v="0"/>
  </r>
  <r>
    <d v="2024-05-01T00:00:00"/>
    <s v="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"/>
    <x v="0"/>
    <n v="1017.8233333333333"/>
    <n v="428"/>
    <x v="4"/>
    <x v="28"/>
    <s v="MayTerm|Existing-Pricelist-90off_Finger"/>
    <n v="23"/>
    <x v="1"/>
  </r>
  <r>
    <d v="2024-05-01T00:00:00"/>
    <s v="https://www.bowtie.com.hk/offer/existing-customer-offer?utm_source=gdn&amp;utm_medium=display&amp;utm_campaign=Term_BAU_2024_RMKT&amp;utm_content=gdn|RMKT|ExistingCustomer_PMAX|Term|Existing-Offer-1Coin"/>
    <x v="0"/>
    <n v="950.54666666666662"/>
    <n v="1413"/>
    <x v="4"/>
    <x v="35"/>
    <s v="MayTerm|Existing-Offer-1Coin"/>
    <n v="6"/>
    <x v="0"/>
  </r>
  <r>
    <d v="2024-05-01T00:00:00"/>
    <s v="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"/>
    <x v="0"/>
    <n v="257.2233333333333"/>
    <n v="33"/>
    <x v="4"/>
    <x v="35"/>
    <s v="MayTerm|Existing-Offer-1Coin"/>
    <n v="6"/>
    <x v="1"/>
  </r>
  <r>
    <d v="2024-06-01T00:00:00"/>
    <s v="https://www.bowtie.com.hk/zh/insurance/term-life?utm_source=gdn&amp;utm_medium=display&amp;utm_campaign=Term_BAU_2022&amp;utm_content=gdn|PROS|Mass_PMAX|Term|15M-Pricelist-OnlinePurchase"/>
    <x v="0"/>
    <n v="0.89333333333333342"/>
    <n v="1"/>
    <x v="5"/>
    <x v="16"/>
    <s v="JunTerm|15M-Pricelist-OnlinePurchase"/>
    <n v="3"/>
    <x v="0"/>
  </r>
  <r>
    <d v="2024-06-01T00:00:00"/>
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<x v="0"/>
    <n v="145.04"/>
    <n v="14"/>
    <x v="5"/>
    <x v="16"/>
    <s v="JunTerm|15M-Pricelist-OnlinePurchase"/>
    <n v="3"/>
    <x v="1"/>
  </r>
  <r>
    <d v="2024-06-01T00:00:00"/>
    <s v="https://www.bowtie.com.hk/zh/insurance/term-life?utm_source=gdn&amp;utm_medium=display&amp;utm_campaign=Term_BAU_2022&amp;utm_content=gdn|PROS|Property_PMAX|Term|15M-Pricelist-OnlinePurchase"/>
    <x v="0"/>
    <n v="0.31"/>
    <n v="0"/>
    <x v="5"/>
    <x v="16"/>
    <s v="JunTerm|15M-Pricelist-OnlinePurchase"/>
    <n v="3"/>
    <x v="0"/>
  </r>
  <r>
    <d v="2024-06-01T00:00:00"/>
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<x v="0"/>
    <n v="61.113333333333337"/>
    <n v="18"/>
    <x v="5"/>
    <x v="16"/>
    <s v="JunTerm|15M-Pricelist-OnlinePurchase"/>
    <n v="3"/>
    <x v="1"/>
  </r>
  <r>
    <d v="2024-06-01T00:00:00"/>
    <s v="https://www.bowtie.com.hk/zh/insurance/term-life?utm_source=gdn&amp;utm_medium=display&amp;utm_campaign=Term_BAU_2022&amp;utm_content=gdn|PROS|Termlife_PMAX|Term|15M-Pricelist-OnlinePurchase"/>
    <x v="0"/>
    <n v="12.873333333333333"/>
    <n v="32"/>
    <x v="5"/>
    <x v="16"/>
    <s v="JunTerm|15M-Pricelist-OnlinePurchase"/>
    <n v="3"/>
    <x v="0"/>
  </r>
  <r>
    <d v="2024-06-01T00:00:00"/>
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<x v="0"/>
    <n v="342.8533333333333"/>
    <n v="66"/>
    <x v="5"/>
    <x v="16"/>
    <s v="JunTerm|15M-Pricelist-OnlinePurchase"/>
    <n v="3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"/>
    <x v="0"/>
    <n v="19.026666666666667"/>
    <n v="7"/>
    <x v="5"/>
    <x v="23"/>
    <s v="JunTerm|Blog-WhyTerm-ReturnPeriod"/>
    <n v="10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"/>
    <x v="0"/>
    <n v="177.96666666666667"/>
    <n v="160"/>
    <x v="5"/>
    <x v="23"/>
    <s v="JunTerm|Blog-WhyTerm-ReturnPeriod"/>
    <n v="10"/>
    <x v="1"/>
  </r>
  <r>
    <d v="2024-06-01T00:00:00"/>
    <s v="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"/>
    <x v="0"/>
    <n v="931.35666666666668"/>
    <n v="109"/>
    <x v="5"/>
    <x v="24"/>
    <s v="JunTerm|Recommendation-Calculate-SumAssured_primate"/>
    <n v="23"/>
    <x v="1"/>
  </r>
  <r>
    <d v="2024-06-01T00:00:00"/>
    <s v="https://www.bowtie.com.hk/zh/insurance/term-life?utm_source=gdn&amp;utm_medium=display&amp;utm_campaign=Term_DemandGen_2024_PROS&amp;utm_content=gdn|PROS|KOLViewers-Pmax|Term|Recommendation-Calculate-SumAssured_primate#recommendation"/>
    <x v="0"/>
    <n v="107.05666666666667"/>
    <n v="165"/>
    <x v="5"/>
    <x v="25"/>
    <s v="JunTerm|Recommendation-Calculate-SumAssured_primate#recommendation"/>
    <n v="0"/>
    <x v="0"/>
  </r>
  <r>
    <d v="2024-06-01T00:00:00"/>
    <s v="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"/>
    <x v="0"/>
    <n v="67.126666666666665"/>
    <n v="11"/>
    <x v="5"/>
    <x v="26"/>
    <s v="JunTerm|Recommendation-Calculate-SumAssured"/>
    <n v="7"/>
    <x v="1"/>
  </r>
  <r>
    <d v="2024-06-01T00:00:00"/>
    <s v="https://www.bowtie.com.hk/zh/insurance/term-life?utm_source=gdn&amp;utm_medium=display&amp;utm_campaign=Term_DemandGen_2024_PROS&amp;utm_content=gdn|PROS|KOLViewers-Pmax|Term|Recommendation-Calculate-SumAssured#recommendation"/>
    <x v="0"/>
    <n v="9.3233333333333324"/>
    <n v="31"/>
    <x v="5"/>
    <x v="27"/>
    <s v="JunTerm|Recommendation-Calculate-SumAssured#recommendation"/>
    <n v="0"/>
    <x v="0"/>
  </r>
  <r>
    <d v="2024-06-01T00:00:00"/>
    <s v="https://www.bowtie.com.hk/zh/insurance/term-life?utm_source=gdn&amp;utm_medium=display&amp;utm_campaign=Term_BAU_2022&amp;utm_content=gdn|PROS|Mass_PMAX|Term|20M-LifeStage-TopUp"/>
    <x v="0"/>
    <n v="354.57666666666665"/>
    <n v="596"/>
    <x v="5"/>
    <x v="3"/>
    <s v="JunTerm|20M-LifeStage-TopUp"/>
    <n v="1"/>
    <x v="0"/>
  </r>
  <r>
    <d v="2024-06-01T00:00:00"/>
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<x v="0"/>
    <n v="56.973333333333329"/>
    <n v="47"/>
    <x v="5"/>
    <x v="3"/>
    <s v="JunTerm|20M-LifeStage-TopUp"/>
    <n v="1"/>
    <x v="1"/>
  </r>
  <r>
    <d v="2024-06-01T00:00:00"/>
    <s v="https://www.bowtie.com.hk/zh/insurance/term-life?utm_source=gdn&amp;utm_medium=display&amp;utm_campaign=Term_BAU_2022&amp;utm_content=gdn|PROS|Mass_PMAX|Term|20M-Property-AssetBurden"/>
    <x v="0"/>
    <n v="42.53"/>
    <n v="124"/>
    <x v="5"/>
    <x v="18"/>
    <s v="JunTerm|20M-Property-AssetBurden"/>
    <n v="8"/>
    <x v="0"/>
  </r>
  <r>
    <d v="2024-06-01T00:00:00"/>
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<x v="0"/>
    <n v="254.51666666666665"/>
    <n v="517"/>
    <x v="5"/>
    <x v="18"/>
    <s v="JunTerm|20M-Property-AssetBurden"/>
    <n v="8"/>
    <x v="1"/>
  </r>
  <r>
    <d v="2024-06-01T00:00:00"/>
    <s v="https://www.bowtie.com.hk/zh/insurance/term-life?utm_source=gdn&amp;utm_medium=display&amp;utm_campaign=Term_BAU_2022&amp;utm_content=gdn|PROS|Mass_PMAX|Term|20M-Property-NegativeAsset"/>
    <x v="0"/>
    <n v="8.2033333333333331"/>
    <n v="17"/>
    <x v="5"/>
    <x v="2"/>
    <s v="JunTerm|20M-Property-NegativeAsset"/>
    <n v="10"/>
    <x v="0"/>
  </r>
  <r>
    <d v="2024-06-01T00:00:00"/>
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<x v="0"/>
    <n v="416.2"/>
    <n v="716"/>
    <x v="5"/>
    <x v="2"/>
    <s v="JunTerm|20M-Property-NegativeAsset"/>
    <n v="10"/>
    <x v="1"/>
  </r>
  <r>
    <d v="2024-06-01T00:00:00"/>
    <s v="https://www.bowtie.com.hk/zh/insurance/term-life?utm_source=gdn&amp;utm_medium=display&amp;utm_campaign=Term_BAU_2024_PROS&amp;utm_content=gdn|PROS|Mass_PMAX|Term|HalfHKD100-1M-Pricelist"/>
    <x v="0"/>
    <n v="2.9299999999999997"/>
    <n v="6"/>
    <x v="5"/>
    <x v="29"/>
    <s v="JunTerm|HalfHKD100-1M-Pricelist"/>
    <n v="0"/>
    <x v="0"/>
  </r>
  <r>
    <d v="2024-06-01T00:00:00"/>
    <s v="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"/>
    <x v="0"/>
    <n v="144.14333333333335"/>
    <n v="100"/>
    <x v="5"/>
    <x v="29"/>
    <s v="JunTerm|HalfHKD100-1M-Pricelist"/>
    <n v="0"/>
    <x v="1"/>
  </r>
  <r>
    <d v="2024-06-01T00:00:00"/>
    <s v="https://www.bowtie.com.hk/zh/insurance/term-life?utm_source=gdn&amp;utm_medium=display&amp;utm_campaign=Term_BAU_2024_PROS&amp;utm_content=gdn|PROS|Mass_PMAX|Term|HalfHKD50-500k-25yo"/>
    <x v="0"/>
    <n v="2.9433333333333334"/>
    <n v="5"/>
    <x v="5"/>
    <x v="30"/>
    <s v="JunTerm|HalfHKD50-500k-25yo"/>
    <n v="1"/>
    <x v="0"/>
  </r>
  <r>
    <d v="2024-06-01T00:00:00"/>
    <s v="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"/>
    <x v="0"/>
    <n v="295.02333333333337"/>
    <n v="182"/>
    <x v="5"/>
    <x v="30"/>
    <s v="JunTerm|HalfHKD50-500k-25yo"/>
    <n v="1"/>
    <x v="1"/>
  </r>
  <r>
    <d v="2024-06-01T00:00:00"/>
    <s v="https://www.bowtie.com.hk/zh/insurance/term-life?utm_source=gdn&amp;utm_medium=display&amp;utm_campaign=Term_BAU_2024_PROS&amp;utm_content=gdn|PROS|Mass_PMAX|Term|Lowest-5M-30yo"/>
    <x v="0"/>
    <n v="3.2766666666666668"/>
    <n v="8"/>
    <x v="5"/>
    <x v="31"/>
    <s v="JunTerm|Lowest-5M-30yo"/>
    <n v="1"/>
    <x v="0"/>
  </r>
  <r>
    <d v="2024-06-01T00:00:00"/>
    <s v="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"/>
    <x v="0"/>
    <n v="88.953333333333333"/>
    <n v="156"/>
    <x v="5"/>
    <x v="31"/>
    <s v="JunTerm|Lowest-5M-30yo"/>
    <n v="1"/>
    <x v="1"/>
  </r>
  <r>
    <d v="2024-06-01T00:00:00"/>
    <s v="https://www.bowtie.com.hk/zh/insurance/term-life?utm_source=gdn&amp;utm_medium=display&amp;utm_campaign=Term_BAU_2024_PROS&amp;utm_content=gdn|PROS|Mass_PMAX|Term|Offer-BAU25Off_Dental-Teeth"/>
    <x v="0"/>
    <n v="2.6999999999999997"/>
    <n v="3"/>
    <x v="5"/>
    <x v="36"/>
    <s v="JunTerm|Offer-BAU25Off_Dental-Teeth"/>
    <n v="0"/>
    <x v="0"/>
  </r>
  <r>
    <d v="2024-06-01T00:00:00"/>
    <s v="https://www.bowtie.com.hk/zh/insurance/term-life?utm_source=gdn&amp;utm_medium=display&amp;utm_campaign=Term_BAU_2024_PROS&amp;utm_content=gdn|PROS|Mass_PMAX|Term|Offer-BAU25Off_Dental-Teeth{ignore}&amp;utm_campaign={_campaign}&amp;utm_source={_source}&amp;utm_medium={_medium}&amp;gclsrc=aw.ds&amp;{_dsmrktparam}"/>
    <x v="0"/>
    <n v="19.786666666666665"/>
    <n v="4"/>
    <x v="5"/>
    <x v="36"/>
    <s v="JunTerm|Offer-BAU25Off_Dental-Teeth"/>
    <n v="0"/>
    <x v="1"/>
  </r>
  <r>
    <d v="2024-06-01T00:00:00"/>
    <s v="https://www.bowtie.com.hk/zh/insurance/term-life?utm_source=gdn&amp;utm_medium=display&amp;utm_campaign=Term_BAU_2024_PROS&amp;utm_content=gdn|PROS|Mass_PMAX|Term|Offer-BAU50off-HKD50"/>
    <x v="0"/>
    <n v="0.86"/>
    <n v="5"/>
    <x v="5"/>
    <x v="32"/>
    <s v="JunTerm|Offer-BAU50off-HKD50"/>
    <n v="2"/>
    <x v="0"/>
  </r>
  <r>
    <d v="2024-06-01T00:00:00"/>
    <s v="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"/>
    <x v="0"/>
    <n v="35.56666666666667"/>
    <n v="16"/>
    <x v="5"/>
    <x v="32"/>
    <s v="JunTerm|Offer-BAU50off-HKD50"/>
    <n v="2"/>
    <x v="1"/>
  </r>
  <r>
    <d v="2024-06-01T00:00:00"/>
    <s v="https://www.bowtie.com.hk/zh/insurance/term-life?utm_source=gdn&amp;utm_medium=display&amp;utm_campaign=Term_BAU_2024_PROS&amp;utm_content=gdn|PROS|Mass_PMAX|Term|Transparent-Pricing-TrashFee"/>
    <x v="0"/>
    <n v="2.3166666666666669"/>
    <n v="9"/>
    <x v="5"/>
    <x v="22"/>
    <s v="JunTerm|Transparent-Pricing-TrashFee"/>
    <n v="3"/>
    <x v="0"/>
  </r>
  <r>
    <d v="2024-06-01T00:00:00"/>
    <s v="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"/>
    <x v="0"/>
    <n v="183.95333333333335"/>
    <n v="129"/>
    <x v="5"/>
    <x v="22"/>
    <s v="JunTerm|Transparent-Pricing-TrashFee"/>
    <n v="3"/>
    <x v="1"/>
  </r>
  <r>
    <d v="2024-06-01T00:00:00"/>
    <s v="https://www.bowtie.com.hk/blog/zh/%E5%84%B2%E8%93%84%E4%BF%9D%E9%9A%AA-%E5%91%83%E4%BA%BA-lihkg/?utm_source=gdn&amp;utm_medium=display&amp;utm_campaign=Term_DemandGen_2024_PROS&amp;utm_content=gdn|PROS|Mass_PMAX|Term|Blog-WhyTerm-Saving_MonkeyKing"/>
    <x v="0"/>
    <n v="4.4433333333333334"/>
    <n v="4"/>
    <x v="5"/>
    <x v="37"/>
    <s v="JunTerm|Blog-WhyTerm-Saving_MonkeyKing"/>
    <n v="5"/>
    <x v="0"/>
  </r>
  <r>
    <d v="2024-06-01T00:00:00"/>
    <s v="https://www.bowtie.com.hk/blog/zh/%E5%84%B2%E8%93%84%E4%BF%9D%E9%9A%AA-%E5%91%83%E4%BA%BA-lihkg/?utm_source=gdn&amp;utm_medium=display&amp;utm_campaign=Term_DemandGen_2024_PROS&amp;utm_content=gdn|PROS|Mass_PMAX|Term|Blog-WhyTerm-Saving_MonkeyKing{ignore}&amp;utm_campaign={_campaign}&amp;utm_source={_source}&amp;utm_medium={_medium}&amp;gclsrc=aw.ds&amp;{_dsmrktparam}"/>
    <x v="0"/>
    <n v="25.776666666666667"/>
    <n v="18"/>
    <x v="5"/>
    <x v="37"/>
    <s v="JunTerm|Blog-WhyTerm-Saving_MonkeyKing"/>
    <n v="5"/>
    <x v="1"/>
  </r>
  <r>
    <d v="2024-06-01T00:00:00"/>
    <s v="https://www.bowtie.com.hk/blog/zh/%E5%84%B2%E8%93%84%E4%BF%9D%E9%9A%AA-%E5%91%83%E4%BA%BA-lihkg/?utm_source=gdn&amp;utm_medium=display&amp;utm_campaign=Term_DemandGen_2024_PROS&amp;utm_content=gdn|PROS|Mass_PMAX|Term|Blog-WhyTerm-Saving_WetHair"/>
    <x v="0"/>
    <n v="34.949999999999996"/>
    <n v="69"/>
    <x v="5"/>
    <x v="38"/>
    <s v="JunTerm|Blog-WhyTerm-Saving_WetHair"/>
    <n v="3"/>
    <x v="0"/>
  </r>
  <r>
    <d v="2024-06-01T00:00:00"/>
    <s v="https://www.bowtie.com.hk/blog/zh/%E5%84%B2%E8%93%84%E4%BF%9D%E9%9A%AA-%E5%91%83%E4%BA%BA-lihkg/?utm_source=gdn&amp;utm_medium=display&amp;utm_campaign=Term_DemandGen_2024_PROS&amp;utm_content=gdn|PROS|Mass_PMAX|Term|Blog-WhyTerm-Saving_WetHair{ignore}&amp;utm_campaign={_campaign}&amp;utm_source={_source}&amp;utm_medium={_medium}&amp;gclsrc=aw.ds&amp;{_dsmrktparam}"/>
    <x v="0"/>
    <n v="191.57666666666668"/>
    <n v="146"/>
    <x v="5"/>
    <x v="38"/>
    <s v="JunTerm|Blog-WhyTerm-Saving_WetHair"/>
    <n v="3"/>
    <x v="1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"/>
    <x v="0"/>
    <n v="1.0833333333333333"/>
    <n v="1"/>
    <x v="5"/>
    <x v="39"/>
    <s v="JunTerm|Blog-WhyTerm-Saving_NotAffordable"/>
    <n v="0"/>
    <x v="0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{ignore}&amp;utm_campaign={_campaign}&amp;utm_source={_source}&amp;utm_medium={_medium}&amp;gclsrc=aw.ds&amp;{_dsmrktparam}"/>
    <x v="0"/>
    <n v="4.7066666666666661"/>
    <n v="2"/>
    <x v="5"/>
    <x v="39"/>
    <s v="JunTerm|Blog-WhyTerm-Saving_NotAffordable"/>
    <n v="0"/>
    <x v="1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"/>
    <x v="0"/>
    <n v="9.6300000000000008"/>
    <n v="15"/>
    <x v="5"/>
    <x v="40"/>
    <s v="JunTerm|Blog-WhyTerm-Saving_Race"/>
    <n v="0"/>
    <x v="0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{ignore}&amp;utm_campaign={_campaign}&amp;utm_source={_source}&amp;utm_medium={_medium}&amp;gclsrc=aw.ds&amp;{_dsmrktparam}"/>
    <x v="0"/>
    <n v="138.11333333333332"/>
    <n v="27"/>
    <x v="5"/>
    <x v="40"/>
    <s v="JunTerm|Blog-WhyTerm-Saving_Race"/>
    <n v="0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Wallet"/>
    <x v="0"/>
    <n v="28.51"/>
    <n v="43"/>
    <x v="5"/>
    <x v="34"/>
    <s v="JunTerm|Blog-Flexibility-Wallet"/>
    <n v="2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"/>
    <x v="0"/>
    <n v="117.07333333333334"/>
    <n v="16"/>
    <x v="5"/>
    <x v="34"/>
    <s v="JunTerm|Blog-Flexibility-Wallet"/>
    <n v="2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"/>
    <x v="0"/>
    <n v="344.22333333333336"/>
    <n v="728"/>
    <x v="5"/>
    <x v="23"/>
    <s v="JunTerm|Blog-WhyTerm-ReturnPeriod"/>
    <n v="10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"/>
    <x v="0"/>
    <n v="165.74"/>
    <n v="40"/>
    <x v="5"/>
    <x v="23"/>
    <s v="JunTerm|Blog-WhyTerm-ReturnPeriod"/>
    <n v="10"/>
    <x v="1"/>
  </r>
  <r>
    <d v="2024-06-01T00:00:00"/>
    <s v="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"/>
    <x v="0"/>
    <n v="822.26333333333332"/>
    <n v="141"/>
    <x v="5"/>
    <x v="24"/>
    <s v="JunTerm|Recommendation-Calculate-SumAssured_primate"/>
    <n v="23"/>
    <x v="1"/>
  </r>
  <r>
    <d v="2024-06-01T00:00:00"/>
    <s v="https://www.bowtie.com.hk/zh/insurance/term-life?utm_source=gdn&amp;utm_medium=display&amp;utm_campaign=Term_DemandGen_2024_PROS&amp;utm_content=gdn|PROS|Mass_PMAX|Term|Recommendation-Calculate-SumAssured_primate#recommendation"/>
    <x v="0"/>
    <n v="213.61"/>
    <n v="253"/>
    <x v="5"/>
    <x v="25"/>
    <s v="JunTerm|Recommendation-Calculate-SumAssured_primate#recommendation"/>
    <n v="0"/>
    <x v="0"/>
  </r>
  <r>
    <d v="2024-06-01T00:00:00"/>
    <s v="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"/>
    <x v="0"/>
    <n v="413.10999999999996"/>
    <n v="71"/>
    <x v="5"/>
    <x v="26"/>
    <s v="JunTerm|Recommendation-Calculate-SumAssured"/>
    <n v="7"/>
    <x v="1"/>
  </r>
  <r>
    <d v="2024-06-01T00:00:00"/>
    <s v="https://www.bowtie.com.hk/zh/insurance/term-life?utm_source=gdn&amp;utm_medium=display&amp;utm_campaign=Term_DemandGen_2024_PROS&amp;utm_content=gdn|PROS|Mass_PMAX|Term|Recommendation-Calculate-SumAssured#recommendation"/>
    <x v="0"/>
    <n v="39.256666666666668"/>
    <n v="72"/>
    <x v="5"/>
    <x v="27"/>
    <s v="JunTerm|Recommendation-Calculate-SumAssured#recommendation"/>
    <n v="0"/>
    <x v="0"/>
  </r>
  <r>
    <d v="2024-06-01T00:00:00"/>
    <s v="https://www.bowtie.com.hk/zh/insurance/term-life?utm_source=gdn&amp;utm_medium=display&amp;utm_campaign=Term_BAU_2022&amp;utm_content=gdn|PROS|Mature_PMAX|Term|20M-Mature-Comparison_CoverLimit"/>
    <x v="0"/>
    <n v="429.69333333333333"/>
    <n v="496"/>
    <x v="5"/>
    <x v="19"/>
    <s v="JunTerm|20M-Mature-Comparison_CoverLimit"/>
    <n v="37"/>
    <x v="0"/>
  </r>
  <r>
    <d v="2024-06-01T00:00:00"/>
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<x v="0"/>
    <n v="1072.5"/>
    <n v="352"/>
    <x v="5"/>
    <x v="19"/>
    <s v="JunTerm|20M-Mature-Comparison_CoverLimit"/>
    <n v="37"/>
    <x v="1"/>
  </r>
  <r>
    <d v="2024-06-01T00:00:00"/>
    <s v="https://www.bowtie.com.hk/zh/insurance/term-life?utm_source=gdn&amp;utm_medium=display&amp;utm_campaign=Term_BAU_2024_PROS&amp;utm_content=gdn|PROS|Mature_PMAX|Term|20M-Mature-Comparison-HighestSA"/>
    <x v="0"/>
    <n v="184.34333333333333"/>
    <n v="251"/>
    <x v="5"/>
    <x v="20"/>
    <s v="JunTerm|20M-Mature-Comparison-HighestSA"/>
    <n v="68"/>
    <x v="0"/>
  </r>
  <r>
    <d v="2024-06-01T00:00:00"/>
    <s v="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"/>
    <x v="0"/>
    <n v="2174.6799999999998"/>
    <n v="388"/>
    <x v="5"/>
    <x v="20"/>
    <s v="JunTerm|20M-Mature-Comparison-HighestSA"/>
    <n v="68"/>
    <x v="1"/>
  </r>
  <r>
    <d v="2024-06-01T00:00:00"/>
    <s v="https://www.bowtie.com.hk/zh/insurance/term-life?utm_source=gdn&amp;utm_medium=display&amp;utm_campaign=Term_BAU_2022&amp;utm_content=gdn|PROS|Property_PMAX|Term|20M-LifeStage-TopUp"/>
    <x v="0"/>
    <n v="65.406666666666666"/>
    <n v="122"/>
    <x v="5"/>
    <x v="3"/>
    <s v="JunTerm|20M-LifeStage-TopUp"/>
    <n v="1"/>
    <x v="0"/>
  </r>
  <r>
    <d v="2024-06-01T00:00:00"/>
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<x v="0"/>
    <n v="4089.6533333333332"/>
    <n v="3066"/>
    <x v="5"/>
    <x v="3"/>
    <s v="JunTerm|20M-LifeStage-TopUp"/>
    <n v="1"/>
    <x v="1"/>
  </r>
  <r>
    <d v="2024-06-01T00:00:00"/>
    <s v="https://www.bowtie.com.hk/zh/insurance/term-life?utm_source=gdn&amp;utm_medium=display&amp;utm_campaign=Term_BAU_2022&amp;utm_content=gdn|PROS|Property_PMAX|Term|20M-Property-AssetBurden"/>
    <x v="0"/>
    <n v="10.33"/>
    <n v="23"/>
    <x v="5"/>
    <x v="18"/>
    <s v="JunTerm|20M-Property-AssetBurden"/>
    <n v="8"/>
    <x v="0"/>
  </r>
  <r>
    <d v="2024-06-01T00:00:00"/>
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<x v="0"/>
    <n v="25.88"/>
    <n v="21"/>
    <x v="5"/>
    <x v="18"/>
    <s v="JunTerm|20M-Property-AssetBurden"/>
    <n v="8"/>
    <x v="1"/>
  </r>
  <r>
    <d v="2024-06-01T00:00:00"/>
    <s v="https://www.bowtie.com.hk/zh/insurance/term-life?utm_source=gdn&amp;utm_medium=display&amp;utm_campaign=Term_BAU_2022&amp;utm_content=gdn|PROS|Property_PMAX|Term|20M-Property-NegativeAsset"/>
    <x v="0"/>
    <n v="27.626666666666665"/>
    <n v="48"/>
    <x v="5"/>
    <x v="2"/>
    <s v="JunTerm|20M-Property-NegativeAsset"/>
    <n v="10"/>
    <x v="0"/>
  </r>
  <r>
    <d v="2024-06-01T00:00:00"/>
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<x v="0"/>
    <n v="241.04999999999998"/>
    <n v="307"/>
    <x v="5"/>
    <x v="2"/>
    <s v="JunTerm|20M-Property-NegativeAsset"/>
    <n v="10"/>
    <x v="1"/>
  </r>
  <r>
    <d v="2024-06-01T00:00:00"/>
    <s v="https://www.bowtie.com.hk/zh/insurance/term-life?utm_source=gdn&amp;utm_medium=display&amp;utm_campaign=Term_BAU_2024_PROS&amp;utm_content=gdn|PROS|Property_PMAX|Term|Offer-BAU50off-HKD50"/>
    <x v="0"/>
    <n v="8.3733333333333331"/>
    <n v="9"/>
    <x v="5"/>
    <x v="32"/>
    <s v="JunTerm|Offer-BAU50off-HKD50"/>
    <n v="2"/>
    <x v="0"/>
  </r>
  <r>
    <d v="2024-06-01T00:00:00"/>
    <s v="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"/>
    <x v="0"/>
    <n v="86.89"/>
    <n v="50"/>
    <x v="5"/>
    <x v="32"/>
    <s v="JunTerm|Offer-BAU50off-HKD50"/>
    <n v="2"/>
    <x v="1"/>
  </r>
  <r>
    <d v="2024-06-01T00:00:00"/>
    <s v="https://www.bowtie.com.hk/zh/insurance/term-life?utm_source=gdn&amp;utm_medium=display&amp;utm_campaign=Term_BAU_2022&amp;utm_content=gdn|PROS|Termlife_PMAX|Term|20M-LifeStage-TopUp"/>
    <x v="0"/>
    <n v="2.8066666666666666"/>
    <n v="4"/>
    <x v="5"/>
    <x v="3"/>
    <s v="JunTerm|20M-LifeStage-TopUp"/>
    <n v="1"/>
    <x v="0"/>
  </r>
  <r>
    <d v="2024-06-01T00:00:00"/>
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<x v="0"/>
    <n v="542.22666666666669"/>
    <n v="191"/>
    <x v="5"/>
    <x v="3"/>
    <s v="JunTerm|20M-LifeStage-TopUp"/>
    <n v="1"/>
    <x v="1"/>
  </r>
  <r>
    <d v="2024-06-01T00:00:00"/>
    <s v="https://www.bowtie.com.hk/zh/insurance/term-life?utm_source=gdn&amp;utm_medium=display&amp;utm_campaign=Term_BAU_2022&amp;utm_content=gdn|PROS|Termlife_PMAX|Term|20M-Property-NegativeAsset"/>
    <x v="0"/>
    <n v="1.6366666666666667"/>
    <n v="3"/>
    <x v="5"/>
    <x v="2"/>
    <s v="JunTerm|20M-Property-NegativeAsset"/>
    <n v="10"/>
    <x v="0"/>
  </r>
  <r>
    <d v="2024-06-01T00:00:00"/>
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<x v="0"/>
    <n v="988.55000000000007"/>
    <n v="505"/>
    <x v="5"/>
    <x v="2"/>
    <s v="JunTerm|20M-Property-NegativeAsset"/>
    <n v="10"/>
    <x v="1"/>
  </r>
  <r>
    <d v="2024-06-01T00:00:00"/>
    <s v="https://www.bowtie.com.hk/zh/insurance/term-life?utm_source=gdn&amp;utm_medium=display&amp;utm_campaign=Term_BAU_2024_PROS&amp;utm_content=gdn|PROS|Termlife_PMAX|Term|HalfHKD100-1M-Pricelist"/>
    <x v="0"/>
    <n v="36.113333333333337"/>
    <n v="45"/>
    <x v="5"/>
    <x v="29"/>
    <s v="JunTerm|HalfHKD100-1M-Pricelist"/>
    <n v="0"/>
    <x v="0"/>
  </r>
  <r>
    <d v="2024-06-01T00:00:00"/>
    <s v="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"/>
    <x v="0"/>
    <n v="200.45000000000002"/>
    <n v="75"/>
    <x v="5"/>
    <x v="29"/>
    <s v="JunTerm|HalfHKD100-1M-Pricelist"/>
    <n v="0"/>
    <x v="1"/>
  </r>
  <r>
    <d v="2024-06-01T00:00:00"/>
    <s v="https://www.bowtie.com.hk/zh/insurance/term-life?utm_source=gdn&amp;utm_medium=display&amp;utm_campaign=Term_BAU_2024_PROS&amp;utm_content=gdn|PROS|Termlife_PMAX|Term|HalfHKD50-500k-25yo"/>
    <x v="0"/>
    <n v="21.87"/>
    <n v="24"/>
    <x v="5"/>
    <x v="30"/>
    <s v="JunTerm|HalfHKD50-500k-25yo"/>
    <n v="1"/>
    <x v="0"/>
  </r>
  <r>
    <d v="2024-06-01T00:00:00"/>
    <s v="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"/>
    <x v="0"/>
    <n v="396.95666666666665"/>
    <n v="99"/>
    <x v="5"/>
    <x v="30"/>
    <s v="JunTerm|HalfHKD50-500k-25yo"/>
    <n v="1"/>
    <x v="1"/>
  </r>
  <r>
    <d v="2024-06-01T00:00:00"/>
    <s v="https://www.bowtie.com.hk/zh/insurance/term-life?utm_source=gdn&amp;utm_medium=display&amp;utm_campaign=Term_BAU_2024_PROS&amp;utm_content=gdn|PROS|Termlife_PMAX|Term|Lowest-5M-30yo"/>
    <x v="0"/>
    <n v="4.0933333333333328"/>
    <n v="10"/>
    <x v="5"/>
    <x v="31"/>
    <s v="JunTerm|Lowest-5M-30yo"/>
    <n v="1"/>
    <x v="0"/>
  </r>
  <r>
    <d v="2024-06-01T00:00:00"/>
    <s v="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"/>
    <x v="0"/>
    <n v="59.803333333333335"/>
    <n v="67"/>
    <x v="5"/>
    <x v="31"/>
    <s v="JunTerm|Lowest-5M-30yo"/>
    <n v="1"/>
    <x v="1"/>
  </r>
  <r>
    <d v="2024-06-01T00:00:00"/>
    <s v="https://www.bowtie.com.hk/zh/insurance/term-life?utm_source=gdn&amp;utm_medium=display&amp;utm_campaign=Term_BAU_2024_PROS&amp;utm_content=gdn|PROS|Termlife_PMAX|Term|Offer-BAU25Off_Dental-Teeth"/>
    <x v="0"/>
    <n v="0.32333333333333331"/>
    <n v="0"/>
    <x v="5"/>
    <x v="36"/>
    <s v="JunTerm|Offer-BAU25Off_Dental-Teeth"/>
    <n v="0"/>
    <x v="0"/>
  </r>
  <r>
    <d v="2024-06-01T00:00:00"/>
    <s v="https://www.bowtie.com.hk/zh/insurance/term-life?utm_source=gdn&amp;utm_medium=display&amp;utm_campaign=Term_BAU_2024_PROS&amp;utm_content=gdn|PROS|Termlife_PMAX|Term|Offer-BAU25Off_Dental-Teeth{ignore}&amp;utm_campaign={_campaign}&amp;utm_source={_source}&amp;utm_medium={_medium}&amp;gclsrc=aw.ds&amp;{_dsmrktparam}"/>
    <x v="0"/>
    <n v="246.69666666666669"/>
    <n v="170"/>
    <x v="5"/>
    <x v="36"/>
    <s v="JunTerm|Offer-BAU25Off_Dental-Teeth"/>
    <n v="0"/>
    <x v="1"/>
  </r>
  <r>
    <d v="2024-06-01T00:00:00"/>
    <s v="https://www.bowtie.com.hk/zh/insurance/term-life?utm_source=gdn&amp;utm_medium=display&amp;utm_campaign=Term_BAU_2024_PROS&amp;utm_content=gdn|PROS|Termlife_PMAX|Term|Offer-BAU50off-HKD50"/>
    <x v="0"/>
    <n v="2.2466666666666666"/>
    <n v="5"/>
    <x v="5"/>
    <x v="32"/>
    <s v="JunTerm|Offer-BAU50off-HKD50"/>
    <n v="2"/>
    <x v="0"/>
  </r>
  <r>
    <d v="2024-06-01T00:00:00"/>
    <s v="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"/>
    <x v="0"/>
    <n v="134.97999999999999"/>
    <n v="78"/>
    <x v="5"/>
    <x v="32"/>
    <s v="JunTerm|Offer-BAU50off-HKD50"/>
    <n v="2"/>
    <x v="1"/>
  </r>
  <r>
    <d v="2024-06-01T00:00:00"/>
    <s v="https://www.bowtie.com.hk/zh/insurance/term-life?utm_source=gdn&amp;utm_medium=display&amp;utm_campaign=Term_BAU_2024_PROS&amp;utm_content=gdn|PROS|Termlife_PMAX|Term|Transparent-Pricing-TrashFee"/>
    <x v="0"/>
    <n v="19.373333333333331"/>
    <n v="23"/>
    <x v="5"/>
    <x v="22"/>
    <s v="JunTerm|Transparent-Pricing-TrashFee"/>
    <n v="3"/>
    <x v="0"/>
  </r>
  <r>
    <d v="2024-06-01T00:00:00"/>
    <s v="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"/>
    <x v="0"/>
    <n v="359.89333333333337"/>
    <n v="199"/>
    <x v="5"/>
    <x v="22"/>
    <s v="JunTerm|Transparent-Pricing-TrashFee"/>
    <n v="3"/>
    <x v="1"/>
  </r>
  <r>
    <d v="2024-06-01T00:00:00"/>
    <s v="https://www.bowtie.com.hk/blog/zh/%E5%84%B2%E8%93%84%E4%BF%9D%E9%9A%AA-%E5%91%83%E4%BA%BA-lihkg/?utm_source=gdn&amp;utm_medium=display&amp;utm_campaign=Term_DemandGen_2024_PROS&amp;utm_content=gdn|PROS|Termlife_PMAX|Term|Blog-WhyTerm-Saving_MonkeyKing"/>
    <x v="0"/>
    <n v="6.1333333333333329"/>
    <n v="7"/>
    <x v="5"/>
    <x v="37"/>
    <s v="JunTerm|Blog-WhyTerm-Saving_MonkeyKing"/>
    <n v="5"/>
    <x v="0"/>
  </r>
  <r>
    <d v="2024-06-01T00:00:00"/>
    <s v="https://www.bowtie.com.hk/blog/zh/%E5%84%B2%E8%93%84%E4%BF%9D%E9%9A%AA-%E5%91%83%E4%BA%BA-lihkg/?utm_source=gdn&amp;utm_medium=display&amp;utm_campaign=Term_DemandGen_2024_PROS&amp;utm_content=gdn|PROS|Termlife_PMAX|Term|Blog-WhyTerm-Saving_MonkeyKing{ignore}&amp;utm_campaign={_campaign}&amp;utm_source={_source}&amp;utm_medium={_medium}&amp;gclsrc=aw.ds&amp;{_dsmrktparam}"/>
    <x v="0"/>
    <n v="113.94"/>
    <n v="45"/>
    <x v="5"/>
    <x v="37"/>
    <s v="JunTerm|Blog-WhyTerm-Saving_MonkeyKing"/>
    <n v="5"/>
    <x v="1"/>
  </r>
  <r>
    <d v="2024-06-01T00:00:00"/>
    <s v="https://www.bowtie.com.hk/blog/zh/%E5%84%B2%E8%93%84%E4%BF%9D%E9%9A%AA-%E5%91%83%E4%BA%BA-lihkg/?utm_source=gdn&amp;utm_medium=display&amp;utm_campaign=Term_DemandGen_2024_PROS&amp;utm_content=gdn|PROS|Termlife_PMAX|Term|Blog-WhyTerm-Saving_WetHair"/>
    <x v="0"/>
    <n v="17.366666666666667"/>
    <n v="71"/>
    <x v="5"/>
    <x v="38"/>
    <s v="JunTerm|Blog-WhyTerm-Saving_WetHair"/>
    <n v="3"/>
    <x v="0"/>
  </r>
  <r>
    <d v="2024-06-01T00:00:00"/>
    <s v="https://www.bowtie.com.hk/blog/zh/%E5%84%B2%E8%93%84%E4%BF%9D%E9%9A%AA-%E5%91%83%E4%BA%BA-lihkg/?utm_source=gdn&amp;utm_medium=display&amp;utm_campaign=Term_DemandGen_2024_PROS&amp;utm_content=gdn|PROS|Termlife_PMAX|Term|Blog-WhyTerm-Saving_WetHair{ignore}&amp;utm_campaign={_campaign}&amp;utm_source={_source}&amp;utm_medium={_medium}&amp;gclsrc=aw.ds&amp;{_dsmrktparam}"/>
    <x v="0"/>
    <n v="310.78333333333336"/>
    <n v="180"/>
    <x v="5"/>
    <x v="38"/>
    <s v="JunTerm|Blog-WhyTerm-Saving_WetHair"/>
    <n v="3"/>
    <x v="1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"/>
    <x v="0"/>
    <n v="9.4766666666666666"/>
    <n v="31"/>
    <x v="5"/>
    <x v="39"/>
    <s v="JunTerm|Blog-WhyTerm-Saving_NotAffordable"/>
    <n v="0"/>
    <x v="0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{ignore}&amp;utm_campaign={_campaign}&amp;utm_source={_source}&amp;utm_medium={_medium}&amp;gclsrc=aw.ds&amp;{_dsmrktparam}"/>
    <x v="0"/>
    <n v="232.79666666666665"/>
    <n v="57"/>
    <x v="5"/>
    <x v="39"/>
    <s v="JunTerm|Blog-WhyTerm-Saving_NotAffordable"/>
    <n v="0"/>
    <x v="1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"/>
    <x v="0"/>
    <n v="0.80333333333333334"/>
    <n v="3"/>
    <x v="5"/>
    <x v="40"/>
    <s v="JunTerm|Blog-WhyTerm-Saving_Race"/>
    <n v="0"/>
    <x v="0"/>
  </r>
  <r>
    <d v="2024-06-01T00:00:00"/>
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{ignore}&amp;utm_campaign={_campaign}&amp;utm_source={_source}&amp;utm_medium={_medium}&amp;gclsrc=aw.ds&amp;{_dsmrktparam}"/>
    <x v="0"/>
    <n v="278.90000000000003"/>
    <n v="46"/>
    <x v="5"/>
    <x v="40"/>
    <s v="JunTerm|Blog-WhyTerm-Saving_Race"/>
    <n v="0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"/>
    <x v="0"/>
    <n v="38.793333333333329"/>
    <n v="83"/>
    <x v="5"/>
    <x v="33"/>
    <s v="JunTerm|Blog-Flexibility-Mature"/>
    <n v="0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"/>
    <x v="0"/>
    <n v="10.196666666666667"/>
    <n v="4"/>
    <x v="5"/>
    <x v="33"/>
    <s v="JunTerm|Blog-Flexibility-Mature"/>
    <n v="0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"/>
    <x v="0"/>
    <n v="9.8466666666666658"/>
    <n v="11"/>
    <x v="5"/>
    <x v="34"/>
    <s v="JunTerm|Blog-Flexibility-Wallet"/>
    <n v="2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"/>
    <x v="0"/>
    <n v="51.313333333333333"/>
    <n v="41"/>
    <x v="5"/>
    <x v="34"/>
    <s v="JunTerm|Blog-Flexibility-Wallet"/>
    <n v="2"/>
    <x v="1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"/>
    <x v="0"/>
    <n v="8.9700000000000006"/>
    <n v="10"/>
    <x v="5"/>
    <x v="23"/>
    <s v="JunTerm|Blog-WhyTerm-ReturnPeriod"/>
    <n v="10"/>
    <x v="0"/>
  </r>
  <r>
    <d v="2024-06-01T00:00:00"/>
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"/>
    <x v="0"/>
    <n v="99.456666666666663"/>
    <n v="33"/>
    <x v="5"/>
    <x v="23"/>
    <s v="JunTerm|Blog-WhyTerm-ReturnPeriod"/>
    <n v="10"/>
    <x v="1"/>
  </r>
  <r>
    <d v="2024-06-01T00:00:00"/>
    <s v="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"/>
    <x v="0"/>
    <n v="466.20666666666665"/>
    <n v="47"/>
    <x v="5"/>
    <x v="24"/>
    <s v="JunTerm|Recommendation-Calculate-SumAssured_primate"/>
    <n v="23"/>
    <x v="1"/>
  </r>
  <r>
    <d v="2024-06-01T00:00:00"/>
    <s v="https://www.bowtie.com.hk/zh/insurance/term-life?utm_source=gdn&amp;utm_medium=display&amp;utm_campaign=Term_DemandGen_2024_PROS&amp;utm_content=gdn|PROS|Termlife_PMAX|Term|Recommendation-Calculate-SumAssured_primate#recommendation"/>
    <x v="0"/>
    <n v="11.51"/>
    <n v="25"/>
    <x v="5"/>
    <x v="25"/>
    <s v="JunTerm|Recommendation-Calculate-SumAssured_primate#recommendation"/>
    <n v="0"/>
    <x v="0"/>
  </r>
  <r>
    <d v="2024-06-01T00:00:00"/>
    <s v="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"/>
    <x v="0"/>
    <n v="60.110000000000007"/>
    <n v="24"/>
    <x v="5"/>
    <x v="26"/>
    <s v="JunTerm|Recommendation-Calculate-SumAssured"/>
    <n v="7"/>
    <x v="1"/>
  </r>
  <r>
    <d v="2024-06-01T00:00:00"/>
    <s v="https://www.bowtie.com.hk/zh/insurance/term-life?utm_source=gdn&amp;utm_medium=display&amp;utm_campaign=Term_DemandGen_2024_PROS&amp;utm_content=gdn|PROS|Termlife_PMAX|Term|Recommendation-Calculate-SumAssured#recommendation"/>
    <x v="0"/>
    <n v="50.416666666666664"/>
    <n v="68"/>
    <x v="5"/>
    <x v="27"/>
    <s v="JunTerm|Recommendation-Calculate-SumAssured#recommendation"/>
    <n v="0"/>
    <x v="0"/>
  </r>
  <r>
    <d v="2024-06-01T00:00:00"/>
    <s v="https://www.bowtie.com.hk/offer/existing-customer-offer?utm_source=gdn&amp;utm_medium=display&amp;utm_campaign=Term_BAU_2024_PROS&amp;utm_content=gdn|PROS|ExistingCustomer_PMAX|Term|Existing-Pricelist-90off_Finger"/>
    <x v="0"/>
    <n v="44.146666666666668"/>
    <n v="29"/>
    <x v="5"/>
    <x v="28"/>
    <s v="JunTerm|Existing-Pricelist-90off_Finger"/>
    <n v="0"/>
    <x v="0"/>
  </r>
  <r>
    <d v="2024-06-01T00:00:00"/>
    <s v="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"/>
    <x v="0"/>
    <n v="76.956666666666663"/>
    <n v="48"/>
    <x v="5"/>
    <x v="28"/>
    <s v="JunTerm|Existing-Pricelist-90off_Finger"/>
    <n v="0"/>
    <x v="1"/>
  </r>
  <r>
    <d v="2024-06-01T00:00:00"/>
    <s v="https://www.bowtie.com.hk/offer/existing-customer-offer?utm_source=gdn&amp;utm_medium=display&amp;utm_campaign=Term_BAU_2024_RMKT&amp;utm_content=gdn|RMKT|ExistingCustomer_PMAX|Term|Existing-Offer-1Coin"/>
    <x v="0"/>
    <n v="34.663333333333334"/>
    <n v="30"/>
    <x v="5"/>
    <x v="35"/>
    <s v="JunTerm|Existing-Offer-1Coin"/>
    <n v="0"/>
    <x v="0"/>
  </r>
  <r>
    <d v="2024-06-01T00:00:00"/>
    <s v="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"/>
    <x v="0"/>
    <n v="3.91"/>
    <n v="3"/>
    <x v="5"/>
    <x v="35"/>
    <s v="JunTerm|Existing-Offer-1Coin"/>
    <n v="0"/>
    <x v="1"/>
  </r>
  <r>
    <d v="2024-06-01T00:00:00"/>
    <s v="https://www.bowtie.com.hk/offer/existing-customer-offer?utm_source=gdn&amp;utm_medium=display&amp;utm_campaign=Term_BAU_2024_RMKT&amp;utm_content=gdn|RMKT|ExistingCustomer_PMAX|Term|Existing-Offer-70off_5coin"/>
    <x v="0"/>
    <n v="10.040000000000001"/>
    <n v="35"/>
    <x v="5"/>
    <x v="41"/>
    <s v="JunTerm|Existing-Offer-70off_5coin"/>
    <n v="1"/>
    <x v="0"/>
  </r>
  <r>
    <d v="2024-06-01T00:00:00"/>
    <s v="https://www.bowtie.com.hk/offer/existing-customer-offer?utm_source=gdn&amp;utm_medium=display&amp;utm_campaign=Term_BAU_2024_RMKT&amp;utm_content=gdn|RMKT|ExistingCustomer_PMAX|Term|Existing-Offer-70off_5coin{ignore}&amp;utm_campaign={_campaign}&amp;utm_source={_source}&amp;utm_medium={_medium}&amp;gclsrc=aw.ds&amp;{_dsmrktparam}"/>
    <x v="0"/>
    <n v="243.83666666666667"/>
    <n v="166"/>
    <x v="5"/>
    <x v="41"/>
    <s v="JunTerm|Existing-Offer-70off_5coin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121E1-9564-47A3-9FE8-6BD5AFD5E7F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D47" firstHeaderRow="0" firstDataRow="1" firstDataCol="1" rowPageCount="2" colPageCount="1"/>
  <pivotFields count="13">
    <pivotField compact="0" numFmtId="17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2">
        <item x="15"/>
        <item x="16"/>
        <item x="3"/>
        <item x="19"/>
        <item x="20"/>
        <item x="0"/>
        <item x="17"/>
        <item x="1"/>
        <item x="18"/>
        <item x="2"/>
        <item x="4"/>
        <item x="5"/>
        <item x="6"/>
        <item x="10"/>
        <item x="33"/>
        <item x="34"/>
        <item x="23"/>
        <item x="37"/>
        <item x="39"/>
        <item x="40"/>
        <item x="38"/>
        <item x="35"/>
        <item x="41"/>
        <item x="28"/>
        <item x="29"/>
        <item x="30"/>
        <item x="31"/>
        <item x="36"/>
        <item x="32"/>
        <item x="21"/>
        <item x="11"/>
        <item x="12"/>
        <item x="26"/>
        <item x="27"/>
        <item x="24"/>
        <item x="25"/>
        <item x="8"/>
        <item x="9"/>
        <item x="7"/>
        <item x="22"/>
        <item x="13"/>
        <item x="14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6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hier="-1"/>
    <pageField fld="5" hier="-1"/>
  </pageFields>
  <dataFields count="3">
    <dataField name="平均值 - Lead vol." fld="10" subtotal="average" baseField="6" baseItem="6"/>
    <dataField name="平均值 - Lead CVR" fld="11" subtotal="average" baseField="6" baseItem="6"/>
    <dataField name="平均值 - Lead CPA" fld="12" subtotal="average" baseField="6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6FDDC-AA8A-4FF4-846B-D04E33CB08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O65" firstHeaderRow="1" firstDataRow="2" firstDataCol="1"/>
  <pivotFields count="4">
    <pivotField axis="axisRow" showAll="0">
      <items count="63">
        <item x="17"/>
        <item x="9"/>
        <item x="10"/>
        <item x="31"/>
        <item x="18"/>
        <item x="32"/>
        <item x="19"/>
        <item x="11"/>
        <item x="58"/>
        <item x="59"/>
        <item x="46"/>
        <item x="47"/>
        <item x="48"/>
        <item x="49"/>
        <item x="50"/>
        <item x="51"/>
        <item x="52"/>
        <item x="53"/>
        <item x="54"/>
        <item x="12"/>
        <item x="60"/>
        <item x="55"/>
        <item x="16"/>
        <item x="0"/>
        <item x="1"/>
        <item x="6"/>
        <item x="7"/>
        <item x="14"/>
        <item x="8"/>
        <item x="23"/>
        <item x="2"/>
        <item x="3"/>
        <item x="24"/>
        <item x="25"/>
        <item x="36"/>
        <item x="28"/>
        <item x="37"/>
        <item x="38"/>
        <item x="39"/>
        <item x="40"/>
        <item x="61"/>
        <item x="56"/>
        <item x="57"/>
        <item x="41"/>
        <item x="42"/>
        <item x="43"/>
        <item x="4"/>
        <item x="15"/>
        <item x="21"/>
        <item x="44"/>
        <item x="45"/>
        <item x="26"/>
        <item x="22"/>
        <item x="27"/>
        <item x="5"/>
        <item x="29"/>
        <item x="30"/>
        <item x="33"/>
        <item x="34"/>
        <item x="13"/>
        <item x="35"/>
        <item x="20"/>
        <item t="default"/>
      </items>
    </pivotField>
    <pivotField dataField="1" showAll="0"/>
    <pivotField axis="axisCol" showAll="0">
      <items count="7">
        <item x="2"/>
        <item x="1"/>
        <item x="4"/>
        <item x="0"/>
        <item x="5"/>
        <item x="3"/>
        <item t="default"/>
      </items>
    </pivotField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ve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F329-C422-4350-8B58-4726F578C16C}">
  <dimension ref="A1:L47"/>
  <sheetViews>
    <sheetView tabSelected="1" topLeftCell="B1" zoomScale="85" zoomScaleNormal="85" workbookViewId="0">
      <selection activeCell="F8" sqref="F8"/>
    </sheetView>
  </sheetViews>
  <sheetFormatPr defaultRowHeight="15.75" x14ac:dyDescent="0.25"/>
  <cols>
    <col min="1" max="1" width="68.7109375" bestFit="1" customWidth="1"/>
    <col min="2" max="2" width="22.5703125" bestFit="1" customWidth="1"/>
    <col min="3" max="3" width="23.42578125" bestFit="1" customWidth="1"/>
    <col min="4" max="4" width="23.140625" bestFit="1" customWidth="1"/>
    <col min="5" max="5" width="7.28515625" customWidth="1"/>
    <col min="6" max="6" width="68.7109375" bestFit="1" customWidth="1"/>
    <col min="7" max="9" width="23.140625" customWidth="1"/>
    <col min="10" max="11" width="21.85546875" bestFit="1" customWidth="1"/>
    <col min="12" max="12" width="25.42578125" customWidth="1"/>
    <col min="13" max="24" width="21.85546875" bestFit="1" customWidth="1"/>
    <col min="25" max="25" width="29.5703125" bestFit="1" customWidth="1"/>
    <col min="26" max="26" width="30.42578125" bestFit="1" customWidth="1"/>
    <col min="27" max="27" width="30.28515625" bestFit="1" customWidth="1"/>
  </cols>
  <sheetData>
    <row r="1" spans="1:12" x14ac:dyDescent="0.25">
      <c r="A1" s="3" t="s">
        <v>350</v>
      </c>
      <c r="B1" t="s">
        <v>354</v>
      </c>
    </row>
    <row r="2" spans="1:12" x14ac:dyDescent="0.25">
      <c r="A2" s="3" t="s">
        <v>2</v>
      </c>
      <c r="B2" t="s">
        <v>354</v>
      </c>
    </row>
    <row r="3" spans="1:12" ht="19.5" x14ac:dyDescent="0.3">
      <c r="F3" s="13" t="s">
        <v>364</v>
      </c>
    </row>
    <row r="4" spans="1:12" x14ac:dyDescent="0.25">
      <c r="A4" s="3" t="s">
        <v>341</v>
      </c>
      <c r="B4" t="s">
        <v>355</v>
      </c>
      <c r="C4" t="s">
        <v>356</v>
      </c>
      <c r="D4" t="s">
        <v>357</v>
      </c>
      <c r="F4" s="6" t="s">
        <v>341</v>
      </c>
      <c r="G4" s="6" t="s">
        <v>360</v>
      </c>
      <c r="H4" s="6" t="s">
        <v>361</v>
      </c>
      <c r="I4" s="6" t="s">
        <v>362</v>
      </c>
      <c r="J4" s="6" t="s">
        <v>358</v>
      </c>
      <c r="K4" s="6" t="s">
        <v>359</v>
      </c>
      <c r="L4" s="9" t="s">
        <v>363</v>
      </c>
    </row>
    <row r="5" spans="1:12" x14ac:dyDescent="0.25">
      <c r="A5" t="s">
        <v>281</v>
      </c>
      <c r="B5" s="5">
        <v>126</v>
      </c>
      <c r="C5" s="5">
        <v>3.8009049773755653E-2</v>
      </c>
      <c r="D5" s="5">
        <v>20.160476190476192</v>
      </c>
      <c r="E5" s="5"/>
      <c r="F5" s="10" t="s">
        <v>290</v>
      </c>
      <c r="G5" s="11">
        <v>16.666666666666668</v>
      </c>
      <c r="H5" s="10">
        <v>0.27027027027027029</v>
      </c>
      <c r="I5" s="10">
        <v>7.5146666666666659</v>
      </c>
      <c r="J5" s="12">
        <f>RANK(H5,H$5:H$46,1)</f>
        <v>41</v>
      </c>
      <c r="K5" s="12">
        <f>RANK(I5,I$5:I$46,0)</f>
        <v>34</v>
      </c>
      <c r="L5" s="12">
        <f>J5*K5</f>
        <v>1394</v>
      </c>
    </row>
    <row r="6" spans="1:12" x14ac:dyDescent="0.25">
      <c r="A6" t="s">
        <v>282</v>
      </c>
      <c r="B6" s="5">
        <v>246</v>
      </c>
      <c r="C6" s="5">
        <v>8.3816013628620109E-2</v>
      </c>
      <c r="D6" s="5">
        <v>50.079227642276415</v>
      </c>
      <c r="E6" s="5"/>
      <c r="F6" s="10" t="s">
        <v>279</v>
      </c>
      <c r="G6" s="11">
        <v>84.666666666666671</v>
      </c>
      <c r="H6" s="10">
        <v>0.14471780028943559</v>
      </c>
      <c r="I6" s="10">
        <v>7.1207333333333338</v>
      </c>
      <c r="J6" s="12">
        <f t="shared" ref="J6:J46" si="0">RANK(H6,H$5:H$46,1)</f>
        <v>36</v>
      </c>
      <c r="K6" s="12">
        <f t="shared" ref="K6:K46" si="1">RANK(I6,I$5:I$46,0)</f>
        <v>35</v>
      </c>
      <c r="L6" s="12">
        <f t="shared" ref="L6:L46" si="2">J6*K6</f>
        <v>1260</v>
      </c>
    </row>
    <row r="7" spans="1:12" x14ac:dyDescent="0.25">
      <c r="A7" t="s">
        <v>283</v>
      </c>
      <c r="B7" s="5">
        <v>1053</v>
      </c>
      <c r="C7" s="5">
        <v>6.5886622450256532E-2</v>
      </c>
      <c r="D7" s="5">
        <v>33.66596074707185</v>
      </c>
      <c r="E7" s="5"/>
      <c r="F7" s="10" t="s">
        <v>284</v>
      </c>
      <c r="G7" s="11">
        <v>30.666666666666668</v>
      </c>
      <c r="H7" s="10">
        <v>0.16040416798231766</v>
      </c>
      <c r="I7" s="10">
        <v>11.844514435695542</v>
      </c>
      <c r="J7" s="12">
        <f t="shared" si="0"/>
        <v>37</v>
      </c>
      <c r="K7" s="12">
        <f t="shared" si="1"/>
        <v>32</v>
      </c>
      <c r="L7" s="12">
        <f t="shared" si="2"/>
        <v>1184</v>
      </c>
    </row>
    <row r="8" spans="1:12" x14ac:dyDescent="0.25">
      <c r="A8" t="s">
        <v>303</v>
      </c>
      <c r="B8" s="5">
        <v>422</v>
      </c>
      <c r="C8" s="5">
        <v>0.11461162411732755</v>
      </c>
      <c r="D8" s="5">
        <v>30.290244865718794</v>
      </c>
      <c r="E8" s="5"/>
      <c r="F8" s="10" t="s">
        <v>275</v>
      </c>
      <c r="G8" s="11">
        <v>7.333333333333333</v>
      </c>
      <c r="H8" s="10">
        <v>0.1398176291793313</v>
      </c>
      <c r="I8" s="10">
        <v>9.4891847826086959</v>
      </c>
      <c r="J8" s="12">
        <f t="shared" si="0"/>
        <v>35</v>
      </c>
      <c r="K8" s="12">
        <f t="shared" si="1"/>
        <v>33</v>
      </c>
      <c r="L8" s="12">
        <f t="shared" si="2"/>
        <v>1155</v>
      </c>
    </row>
    <row r="9" spans="1:12" x14ac:dyDescent="0.25">
      <c r="A9" t="s">
        <v>304</v>
      </c>
      <c r="B9" s="5">
        <v>526</v>
      </c>
      <c r="C9" s="5">
        <v>0.29238465814341302</v>
      </c>
      <c r="D9" s="5">
        <v>22.002686945500635</v>
      </c>
      <c r="E9" s="5"/>
      <c r="F9" s="10" t="s">
        <v>302</v>
      </c>
      <c r="G9" s="11">
        <v>9.3333333333333339</v>
      </c>
      <c r="H9" s="10">
        <v>0.11282051282051282</v>
      </c>
      <c r="I9" s="10">
        <v>12.391969696969698</v>
      </c>
      <c r="J9" s="12">
        <f t="shared" si="0"/>
        <v>32</v>
      </c>
      <c r="K9" s="12">
        <f t="shared" si="1"/>
        <v>31</v>
      </c>
      <c r="L9" s="12">
        <f t="shared" si="2"/>
        <v>992</v>
      </c>
    </row>
    <row r="10" spans="1:12" x14ac:dyDescent="0.25">
      <c r="A10" t="s">
        <v>284</v>
      </c>
      <c r="B10" s="5">
        <v>508</v>
      </c>
      <c r="C10" s="5">
        <v>0.16040416798231766</v>
      </c>
      <c r="D10" s="5">
        <v>11.844514435695542</v>
      </c>
      <c r="E10" s="5"/>
      <c r="F10" s="10" t="s">
        <v>295</v>
      </c>
      <c r="G10" s="11">
        <v>87.666666666666671</v>
      </c>
      <c r="H10" s="10">
        <v>0.16617210682492581</v>
      </c>
      <c r="I10" s="10">
        <v>19.731071428571429</v>
      </c>
      <c r="J10" s="12">
        <f t="shared" si="0"/>
        <v>39</v>
      </c>
      <c r="K10" s="12">
        <f t="shared" si="1"/>
        <v>25</v>
      </c>
      <c r="L10" s="12">
        <f t="shared" si="2"/>
        <v>975</v>
      </c>
    </row>
    <row r="11" spans="1:12" x14ac:dyDescent="0.25">
      <c r="A11" t="s">
        <v>305</v>
      </c>
      <c r="B11" s="5">
        <v>78</v>
      </c>
      <c r="C11" s="5">
        <v>2.3241954707985697E-2</v>
      </c>
      <c r="D11" s="5">
        <v>32.964230769230767</v>
      </c>
      <c r="E11" s="5"/>
      <c r="F11" s="10" t="s">
        <v>304</v>
      </c>
      <c r="G11" s="11">
        <v>177</v>
      </c>
      <c r="H11" s="10">
        <v>0.29238465814341302</v>
      </c>
      <c r="I11" s="10">
        <v>22.002686945500635</v>
      </c>
      <c r="J11" s="12">
        <f t="shared" si="0"/>
        <v>42</v>
      </c>
      <c r="K11" s="12">
        <f t="shared" si="1"/>
        <v>23</v>
      </c>
      <c r="L11" s="12">
        <f t="shared" si="2"/>
        <v>966</v>
      </c>
    </row>
    <row r="12" spans="1:12" x14ac:dyDescent="0.25">
      <c r="A12" t="s">
        <v>276</v>
      </c>
      <c r="B12" s="5">
        <v>18</v>
      </c>
      <c r="C12" s="5">
        <v>4.5883252612796332E-3</v>
      </c>
      <c r="D12" s="5">
        <v>231.61796296296299</v>
      </c>
      <c r="E12" s="5"/>
      <c r="F12" s="10" t="s">
        <v>286</v>
      </c>
      <c r="G12" s="11">
        <v>89</v>
      </c>
      <c r="H12" s="10">
        <v>8.2633053221288513E-2</v>
      </c>
      <c r="I12" s="10">
        <v>16.156858129315758</v>
      </c>
      <c r="J12" s="12">
        <f t="shared" si="0"/>
        <v>29</v>
      </c>
      <c r="K12" s="12">
        <f t="shared" si="1"/>
        <v>29</v>
      </c>
      <c r="L12" s="12">
        <f t="shared" si="2"/>
        <v>841</v>
      </c>
    </row>
    <row r="13" spans="1:12" x14ac:dyDescent="0.25">
      <c r="A13" t="s">
        <v>285</v>
      </c>
      <c r="B13" s="5">
        <v>288</v>
      </c>
      <c r="C13" s="5">
        <v>6.8587758990235767E-2</v>
      </c>
      <c r="D13" s="5">
        <v>24.050694444444446</v>
      </c>
      <c r="E13" s="5"/>
      <c r="F13" s="10" t="s">
        <v>296</v>
      </c>
      <c r="G13" s="11">
        <v>6.666666666666667</v>
      </c>
      <c r="H13" s="10">
        <v>8.3975467840855481E-2</v>
      </c>
      <c r="I13" s="10">
        <v>19.271604244694132</v>
      </c>
      <c r="J13" s="12">
        <f t="shared" si="0"/>
        <v>31</v>
      </c>
      <c r="K13" s="12">
        <f t="shared" si="1"/>
        <v>27</v>
      </c>
      <c r="L13" s="12">
        <f t="shared" si="2"/>
        <v>837</v>
      </c>
    </row>
    <row r="14" spans="1:12" x14ac:dyDescent="0.25">
      <c r="A14" t="s">
        <v>286</v>
      </c>
      <c r="B14" s="5">
        <v>1062</v>
      </c>
      <c r="C14" s="5">
        <v>8.2633053221288513E-2</v>
      </c>
      <c r="D14" s="5">
        <v>16.156858129315758</v>
      </c>
      <c r="E14" s="5"/>
      <c r="F14" s="10" t="s">
        <v>334</v>
      </c>
      <c r="G14" s="11">
        <v>8.3333333333333339</v>
      </c>
      <c r="H14" s="10">
        <v>6.6666666666666666E-2</v>
      </c>
      <c r="I14" s="10">
        <v>13.103833333333332</v>
      </c>
      <c r="J14" s="12">
        <f t="shared" si="0"/>
        <v>27</v>
      </c>
      <c r="K14" s="12">
        <f t="shared" si="1"/>
        <v>30</v>
      </c>
      <c r="L14" s="12">
        <f t="shared" si="2"/>
        <v>810</v>
      </c>
    </row>
    <row r="15" spans="1:12" x14ac:dyDescent="0.25">
      <c r="A15" t="s">
        <v>277</v>
      </c>
      <c r="B15" s="5">
        <v>10</v>
      </c>
      <c r="C15" s="5">
        <v>5.434782608695652E-2</v>
      </c>
      <c r="D15" s="5">
        <v>52.980999999999995</v>
      </c>
      <c r="E15" s="5"/>
      <c r="F15" s="7" t="s">
        <v>297</v>
      </c>
      <c r="G15" s="8">
        <v>6.666666666666667</v>
      </c>
      <c r="H15" s="7">
        <v>0.11876484560570071</v>
      </c>
      <c r="I15" s="7">
        <v>23.024333333333331</v>
      </c>
      <c r="J15" s="6">
        <f t="shared" si="0"/>
        <v>34</v>
      </c>
      <c r="K15" s="6">
        <f t="shared" si="1"/>
        <v>22</v>
      </c>
      <c r="L15" s="6">
        <f t="shared" si="2"/>
        <v>748</v>
      </c>
    </row>
    <row r="16" spans="1:12" x14ac:dyDescent="0.25">
      <c r="A16" t="s">
        <v>278</v>
      </c>
      <c r="B16" s="5">
        <v>40</v>
      </c>
      <c r="C16" s="5">
        <v>6.2893081761006289E-2</v>
      </c>
      <c r="D16" s="5">
        <v>19.045083333333338</v>
      </c>
      <c r="E16" s="5"/>
      <c r="F16" s="7" t="s">
        <v>278</v>
      </c>
      <c r="G16" s="8">
        <v>70.333333333333329</v>
      </c>
      <c r="H16" s="7">
        <v>6.2893081761006289E-2</v>
      </c>
      <c r="I16" s="7">
        <v>19.045083333333338</v>
      </c>
      <c r="J16" s="6">
        <f t="shared" si="0"/>
        <v>25</v>
      </c>
      <c r="K16" s="6">
        <f t="shared" si="1"/>
        <v>28</v>
      </c>
      <c r="L16" s="6">
        <f t="shared" si="2"/>
        <v>700</v>
      </c>
    </row>
    <row r="17" spans="1:12" x14ac:dyDescent="0.25">
      <c r="A17" t="s">
        <v>333</v>
      </c>
      <c r="B17" s="5">
        <v>20</v>
      </c>
      <c r="C17" s="5">
        <v>3.9761431411530816E-2</v>
      </c>
      <c r="D17" s="5">
        <v>31.955166666666674</v>
      </c>
      <c r="E17" s="5"/>
      <c r="F17" s="7" t="s">
        <v>303</v>
      </c>
      <c r="G17" s="8">
        <v>11.5</v>
      </c>
      <c r="H17" s="7">
        <v>0.11461162411732755</v>
      </c>
      <c r="I17" s="7">
        <v>30.290244865718794</v>
      </c>
      <c r="J17" s="6">
        <f t="shared" si="0"/>
        <v>33</v>
      </c>
      <c r="K17" s="6">
        <f t="shared" si="1"/>
        <v>20</v>
      </c>
      <c r="L17" s="6">
        <f t="shared" si="2"/>
        <v>660</v>
      </c>
    </row>
    <row r="18" spans="1:12" x14ac:dyDescent="0.25">
      <c r="A18" t="s">
        <v>287</v>
      </c>
      <c r="B18" s="5">
        <v>1184</v>
      </c>
      <c r="C18" s="5">
        <v>6.2371595638202604E-2</v>
      </c>
      <c r="D18" s="5">
        <v>19.55118243243243</v>
      </c>
      <c r="E18" s="5"/>
      <c r="F18" s="7" t="s">
        <v>299</v>
      </c>
      <c r="G18" s="8">
        <v>197.33333333333334</v>
      </c>
      <c r="H18" s="7">
        <v>0.22044728434504793</v>
      </c>
      <c r="I18" s="7">
        <v>33.222222222222214</v>
      </c>
      <c r="J18" s="6">
        <f t="shared" si="0"/>
        <v>40</v>
      </c>
      <c r="K18" s="6">
        <f t="shared" si="1"/>
        <v>16</v>
      </c>
      <c r="L18" s="6">
        <f t="shared" si="2"/>
        <v>640</v>
      </c>
    </row>
    <row r="19" spans="1:12" x14ac:dyDescent="0.25">
      <c r="A19" t="s">
        <v>346</v>
      </c>
      <c r="B19" s="5">
        <v>0</v>
      </c>
      <c r="C19" s="5">
        <v>0</v>
      </c>
      <c r="D19" s="5">
        <v>0</v>
      </c>
      <c r="E19" s="5"/>
      <c r="F19" s="7" t="s">
        <v>287</v>
      </c>
      <c r="G19" s="8">
        <v>48</v>
      </c>
      <c r="H19" s="7">
        <v>6.2371595638202604E-2</v>
      </c>
      <c r="I19" s="7">
        <v>19.55118243243243</v>
      </c>
      <c r="J19" s="6">
        <f t="shared" si="0"/>
        <v>24</v>
      </c>
      <c r="K19" s="6">
        <f t="shared" si="1"/>
        <v>26</v>
      </c>
      <c r="L19" s="6">
        <f t="shared" si="2"/>
        <v>624</v>
      </c>
    </row>
    <row r="20" spans="1:12" x14ac:dyDescent="0.25">
      <c r="A20" t="s">
        <v>288</v>
      </c>
      <c r="B20" s="5">
        <v>32</v>
      </c>
      <c r="C20" s="5">
        <v>2.1872863978127138E-2</v>
      </c>
      <c r="D20" s="5">
        <v>52.703854166666659</v>
      </c>
      <c r="E20" s="5"/>
      <c r="F20" s="7" t="s">
        <v>285</v>
      </c>
      <c r="G20" s="8">
        <v>3.5</v>
      </c>
      <c r="H20" s="7">
        <v>6.8587758990235767E-2</v>
      </c>
      <c r="I20" s="7">
        <v>24.050694444444446</v>
      </c>
      <c r="J20" s="6">
        <f t="shared" si="0"/>
        <v>28</v>
      </c>
      <c r="K20" s="6">
        <f t="shared" si="1"/>
        <v>21</v>
      </c>
      <c r="L20" s="6">
        <f t="shared" si="2"/>
        <v>588</v>
      </c>
    </row>
    <row r="21" spans="1:12" x14ac:dyDescent="0.25">
      <c r="A21" t="s">
        <v>289</v>
      </c>
      <c r="B21" s="5">
        <v>198</v>
      </c>
      <c r="C21" s="5">
        <v>6.1471592673082893E-2</v>
      </c>
      <c r="D21" s="5">
        <v>42.961144781144775</v>
      </c>
      <c r="E21" s="5"/>
      <c r="F21" s="7" t="s">
        <v>298</v>
      </c>
      <c r="G21" s="8">
        <v>21</v>
      </c>
      <c r="H21" s="7">
        <v>0.16535433070866143</v>
      </c>
      <c r="I21" s="7">
        <v>33.295555555555552</v>
      </c>
      <c r="J21" s="6">
        <f t="shared" si="0"/>
        <v>38</v>
      </c>
      <c r="K21" s="6">
        <f t="shared" si="1"/>
        <v>15</v>
      </c>
      <c r="L21" s="6">
        <f t="shared" si="2"/>
        <v>570</v>
      </c>
    </row>
    <row r="22" spans="1:12" x14ac:dyDescent="0.25">
      <c r="A22" t="s">
        <v>290</v>
      </c>
      <c r="B22" s="5">
        <v>20</v>
      </c>
      <c r="C22" s="5">
        <v>0.27027027027027029</v>
      </c>
      <c r="D22" s="5">
        <v>7.5146666666666659</v>
      </c>
      <c r="E22" s="5"/>
      <c r="F22" s="7" t="s">
        <v>281</v>
      </c>
      <c r="G22" s="8">
        <v>175.5</v>
      </c>
      <c r="H22" s="7">
        <v>3.8009049773755653E-2</v>
      </c>
      <c r="I22" s="7">
        <v>20.160476190476192</v>
      </c>
      <c r="J22" s="6">
        <f t="shared" si="0"/>
        <v>18</v>
      </c>
      <c r="K22" s="6">
        <f t="shared" si="1"/>
        <v>24</v>
      </c>
      <c r="L22" s="6">
        <f t="shared" si="2"/>
        <v>432</v>
      </c>
    </row>
    <row r="23" spans="1:12" x14ac:dyDescent="0.25">
      <c r="A23" t="s">
        <v>348</v>
      </c>
      <c r="B23" s="5">
        <v>0</v>
      </c>
      <c r="C23" s="5">
        <v>0</v>
      </c>
      <c r="D23" s="5">
        <v>0</v>
      </c>
      <c r="E23" s="5"/>
      <c r="F23" s="7" t="s">
        <v>283</v>
      </c>
      <c r="G23" s="8">
        <v>3.3333333333333335</v>
      </c>
      <c r="H23" s="7">
        <v>6.5886622450256532E-2</v>
      </c>
      <c r="I23" s="7">
        <v>33.66596074707185</v>
      </c>
      <c r="J23" s="6">
        <f t="shared" si="0"/>
        <v>26</v>
      </c>
      <c r="K23" s="6">
        <f t="shared" si="1"/>
        <v>14</v>
      </c>
      <c r="L23" s="6">
        <f t="shared" si="2"/>
        <v>364</v>
      </c>
    </row>
    <row r="24" spans="1:12" x14ac:dyDescent="0.25">
      <c r="A24" t="s">
        <v>349</v>
      </c>
      <c r="B24" s="5">
        <v>0</v>
      </c>
      <c r="C24" s="5">
        <v>0</v>
      </c>
      <c r="D24" s="5">
        <v>0</v>
      </c>
      <c r="E24" s="5"/>
      <c r="F24" s="7" t="s">
        <v>333</v>
      </c>
      <c r="G24" s="8">
        <v>15.333333333333334</v>
      </c>
      <c r="H24" s="7">
        <v>3.9761431411530816E-2</v>
      </c>
      <c r="I24" s="7">
        <v>31.955166666666674</v>
      </c>
      <c r="J24" s="6">
        <f t="shared" si="0"/>
        <v>19</v>
      </c>
      <c r="K24" s="6">
        <f t="shared" si="1"/>
        <v>19</v>
      </c>
      <c r="L24" s="6">
        <f t="shared" si="2"/>
        <v>361</v>
      </c>
    </row>
    <row r="25" spans="1:12" x14ac:dyDescent="0.25">
      <c r="A25" t="s">
        <v>291</v>
      </c>
      <c r="B25" s="5">
        <v>12</v>
      </c>
      <c r="C25" s="5">
        <v>2.575107296137339E-2</v>
      </c>
      <c r="D25" s="5">
        <v>46.223055555555561</v>
      </c>
      <c r="E25" s="5"/>
      <c r="F25" s="7" t="s">
        <v>301</v>
      </c>
      <c r="G25" s="8">
        <v>33</v>
      </c>
      <c r="H25" s="7">
        <v>4.1329739442946989E-2</v>
      </c>
      <c r="I25" s="7">
        <v>32.144057971014497</v>
      </c>
      <c r="J25" s="6">
        <f t="shared" si="0"/>
        <v>20</v>
      </c>
      <c r="K25" s="6">
        <f t="shared" si="1"/>
        <v>18</v>
      </c>
      <c r="L25" s="6">
        <f t="shared" si="2"/>
        <v>360</v>
      </c>
    </row>
    <row r="26" spans="1:12" x14ac:dyDescent="0.25">
      <c r="A26" t="s">
        <v>335</v>
      </c>
      <c r="B26" s="5">
        <v>12</v>
      </c>
      <c r="C26" s="5">
        <v>8.1135902636916835E-3</v>
      </c>
      <c r="D26" s="5">
        <v>103.86194444444446</v>
      </c>
      <c r="E26" s="5"/>
      <c r="F26" s="7" t="s">
        <v>289</v>
      </c>
      <c r="G26" s="8">
        <v>41</v>
      </c>
      <c r="H26" s="7">
        <v>6.1471592673082893E-2</v>
      </c>
      <c r="I26" s="7">
        <v>42.961144781144775</v>
      </c>
      <c r="J26" s="6">
        <f t="shared" si="0"/>
        <v>23</v>
      </c>
      <c r="K26" s="6">
        <f t="shared" si="1"/>
        <v>12</v>
      </c>
      <c r="L26" s="6">
        <f t="shared" si="2"/>
        <v>276</v>
      </c>
    </row>
    <row r="27" spans="1:12" x14ac:dyDescent="0.25">
      <c r="A27" t="s">
        <v>336</v>
      </c>
      <c r="B27" s="5">
        <v>2</v>
      </c>
      <c r="C27" s="5">
        <v>9.9502487562189053E-3</v>
      </c>
      <c r="D27" s="5">
        <v>126.93833333333333</v>
      </c>
      <c r="E27" s="5"/>
      <c r="F27" s="7" t="s">
        <v>282</v>
      </c>
      <c r="G27" s="8">
        <v>13</v>
      </c>
      <c r="H27" s="7">
        <v>8.3816013628620109E-2</v>
      </c>
      <c r="I27" s="7">
        <v>50.079227642276415</v>
      </c>
      <c r="J27" s="6">
        <f t="shared" si="0"/>
        <v>30</v>
      </c>
      <c r="K27" s="6">
        <f t="shared" si="1"/>
        <v>8</v>
      </c>
      <c r="L27" s="6">
        <f t="shared" si="2"/>
        <v>240</v>
      </c>
    </row>
    <row r="28" spans="1:12" x14ac:dyDescent="0.25">
      <c r="A28" t="s">
        <v>275</v>
      </c>
      <c r="B28" s="5">
        <v>184</v>
      </c>
      <c r="C28" s="5">
        <v>0.1398176291793313</v>
      </c>
      <c r="D28" s="5">
        <v>9.4891847826086959</v>
      </c>
      <c r="E28" s="5"/>
      <c r="F28" s="7" t="s">
        <v>305</v>
      </c>
      <c r="G28" s="8">
        <v>18</v>
      </c>
      <c r="H28" s="7">
        <v>2.3241954707985697E-2</v>
      </c>
      <c r="I28" s="7">
        <v>32.964230769230767</v>
      </c>
      <c r="J28" s="6">
        <f t="shared" si="0"/>
        <v>14</v>
      </c>
      <c r="K28" s="6">
        <f t="shared" si="1"/>
        <v>17</v>
      </c>
      <c r="L28" s="6">
        <f t="shared" si="2"/>
        <v>238</v>
      </c>
    </row>
    <row r="29" spans="1:12" x14ac:dyDescent="0.25">
      <c r="A29" t="s">
        <v>345</v>
      </c>
      <c r="B29" s="5">
        <v>0</v>
      </c>
      <c r="C29" s="5">
        <v>0</v>
      </c>
      <c r="D29" s="5">
        <v>0</v>
      </c>
      <c r="E29" s="5"/>
      <c r="F29" s="7" t="s">
        <v>300</v>
      </c>
      <c r="G29" s="8">
        <v>2</v>
      </c>
      <c r="H29" s="7">
        <v>5.0232558139534887E-2</v>
      </c>
      <c r="I29" s="7">
        <v>49.738641975308639</v>
      </c>
      <c r="J29" s="6">
        <f t="shared" si="0"/>
        <v>21</v>
      </c>
      <c r="K29" s="6">
        <f t="shared" si="1"/>
        <v>9</v>
      </c>
      <c r="L29" s="6">
        <f t="shared" si="2"/>
        <v>189</v>
      </c>
    </row>
    <row r="30" spans="1:12" x14ac:dyDescent="0.25">
      <c r="A30" t="s">
        <v>292</v>
      </c>
      <c r="B30" s="5">
        <v>8</v>
      </c>
      <c r="C30" s="5">
        <v>2.4169184290030211E-2</v>
      </c>
      <c r="D30" s="5">
        <v>105.35666666666667</v>
      </c>
      <c r="E30" s="5"/>
      <c r="F30" s="7" t="s">
        <v>291</v>
      </c>
      <c r="G30" s="8">
        <v>2.1666666666666665</v>
      </c>
      <c r="H30" s="7">
        <v>2.575107296137339E-2</v>
      </c>
      <c r="I30" s="7">
        <v>46.223055555555561</v>
      </c>
      <c r="J30" s="6">
        <f t="shared" si="0"/>
        <v>16</v>
      </c>
      <c r="K30" s="6">
        <f t="shared" si="1"/>
        <v>11</v>
      </c>
      <c r="L30" s="6">
        <f t="shared" si="2"/>
        <v>176</v>
      </c>
    </row>
    <row r="31" spans="1:12" x14ac:dyDescent="0.25">
      <c r="A31" t="s">
        <v>293</v>
      </c>
      <c r="B31" s="5">
        <v>4</v>
      </c>
      <c r="C31" s="5">
        <v>1.509433962264151E-2</v>
      </c>
      <c r="D31" s="5">
        <v>46.521666666666668</v>
      </c>
      <c r="E31" s="5"/>
      <c r="F31" s="7" t="s">
        <v>280</v>
      </c>
      <c r="G31" s="8">
        <v>1.6666666666666667</v>
      </c>
      <c r="H31" s="7">
        <v>1.3742071881606765E-2</v>
      </c>
      <c r="I31" s="7">
        <v>35.514871794871794</v>
      </c>
      <c r="J31" s="6">
        <f t="shared" si="0"/>
        <v>11</v>
      </c>
      <c r="K31" s="6">
        <f t="shared" si="1"/>
        <v>13</v>
      </c>
      <c r="L31" s="6">
        <f t="shared" si="2"/>
        <v>143</v>
      </c>
    </row>
    <row r="32" spans="1:12" x14ac:dyDescent="0.25">
      <c r="A32" t="s">
        <v>347</v>
      </c>
      <c r="B32" s="5">
        <v>0</v>
      </c>
      <c r="C32" s="5">
        <v>0</v>
      </c>
      <c r="D32" s="5">
        <v>0</v>
      </c>
      <c r="E32" s="5"/>
      <c r="F32" s="7" t="s">
        <v>277</v>
      </c>
      <c r="G32" s="8">
        <v>0.66666666666666663</v>
      </c>
      <c r="H32" s="7">
        <v>5.434782608695652E-2</v>
      </c>
      <c r="I32" s="7">
        <v>52.980999999999995</v>
      </c>
      <c r="J32" s="6">
        <f t="shared" si="0"/>
        <v>22</v>
      </c>
      <c r="K32" s="6">
        <f t="shared" si="1"/>
        <v>6</v>
      </c>
      <c r="L32" s="6">
        <f t="shared" si="2"/>
        <v>132</v>
      </c>
    </row>
    <row r="33" spans="1:12" x14ac:dyDescent="0.25">
      <c r="A33" t="s">
        <v>294</v>
      </c>
      <c r="B33" s="5">
        <v>44</v>
      </c>
      <c r="C33" s="5">
        <v>3.276247207743857E-2</v>
      </c>
      <c r="D33" s="5">
        <v>71.548106060606059</v>
      </c>
      <c r="E33" s="5"/>
      <c r="F33" s="7" t="s">
        <v>293</v>
      </c>
      <c r="G33" s="8">
        <v>5.333333333333333</v>
      </c>
      <c r="H33" s="7">
        <v>1.509433962264151E-2</v>
      </c>
      <c r="I33" s="7">
        <v>46.521666666666668</v>
      </c>
      <c r="J33" s="6">
        <f t="shared" si="0"/>
        <v>12</v>
      </c>
      <c r="K33" s="6">
        <f t="shared" si="1"/>
        <v>10</v>
      </c>
      <c r="L33" s="6">
        <f t="shared" si="2"/>
        <v>120</v>
      </c>
    </row>
    <row r="34" spans="1:12" x14ac:dyDescent="0.25">
      <c r="A34" t="s">
        <v>295</v>
      </c>
      <c r="B34" s="5">
        <v>56</v>
      </c>
      <c r="C34" s="5">
        <v>0.16617210682492581</v>
      </c>
      <c r="D34" s="5">
        <v>19.731071428571429</v>
      </c>
      <c r="E34" s="5"/>
      <c r="F34" s="7" t="s">
        <v>288</v>
      </c>
      <c r="G34" s="8">
        <v>7.333333333333333</v>
      </c>
      <c r="H34" s="7">
        <v>2.1872863978127138E-2</v>
      </c>
      <c r="I34" s="7">
        <v>52.703854166666659</v>
      </c>
      <c r="J34" s="6">
        <f t="shared" si="0"/>
        <v>13</v>
      </c>
      <c r="K34" s="6">
        <f t="shared" si="1"/>
        <v>7</v>
      </c>
      <c r="L34" s="6">
        <f t="shared" si="2"/>
        <v>91</v>
      </c>
    </row>
    <row r="35" spans="1:12" x14ac:dyDescent="0.25">
      <c r="A35" t="s">
        <v>296</v>
      </c>
      <c r="B35" s="5">
        <v>534</v>
      </c>
      <c r="C35" s="5">
        <v>8.3975467840855481E-2</v>
      </c>
      <c r="D35" s="5">
        <v>19.271604244694132</v>
      </c>
      <c r="E35" s="5"/>
      <c r="F35" s="7" t="s">
        <v>294</v>
      </c>
      <c r="G35" s="8">
        <v>1.3333333333333333</v>
      </c>
      <c r="H35" s="7">
        <v>3.276247207743857E-2</v>
      </c>
      <c r="I35" s="7">
        <v>71.548106060606059</v>
      </c>
      <c r="J35" s="6">
        <f t="shared" si="0"/>
        <v>17</v>
      </c>
      <c r="K35" s="6">
        <f t="shared" si="1"/>
        <v>5</v>
      </c>
      <c r="L35" s="6">
        <f t="shared" si="2"/>
        <v>85</v>
      </c>
    </row>
    <row r="36" spans="1:12" x14ac:dyDescent="0.25">
      <c r="A36" t="s">
        <v>297</v>
      </c>
      <c r="B36" s="5">
        <v>50</v>
      </c>
      <c r="C36" s="5">
        <v>0.11876484560570071</v>
      </c>
      <c r="D36" s="5">
        <v>23.024333333333331</v>
      </c>
      <c r="E36" s="5"/>
      <c r="F36" s="7" t="s">
        <v>292</v>
      </c>
      <c r="G36" s="8">
        <v>0</v>
      </c>
      <c r="H36" s="7">
        <v>2.4169184290030211E-2</v>
      </c>
      <c r="I36" s="7">
        <v>105.35666666666667</v>
      </c>
      <c r="J36" s="6">
        <f t="shared" si="0"/>
        <v>15</v>
      </c>
      <c r="K36" s="6">
        <f t="shared" si="1"/>
        <v>3</v>
      </c>
      <c r="L36" s="6">
        <f t="shared" si="2"/>
        <v>45</v>
      </c>
    </row>
    <row r="37" spans="1:12" x14ac:dyDescent="0.25">
      <c r="A37" t="s">
        <v>298</v>
      </c>
      <c r="B37" s="5">
        <v>21</v>
      </c>
      <c r="C37" s="5">
        <v>0.16535433070866143</v>
      </c>
      <c r="D37" s="5">
        <v>33.295555555555552</v>
      </c>
      <c r="E37" s="5"/>
      <c r="F37" s="7" t="s">
        <v>346</v>
      </c>
      <c r="G37" s="8">
        <v>0</v>
      </c>
      <c r="H37" s="7">
        <v>0</v>
      </c>
      <c r="I37" s="7">
        <v>0</v>
      </c>
      <c r="J37" s="6">
        <f t="shared" si="0"/>
        <v>1</v>
      </c>
      <c r="K37" s="6">
        <f t="shared" si="1"/>
        <v>36</v>
      </c>
      <c r="L37" s="6">
        <f t="shared" si="2"/>
        <v>36</v>
      </c>
    </row>
    <row r="38" spans="1:12" x14ac:dyDescent="0.25">
      <c r="A38" t="s">
        <v>344</v>
      </c>
      <c r="B38" s="5">
        <v>0</v>
      </c>
      <c r="C38" s="5">
        <v>0</v>
      </c>
      <c r="D38" s="5">
        <v>0</v>
      </c>
      <c r="E38" s="5"/>
      <c r="F38" s="7" t="s">
        <v>348</v>
      </c>
      <c r="G38" s="8">
        <v>0</v>
      </c>
      <c r="H38" s="7">
        <v>0</v>
      </c>
      <c r="I38" s="7">
        <v>0</v>
      </c>
      <c r="J38" s="6">
        <f t="shared" si="0"/>
        <v>1</v>
      </c>
      <c r="K38" s="6">
        <f t="shared" si="1"/>
        <v>36</v>
      </c>
      <c r="L38" s="6">
        <f t="shared" si="2"/>
        <v>36</v>
      </c>
    </row>
    <row r="39" spans="1:12" x14ac:dyDescent="0.25">
      <c r="A39" t="s">
        <v>299</v>
      </c>
      <c r="B39" s="5">
        <v>69</v>
      </c>
      <c r="C39" s="5">
        <v>0.22044728434504793</v>
      </c>
      <c r="D39" s="5">
        <v>33.222222222222214</v>
      </c>
      <c r="E39" s="5"/>
      <c r="F39" s="7" t="s">
        <v>349</v>
      </c>
      <c r="G39" s="8">
        <v>2</v>
      </c>
      <c r="H39" s="7">
        <v>0</v>
      </c>
      <c r="I39" s="7">
        <v>0</v>
      </c>
      <c r="J39" s="6">
        <f t="shared" si="0"/>
        <v>1</v>
      </c>
      <c r="K39" s="6">
        <f t="shared" si="1"/>
        <v>36</v>
      </c>
      <c r="L39" s="6">
        <f t="shared" si="2"/>
        <v>36</v>
      </c>
    </row>
    <row r="40" spans="1:12" x14ac:dyDescent="0.25">
      <c r="A40" t="s">
        <v>343</v>
      </c>
      <c r="B40" s="5">
        <v>0</v>
      </c>
      <c r="C40" s="5">
        <v>0</v>
      </c>
      <c r="D40" s="5">
        <v>0</v>
      </c>
      <c r="E40" s="5"/>
      <c r="F40" s="7" t="s">
        <v>335</v>
      </c>
      <c r="G40" s="8">
        <v>0</v>
      </c>
      <c r="H40" s="7">
        <v>8.1135902636916835E-3</v>
      </c>
      <c r="I40" s="7">
        <v>103.86194444444446</v>
      </c>
      <c r="J40" s="6">
        <f t="shared" si="0"/>
        <v>9</v>
      </c>
      <c r="K40" s="6">
        <f t="shared" si="1"/>
        <v>4</v>
      </c>
      <c r="L40" s="6">
        <f t="shared" si="2"/>
        <v>36</v>
      </c>
    </row>
    <row r="41" spans="1:12" x14ac:dyDescent="0.25">
      <c r="A41" t="s">
        <v>279</v>
      </c>
      <c r="B41" s="5">
        <v>100</v>
      </c>
      <c r="C41" s="5">
        <v>0.14471780028943559</v>
      </c>
      <c r="D41" s="5">
        <v>7.1207333333333338</v>
      </c>
      <c r="E41" s="5"/>
      <c r="F41" s="7" t="s">
        <v>345</v>
      </c>
      <c r="G41" s="8">
        <v>0</v>
      </c>
      <c r="H41" s="7">
        <v>0</v>
      </c>
      <c r="I41" s="7">
        <v>0</v>
      </c>
      <c r="J41" s="6">
        <f t="shared" si="0"/>
        <v>1</v>
      </c>
      <c r="K41" s="6">
        <f t="shared" si="1"/>
        <v>36</v>
      </c>
      <c r="L41" s="6">
        <f t="shared" si="2"/>
        <v>36</v>
      </c>
    </row>
    <row r="42" spans="1:12" x14ac:dyDescent="0.25">
      <c r="A42" t="s">
        <v>334</v>
      </c>
      <c r="B42" s="5">
        <v>40</v>
      </c>
      <c r="C42" s="5">
        <v>6.6666666666666666E-2</v>
      </c>
      <c r="D42" s="5">
        <v>13.103833333333332</v>
      </c>
      <c r="E42" s="5"/>
      <c r="F42" s="7" t="s">
        <v>347</v>
      </c>
      <c r="G42" s="8">
        <v>0</v>
      </c>
      <c r="H42" s="7">
        <v>0</v>
      </c>
      <c r="I42" s="7">
        <v>0</v>
      </c>
      <c r="J42" s="6">
        <f t="shared" si="0"/>
        <v>1</v>
      </c>
      <c r="K42" s="6">
        <f t="shared" si="1"/>
        <v>36</v>
      </c>
      <c r="L42" s="6">
        <f t="shared" si="2"/>
        <v>36</v>
      </c>
    </row>
    <row r="43" spans="1:12" x14ac:dyDescent="0.25">
      <c r="A43" t="s">
        <v>280</v>
      </c>
      <c r="B43" s="5">
        <v>13</v>
      </c>
      <c r="C43" s="5">
        <v>1.3742071881606765E-2</v>
      </c>
      <c r="D43" s="5">
        <v>35.514871794871794</v>
      </c>
      <c r="E43" s="5"/>
      <c r="F43" s="7" t="s">
        <v>344</v>
      </c>
      <c r="G43" s="8">
        <v>0</v>
      </c>
      <c r="H43" s="7">
        <v>0</v>
      </c>
      <c r="I43" s="7">
        <v>0</v>
      </c>
      <c r="J43" s="6">
        <f t="shared" si="0"/>
        <v>1</v>
      </c>
      <c r="K43" s="6">
        <f t="shared" si="1"/>
        <v>36</v>
      </c>
      <c r="L43" s="6">
        <f t="shared" si="2"/>
        <v>36</v>
      </c>
    </row>
    <row r="44" spans="1:12" x14ac:dyDescent="0.25">
      <c r="A44" t="s">
        <v>300</v>
      </c>
      <c r="B44" s="5">
        <v>108</v>
      </c>
      <c r="C44" s="5">
        <v>5.0232558139534887E-2</v>
      </c>
      <c r="D44" s="5">
        <v>49.738641975308639</v>
      </c>
      <c r="E44" s="5"/>
      <c r="F44" s="7" t="s">
        <v>343</v>
      </c>
      <c r="G44" s="8">
        <v>0.33333333333333331</v>
      </c>
      <c r="H44" s="7">
        <v>0</v>
      </c>
      <c r="I44" s="7">
        <v>0</v>
      </c>
      <c r="J44" s="6">
        <f t="shared" si="0"/>
        <v>1</v>
      </c>
      <c r="K44" s="6">
        <f t="shared" si="1"/>
        <v>36</v>
      </c>
      <c r="L44" s="6">
        <f t="shared" si="2"/>
        <v>36</v>
      </c>
    </row>
    <row r="45" spans="1:12" x14ac:dyDescent="0.25">
      <c r="A45" t="s">
        <v>301</v>
      </c>
      <c r="B45" s="5">
        <v>92</v>
      </c>
      <c r="C45" s="5">
        <v>4.1329739442946989E-2</v>
      </c>
      <c r="D45" s="5">
        <v>32.144057971014497</v>
      </c>
      <c r="E45" s="5"/>
      <c r="F45" s="7" t="s">
        <v>336</v>
      </c>
      <c r="G45" s="8">
        <v>3</v>
      </c>
      <c r="H45" s="7">
        <v>9.9502487562189053E-3</v>
      </c>
      <c r="I45" s="7">
        <v>126.93833333333333</v>
      </c>
      <c r="J45" s="6">
        <f t="shared" si="0"/>
        <v>10</v>
      </c>
      <c r="K45" s="6">
        <f t="shared" si="1"/>
        <v>2</v>
      </c>
      <c r="L45" s="6">
        <f t="shared" si="2"/>
        <v>20</v>
      </c>
    </row>
    <row r="46" spans="1:12" x14ac:dyDescent="0.25">
      <c r="A46" t="s">
        <v>302</v>
      </c>
      <c r="B46" s="5">
        <v>44</v>
      </c>
      <c r="C46" s="5">
        <v>0.11282051282051282</v>
      </c>
      <c r="D46" s="5">
        <v>12.391969696969698</v>
      </c>
      <c r="E46" s="5"/>
      <c r="F46" s="7" t="s">
        <v>276</v>
      </c>
      <c r="G46" s="8">
        <v>18</v>
      </c>
      <c r="H46" s="7">
        <v>4.5883252612796332E-3</v>
      </c>
      <c r="I46" s="7">
        <v>231.61796296296299</v>
      </c>
      <c r="J46" s="6">
        <f t="shared" si="0"/>
        <v>8</v>
      </c>
      <c r="K46" s="6">
        <f t="shared" si="1"/>
        <v>1</v>
      </c>
      <c r="L46" s="6">
        <f t="shared" si="2"/>
        <v>8</v>
      </c>
    </row>
    <row r="47" spans="1:12" x14ac:dyDescent="0.25">
      <c r="A47" t="s">
        <v>353</v>
      </c>
      <c r="B47" s="5">
        <v>7224</v>
      </c>
      <c r="C47" s="5">
        <v>7.0715376483025963E-2</v>
      </c>
      <c r="D47" s="5">
        <v>25.3893756921373</v>
      </c>
      <c r="E47" s="5"/>
      <c r="F47" s="5"/>
      <c r="G47" s="5"/>
      <c r="H47" s="5"/>
      <c r="I47" s="5"/>
    </row>
  </sheetData>
  <autoFilter ref="F4:L4" xr:uid="{53DFF329-C422-4350-8B58-4726F578C16C}">
    <sortState xmlns:xlrd2="http://schemas.microsoft.com/office/spreadsheetml/2017/richdata2" ref="F5:L47">
      <sortCondition descending="1" ref="L4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0AB1-769C-4AF3-A7A4-72BB6B9F5B6F}">
  <dimension ref="A1:O165"/>
  <sheetViews>
    <sheetView zoomScale="85" zoomScaleNormal="85" workbookViewId="0">
      <selection activeCell="B6" sqref="B6"/>
    </sheetView>
  </sheetViews>
  <sheetFormatPr defaultRowHeight="15.75" x14ac:dyDescent="0.25"/>
  <cols>
    <col min="1" max="1" width="55" bestFit="1" customWidth="1"/>
    <col min="2" max="2" width="69.85546875" bestFit="1" customWidth="1"/>
    <col min="3" max="3" width="16.5703125" bestFit="1" customWidth="1"/>
    <col min="8" max="8" width="51.85546875" bestFit="1" customWidth="1"/>
    <col min="9" max="9" width="16.85546875" bestFit="1" customWidth="1"/>
    <col min="10" max="11" width="4.28515625" bestFit="1" customWidth="1"/>
    <col min="12" max="12" width="4" bestFit="1" customWidth="1"/>
    <col min="13" max="13" width="4.5703125" bestFit="1" customWidth="1"/>
    <col min="14" max="14" width="4" bestFit="1" customWidth="1"/>
    <col min="15" max="15" width="11.28515625" bestFit="1" customWidth="1"/>
  </cols>
  <sheetData>
    <row r="1" spans="1:15" x14ac:dyDescent="0.25">
      <c r="A1" t="s">
        <v>342</v>
      </c>
      <c r="B1" t="s">
        <v>0</v>
      </c>
      <c r="C1" t="s">
        <v>1</v>
      </c>
      <c r="D1" t="s">
        <v>2</v>
      </c>
      <c r="E1" t="s">
        <v>3</v>
      </c>
      <c r="H1" s="3" t="s">
        <v>340</v>
      </c>
      <c r="I1" s="3" t="s">
        <v>337</v>
      </c>
    </row>
    <row r="2" spans="1:15" x14ac:dyDescent="0.25">
      <c r="A2" t="str">
        <f>D2&amp;B2</f>
        <v>AprTerm|15M-Pricelist-OnlinePurchase</v>
      </c>
      <c r="B2" t="s">
        <v>282</v>
      </c>
      <c r="C2" t="s">
        <v>274</v>
      </c>
      <c r="D2" t="s">
        <v>7</v>
      </c>
      <c r="E2">
        <v>7</v>
      </c>
      <c r="H2" s="3" t="s">
        <v>339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338</v>
      </c>
    </row>
    <row r="3" spans="1:15" x14ac:dyDescent="0.25">
      <c r="A3" t="str">
        <f t="shared" ref="A3:A66" si="0">D3&amp;B3</f>
        <v>AprTerm|20M-LifeStage-TopUp</v>
      </c>
      <c r="B3" t="s">
        <v>283</v>
      </c>
      <c r="C3" t="s">
        <v>274</v>
      </c>
      <c r="D3" t="s">
        <v>7</v>
      </c>
      <c r="E3">
        <v>26</v>
      </c>
      <c r="H3" s="4" t="s">
        <v>306</v>
      </c>
      <c r="J3">
        <v>1</v>
      </c>
      <c r="K3">
        <v>1</v>
      </c>
      <c r="O3">
        <v>2</v>
      </c>
    </row>
    <row r="4" spans="1:15" x14ac:dyDescent="0.25">
      <c r="A4" t="str">
        <f t="shared" si="0"/>
        <v>AprTerm|20M-Property-AssetBurden</v>
      </c>
      <c r="B4" t="s">
        <v>285</v>
      </c>
      <c r="C4" t="s">
        <v>274</v>
      </c>
      <c r="D4" t="s">
        <v>7</v>
      </c>
      <c r="E4">
        <v>4</v>
      </c>
      <c r="H4" s="4" t="s">
        <v>307</v>
      </c>
      <c r="J4">
        <v>1</v>
      </c>
      <c r="K4">
        <v>1</v>
      </c>
      <c r="L4">
        <v>1</v>
      </c>
      <c r="M4">
        <v>1</v>
      </c>
      <c r="N4">
        <v>1</v>
      </c>
      <c r="O4">
        <v>5</v>
      </c>
    </row>
    <row r="5" spans="1:15" x14ac:dyDescent="0.25">
      <c r="A5" t="str">
        <f t="shared" si="0"/>
        <v>AprTerm|20M-Property-NegativeAsset</v>
      </c>
      <c r="B5" t="s">
        <v>286</v>
      </c>
      <c r="C5" t="s">
        <v>274</v>
      </c>
      <c r="D5" t="s">
        <v>7</v>
      </c>
      <c r="E5">
        <v>9</v>
      </c>
      <c r="H5" s="4" t="s">
        <v>308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6</v>
      </c>
    </row>
    <row r="6" spans="1:15" x14ac:dyDescent="0.25">
      <c r="A6" t="str">
        <f t="shared" si="0"/>
        <v>AprTerm|Offer-MTB25off-30yo</v>
      </c>
      <c r="B6" t="s">
        <v>295</v>
      </c>
      <c r="C6" t="s">
        <v>274</v>
      </c>
      <c r="D6" t="s">
        <v>7</v>
      </c>
      <c r="E6">
        <v>14</v>
      </c>
      <c r="H6" s="4" t="s">
        <v>309</v>
      </c>
      <c r="I6">
        <v>1</v>
      </c>
      <c r="O6">
        <v>1</v>
      </c>
    </row>
    <row r="7" spans="1:15" x14ac:dyDescent="0.25">
      <c r="A7" t="str">
        <f t="shared" si="0"/>
        <v>AprTerm|Transparent-Pricing-TrashFee</v>
      </c>
      <c r="B7" t="s">
        <v>300</v>
      </c>
      <c r="C7" t="s">
        <v>274</v>
      </c>
      <c r="D7" t="s">
        <v>7</v>
      </c>
      <c r="E7">
        <v>9</v>
      </c>
      <c r="H7" s="4" t="s">
        <v>310</v>
      </c>
      <c r="J7">
        <v>1</v>
      </c>
      <c r="K7">
        <v>1</v>
      </c>
      <c r="O7">
        <v>2</v>
      </c>
    </row>
    <row r="8" spans="1:15" x14ac:dyDescent="0.25">
      <c r="A8" t="str">
        <f t="shared" si="0"/>
        <v>AprTerm|20M-Mature-Comparison_CoverLimit</v>
      </c>
      <c r="B8" t="s">
        <v>303</v>
      </c>
      <c r="C8" t="s">
        <v>274</v>
      </c>
      <c r="D8" t="s">
        <v>7</v>
      </c>
      <c r="E8">
        <v>58</v>
      </c>
      <c r="H8" s="4" t="s">
        <v>311</v>
      </c>
      <c r="I8">
        <v>1</v>
      </c>
      <c r="O8">
        <v>1</v>
      </c>
    </row>
    <row r="9" spans="1:15" x14ac:dyDescent="0.25">
      <c r="A9" t="str">
        <f t="shared" si="0"/>
        <v>AprTerm|20M-Mature-Comparison-HighestSA</v>
      </c>
      <c r="B9" t="s">
        <v>304</v>
      </c>
      <c r="C9" t="s">
        <v>274</v>
      </c>
      <c r="D9" t="s">
        <v>7</v>
      </c>
      <c r="E9">
        <v>39</v>
      </c>
      <c r="H9" s="4" t="s">
        <v>312</v>
      </c>
      <c r="J9">
        <v>1</v>
      </c>
      <c r="K9">
        <v>1</v>
      </c>
      <c r="O9">
        <v>2</v>
      </c>
    </row>
    <row r="10" spans="1:15" x14ac:dyDescent="0.25">
      <c r="A10" t="str">
        <f t="shared" si="0"/>
        <v>AprTerm|15M-Pricelist-OnlinePurchase</v>
      </c>
      <c r="B10" t="s">
        <v>282</v>
      </c>
      <c r="C10" t="s">
        <v>274</v>
      </c>
      <c r="D10" t="s">
        <v>7</v>
      </c>
      <c r="E10">
        <v>5</v>
      </c>
      <c r="H10" s="4" t="s">
        <v>313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6</v>
      </c>
    </row>
    <row r="11" spans="1:15" x14ac:dyDescent="0.25">
      <c r="A11" t="str">
        <f t="shared" si="0"/>
        <v>AprTerm|20M-LifeStage-TopUp</v>
      </c>
      <c r="B11" t="s">
        <v>283</v>
      </c>
      <c r="C11" t="s">
        <v>274</v>
      </c>
      <c r="D11" t="s">
        <v>7</v>
      </c>
      <c r="E11">
        <v>72</v>
      </c>
      <c r="H11" s="4" t="s">
        <v>314</v>
      </c>
      <c r="M11">
        <v>1</v>
      </c>
      <c r="O11">
        <v>1</v>
      </c>
    </row>
    <row r="12" spans="1:15" x14ac:dyDescent="0.25">
      <c r="A12" t="str">
        <f t="shared" si="0"/>
        <v>AprTerm|20M-Pricelist-OnlinePurchase</v>
      </c>
      <c r="B12" t="s">
        <v>305</v>
      </c>
      <c r="C12" t="s">
        <v>274</v>
      </c>
      <c r="D12" t="s">
        <v>7</v>
      </c>
      <c r="E12">
        <v>4</v>
      </c>
      <c r="H12" s="4" t="s">
        <v>315</v>
      </c>
      <c r="M12">
        <v>1</v>
      </c>
      <c r="O12">
        <v>1</v>
      </c>
    </row>
    <row r="13" spans="1:15" x14ac:dyDescent="0.25">
      <c r="A13" t="str">
        <f t="shared" si="0"/>
        <v>AprTerm|20M-Property-AssetBurden</v>
      </c>
      <c r="B13" t="s">
        <v>285</v>
      </c>
      <c r="C13" t="s">
        <v>274</v>
      </c>
      <c r="D13" t="s">
        <v>7</v>
      </c>
      <c r="E13">
        <v>2</v>
      </c>
      <c r="H13" s="4" t="s">
        <v>316</v>
      </c>
      <c r="M13">
        <v>1</v>
      </c>
      <c r="N13">
        <v>1</v>
      </c>
      <c r="O13">
        <v>2</v>
      </c>
    </row>
    <row r="14" spans="1:15" x14ac:dyDescent="0.25">
      <c r="A14" t="str">
        <f t="shared" si="0"/>
        <v>AprTerm|20M-Property-NegativeAsset</v>
      </c>
      <c r="B14" t="s">
        <v>286</v>
      </c>
      <c r="C14" t="s">
        <v>274</v>
      </c>
      <c r="D14" t="s">
        <v>7</v>
      </c>
      <c r="E14">
        <v>33</v>
      </c>
      <c r="H14" s="4" t="s">
        <v>317</v>
      </c>
      <c r="N14">
        <v>1</v>
      </c>
      <c r="O14">
        <v>1</v>
      </c>
    </row>
    <row r="15" spans="1:15" x14ac:dyDescent="0.25">
      <c r="A15" t="str">
        <f t="shared" si="0"/>
        <v>Apr15M-Pricelist-OnlinePurchase</v>
      </c>
      <c r="B15" t="s">
        <v>307</v>
      </c>
      <c r="C15" t="s">
        <v>274</v>
      </c>
      <c r="D15" t="s">
        <v>7</v>
      </c>
      <c r="E15">
        <v>45</v>
      </c>
      <c r="H15" s="4" t="s">
        <v>318</v>
      </c>
      <c r="N15">
        <v>1</v>
      </c>
      <c r="O15">
        <v>1</v>
      </c>
    </row>
    <row r="16" spans="1:15" x14ac:dyDescent="0.25">
      <c r="A16" t="str">
        <f t="shared" si="0"/>
        <v>Apr20M-LifeStage-TopUp</v>
      </c>
      <c r="B16" t="s">
        <v>308</v>
      </c>
      <c r="C16" t="s">
        <v>274</v>
      </c>
      <c r="D16" t="s">
        <v>7</v>
      </c>
      <c r="E16">
        <v>17</v>
      </c>
      <c r="H16" s="4" t="s">
        <v>319</v>
      </c>
      <c r="N16">
        <v>1</v>
      </c>
      <c r="O16">
        <v>1</v>
      </c>
    </row>
    <row r="17" spans="1:15" x14ac:dyDescent="0.25">
      <c r="A17" t="str">
        <f t="shared" si="0"/>
        <v>Apr20M-Property-NegativeAsset</v>
      </c>
      <c r="B17" t="s">
        <v>313</v>
      </c>
      <c r="C17" t="s">
        <v>274</v>
      </c>
      <c r="D17" t="s">
        <v>7</v>
      </c>
      <c r="E17">
        <v>12</v>
      </c>
      <c r="H17" s="4" t="s">
        <v>320</v>
      </c>
      <c r="N17">
        <v>1</v>
      </c>
      <c r="O17">
        <v>1</v>
      </c>
    </row>
    <row r="18" spans="1:15" x14ac:dyDescent="0.25">
      <c r="A18" t="str">
        <f t="shared" si="0"/>
        <v>AprOffer-MTB25off-30yo</v>
      </c>
      <c r="B18" t="s">
        <v>325</v>
      </c>
      <c r="C18" t="s">
        <v>274</v>
      </c>
      <c r="D18" t="s">
        <v>7</v>
      </c>
      <c r="E18">
        <v>11</v>
      </c>
      <c r="H18" s="4" t="s">
        <v>321</v>
      </c>
      <c r="N18">
        <v>1</v>
      </c>
      <c r="O18">
        <v>1</v>
      </c>
    </row>
    <row r="19" spans="1:15" x14ac:dyDescent="0.25">
      <c r="A19" t="str">
        <f t="shared" si="0"/>
        <v>AprTransparent-Pricing-TrashFee</v>
      </c>
      <c r="B19" t="s">
        <v>330</v>
      </c>
      <c r="C19" t="s">
        <v>274</v>
      </c>
      <c r="D19" t="s">
        <v>7</v>
      </c>
      <c r="E19">
        <v>26</v>
      </c>
      <c r="H19" s="4" t="s">
        <v>322</v>
      </c>
      <c r="N19">
        <v>1</v>
      </c>
      <c r="O19">
        <v>1</v>
      </c>
    </row>
    <row r="20" spans="1:15" x14ac:dyDescent="0.25">
      <c r="A20" t="str">
        <f t="shared" si="0"/>
        <v>FebTerm|20M-LifeStage-TopUp</v>
      </c>
      <c r="B20" t="s">
        <v>283</v>
      </c>
      <c r="C20" t="s">
        <v>274</v>
      </c>
      <c r="D20" t="s">
        <v>5</v>
      </c>
      <c r="E20">
        <v>21</v>
      </c>
      <c r="H20" s="4" t="s">
        <v>323</v>
      </c>
      <c r="N20">
        <v>1</v>
      </c>
      <c r="O20">
        <v>1</v>
      </c>
    </row>
    <row r="21" spans="1:15" x14ac:dyDescent="0.25">
      <c r="A21" t="str">
        <f t="shared" si="0"/>
        <v>FebTerm|20M-Pricelist-8M20Mmonthly</v>
      </c>
      <c r="B21" t="s">
        <v>284</v>
      </c>
      <c r="C21" t="s">
        <v>274</v>
      </c>
      <c r="D21" t="s">
        <v>5</v>
      </c>
      <c r="E21">
        <v>1</v>
      </c>
      <c r="H21" s="4" t="s">
        <v>324</v>
      </c>
      <c r="M21">
        <v>1</v>
      </c>
      <c r="N21">
        <v>1</v>
      </c>
      <c r="O21">
        <v>2</v>
      </c>
    </row>
    <row r="22" spans="1:15" x14ac:dyDescent="0.25">
      <c r="A22" t="str">
        <f t="shared" si="0"/>
        <v>FebTerm|20M-Property-AssetBurden</v>
      </c>
      <c r="B22" t="s">
        <v>285</v>
      </c>
      <c r="C22" t="s">
        <v>274</v>
      </c>
      <c r="D22" t="s">
        <v>5</v>
      </c>
      <c r="E22">
        <v>10</v>
      </c>
      <c r="H22" s="4" t="s">
        <v>325</v>
      </c>
      <c r="L22">
        <v>1</v>
      </c>
      <c r="O22">
        <v>1</v>
      </c>
    </row>
    <row r="23" spans="1:15" x14ac:dyDescent="0.25">
      <c r="A23" t="str">
        <f t="shared" si="0"/>
        <v>FebTerm|20M-Property-NegativeAsset</v>
      </c>
      <c r="B23" t="s">
        <v>286</v>
      </c>
      <c r="C23" t="s">
        <v>274</v>
      </c>
      <c r="D23" t="s">
        <v>5</v>
      </c>
      <c r="E23">
        <v>10</v>
      </c>
      <c r="H23" s="4" t="s">
        <v>326</v>
      </c>
      <c r="M23">
        <v>1</v>
      </c>
      <c r="O23">
        <v>1</v>
      </c>
    </row>
    <row r="24" spans="1:15" x14ac:dyDescent="0.25">
      <c r="A24" t="str">
        <f t="shared" si="0"/>
        <v>FebTerm|Offer-Pricelist-800M</v>
      </c>
      <c r="B24" t="s">
        <v>296</v>
      </c>
      <c r="C24" t="s">
        <v>274</v>
      </c>
      <c r="D24" t="s">
        <v>5</v>
      </c>
      <c r="E24">
        <v>5</v>
      </c>
      <c r="H24" s="4" t="s">
        <v>327</v>
      </c>
      <c r="N24">
        <v>1</v>
      </c>
      <c r="O24">
        <v>1</v>
      </c>
    </row>
    <row r="25" spans="1:15" x14ac:dyDescent="0.25">
      <c r="A25" t="str">
        <f t="shared" si="0"/>
        <v>FebTerm|20M-Mature-Comparison_CoverLimit</v>
      </c>
      <c r="B25" t="s">
        <v>303</v>
      </c>
      <c r="C25" t="s">
        <v>274</v>
      </c>
      <c r="D25" t="s">
        <v>5</v>
      </c>
      <c r="E25">
        <v>5</v>
      </c>
      <c r="H25" s="4" t="s">
        <v>281</v>
      </c>
      <c r="J25">
        <v>1</v>
      </c>
      <c r="K25">
        <v>2</v>
      </c>
      <c r="O25">
        <v>3</v>
      </c>
    </row>
    <row r="26" spans="1:15" x14ac:dyDescent="0.25">
      <c r="A26" t="str">
        <f t="shared" si="0"/>
        <v>FebTerm|10M-Pricelist-OnlinePurchase</v>
      </c>
      <c r="B26" t="s">
        <v>281</v>
      </c>
      <c r="C26" t="s">
        <v>274</v>
      </c>
      <c r="D26" t="s">
        <v>5</v>
      </c>
      <c r="E26">
        <v>3</v>
      </c>
      <c r="H26" s="4" t="s">
        <v>282</v>
      </c>
      <c r="K26">
        <v>2</v>
      </c>
      <c r="L26">
        <v>2</v>
      </c>
      <c r="M26">
        <v>2</v>
      </c>
      <c r="N26">
        <v>1</v>
      </c>
      <c r="O26">
        <v>7</v>
      </c>
    </row>
    <row r="27" spans="1:15" x14ac:dyDescent="0.25">
      <c r="A27" t="str">
        <f t="shared" si="0"/>
        <v>FebTerm|20M-LifeStage-TopUp</v>
      </c>
      <c r="B27" t="s">
        <v>283</v>
      </c>
      <c r="C27" t="s">
        <v>274</v>
      </c>
      <c r="D27" t="s">
        <v>5</v>
      </c>
      <c r="E27">
        <v>31</v>
      </c>
      <c r="H27" s="4" t="s">
        <v>283</v>
      </c>
      <c r="I27">
        <v>3</v>
      </c>
      <c r="J27">
        <v>2</v>
      </c>
      <c r="K27">
        <v>2</v>
      </c>
      <c r="L27">
        <v>2</v>
      </c>
      <c r="M27">
        <v>2</v>
      </c>
      <c r="N27">
        <v>2</v>
      </c>
      <c r="O27">
        <v>13</v>
      </c>
    </row>
    <row r="28" spans="1:15" x14ac:dyDescent="0.25">
      <c r="A28" t="str">
        <f t="shared" si="0"/>
        <v>FebTerm|20M-Property-AssetBurden</v>
      </c>
      <c r="B28" t="s">
        <v>285</v>
      </c>
      <c r="C28" t="s">
        <v>274</v>
      </c>
      <c r="D28" t="s">
        <v>5</v>
      </c>
      <c r="E28">
        <v>3</v>
      </c>
      <c r="H28" s="4" t="s">
        <v>303</v>
      </c>
      <c r="J28">
        <v>1</v>
      </c>
      <c r="K28">
        <v>1</v>
      </c>
      <c r="L28">
        <v>1</v>
      </c>
      <c r="M28">
        <v>1</v>
      </c>
      <c r="N28">
        <v>1</v>
      </c>
      <c r="O28">
        <v>5</v>
      </c>
    </row>
    <row r="29" spans="1:15" x14ac:dyDescent="0.25">
      <c r="A29" t="str">
        <f t="shared" si="0"/>
        <v>FebTerm|20M-Property-NegativeAsset</v>
      </c>
      <c r="B29" t="s">
        <v>286</v>
      </c>
      <c r="C29" t="s">
        <v>274</v>
      </c>
      <c r="D29" t="s">
        <v>5</v>
      </c>
      <c r="E29">
        <v>4</v>
      </c>
      <c r="H29" s="4" t="s">
        <v>304</v>
      </c>
      <c r="K29">
        <v>1</v>
      </c>
      <c r="L29">
        <v>1</v>
      </c>
      <c r="M29">
        <v>1</v>
      </c>
      <c r="N29">
        <v>1</v>
      </c>
      <c r="O29">
        <v>4</v>
      </c>
    </row>
    <row r="30" spans="1:15" x14ac:dyDescent="0.25">
      <c r="A30" t="str">
        <f t="shared" si="0"/>
        <v>Feb10M-Pricelist-OnlinePurchase</v>
      </c>
      <c r="B30" t="s">
        <v>306</v>
      </c>
      <c r="C30" t="s">
        <v>274</v>
      </c>
      <c r="D30" t="s">
        <v>5</v>
      </c>
      <c r="E30">
        <v>1</v>
      </c>
      <c r="H30" s="4" t="s">
        <v>284</v>
      </c>
      <c r="I30">
        <v>3</v>
      </c>
      <c r="J30">
        <v>1</v>
      </c>
      <c r="O30">
        <v>4</v>
      </c>
    </row>
    <row r="31" spans="1:15" x14ac:dyDescent="0.25">
      <c r="A31" t="str">
        <f t="shared" si="0"/>
        <v>Feb15M-Pricelist-OnlinePurchase</v>
      </c>
      <c r="B31" t="s">
        <v>307</v>
      </c>
      <c r="C31" t="s">
        <v>274</v>
      </c>
      <c r="D31" t="s">
        <v>5</v>
      </c>
      <c r="E31">
        <v>3</v>
      </c>
      <c r="H31" s="4" t="s">
        <v>305</v>
      </c>
      <c r="K31">
        <v>1</v>
      </c>
      <c r="L31">
        <v>1</v>
      </c>
      <c r="O31">
        <v>2</v>
      </c>
    </row>
    <row r="32" spans="1:15" x14ac:dyDescent="0.25">
      <c r="A32" t="str">
        <f t="shared" si="0"/>
        <v>Feb20M-LifeStage-TopUp</v>
      </c>
      <c r="B32" t="s">
        <v>308</v>
      </c>
      <c r="C32" t="s">
        <v>274</v>
      </c>
      <c r="D32" t="s">
        <v>5</v>
      </c>
      <c r="E32">
        <v>25</v>
      </c>
      <c r="H32" s="4" t="s">
        <v>276</v>
      </c>
      <c r="I32">
        <v>5</v>
      </c>
      <c r="O32">
        <v>5</v>
      </c>
    </row>
    <row r="33" spans="1:15" x14ac:dyDescent="0.25">
      <c r="A33" t="str">
        <f t="shared" si="0"/>
        <v>Feb20M-Pricelist-OnlinePurchase</v>
      </c>
      <c r="B33" t="s">
        <v>310</v>
      </c>
      <c r="C33" t="s">
        <v>274</v>
      </c>
      <c r="D33" t="s">
        <v>5</v>
      </c>
      <c r="E33">
        <v>2</v>
      </c>
      <c r="H33" s="4" t="s">
        <v>285</v>
      </c>
      <c r="J33">
        <v>2</v>
      </c>
      <c r="K33">
        <v>2</v>
      </c>
      <c r="L33">
        <v>2</v>
      </c>
      <c r="M33">
        <v>2</v>
      </c>
      <c r="N33">
        <v>1</v>
      </c>
      <c r="O33">
        <v>9</v>
      </c>
    </row>
    <row r="34" spans="1:15" x14ac:dyDescent="0.25">
      <c r="A34" t="str">
        <f t="shared" si="0"/>
        <v>Feb20M-Property-AssetBurden</v>
      </c>
      <c r="B34" t="s">
        <v>312</v>
      </c>
      <c r="C34" t="s">
        <v>274</v>
      </c>
      <c r="D34" t="s">
        <v>5</v>
      </c>
      <c r="E34">
        <v>15</v>
      </c>
      <c r="H34" s="4" t="s">
        <v>286</v>
      </c>
      <c r="I34">
        <v>2</v>
      </c>
      <c r="J34">
        <v>2</v>
      </c>
      <c r="K34">
        <v>2</v>
      </c>
      <c r="L34">
        <v>2</v>
      </c>
      <c r="M34">
        <v>1</v>
      </c>
      <c r="N34">
        <v>2</v>
      </c>
      <c r="O34">
        <v>11</v>
      </c>
    </row>
    <row r="35" spans="1:15" x14ac:dyDescent="0.25">
      <c r="A35" t="str">
        <f t="shared" si="0"/>
        <v>Feb20M-Property-NegativeAsset</v>
      </c>
      <c r="B35" t="s">
        <v>313</v>
      </c>
      <c r="C35" t="s">
        <v>274</v>
      </c>
      <c r="D35" t="s">
        <v>5</v>
      </c>
      <c r="E35">
        <v>3</v>
      </c>
      <c r="H35" s="4" t="s">
        <v>277</v>
      </c>
      <c r="I35">
        <v>4</v>
      </c>
      <c r="O35">
        <v>4</v>
      </c>
    </row>
    <row r="36" spans="1:15" x14ac:dyDescent="0.25">
      <c r="A36" t="str">
        <f t="shared" si="0"/>
        <v>FebTrend-Rainbow-90off_35yo_transparency</v>
      </c>
      <c r="B36" t="s">
        <v>332</v>
      </c>
      <c r="C36" t="s">
        <v>274</v>
      </c>
      <c r="D36" t="s">
        <v>5</v>
      </c>
      <c r="E36">
        <v>1</v>
      </c>
      <c r="H36" s="4" t="s">
        <v>278</v>
      </c>
      <c r="I36">
        <v>1</v>
      </c>
      <c r="O36">
        <v>1</v>
      </c>
    </row>
    <row r="37" spans="1:15" x14ac:dyDescent="0.25">
      <c r="A37" t="str">
        <f t="shared" si="0"/>
        <v>FebTerm|Offer-Pricelist-8M</v>
      </c>
      <c r="B37" t="s">
        <v>297</v>
      </c>
      <c r="C37" t="s">
        <v>274</v>
      </c>
      <c r="D37" t="s">
        <v>5</v>
      </c>
      <c r="E37">
        <v>1</v>
      </c>
      <c r="H37" s="4" t="s">
        <v>333</v>
      </c>
      <c r="I37">
        <v>1</v>
      </c>
      <c r="O37">
        <v>1</v>
      </c>
    </row>
    <row r="38" spans="1:15" x14ac:dyDescent="0.25">
      <c r="A38" t="str">
        <f t="shared" si="0"/>
        <v>FebTerm|Term-Last2Day-Offer</v>
      </c>
      <c r="B38" t="s">
        <v>334</v>
      </c>
      <c r="C38" t="s">
        <v>274</v>
      </c>
      <c r="D38" t="s">
        <v>5</v>
      </c>
      <c r="E38">
        <v>2</v>
      </c>
      <c r="H38" s="4" t="s">
        <v>287</v>
      </c>
      <c r="I38">
        <v>3</v>
      </c>
      <c r="O38">
        <v>3</v>
      </c>
    </row>
    <row r="39" spans="1:15" x14ac:dyDescent="0.25">
      <c r="A39" t="str">
        <f t="shared" si="0"/>
        <v>JanTerm|20M-Pricelist-OnlyOne</v>
      </c>
      <c r="B39" t="s">
        <v>276</v>
      </c>
      <c r="C39" t="s">
        <v>274</v>
      </c>
      <c r="D39" t="s">
        <v>4</v>
      </c>
      <c r="E39">
        <v>1</v>
      </c>
      <c r="H39" s="4" t="s">
        <v>288</v>
      </c>
      <c r="M39">
        <v>1</v>
      </c>
      <c r="N39">
        <v>1</v>
      </c>
      <c r="O39">
        <v>2</v>
      </c>
    </row>
    <row r="40" spans="1:15" x14ac:dyDescent="0.25">
      <c r="A40" t="str">
        <f t="shared" si="0"/>
        <v>JanTerm|AllProducts-Last1Day-Offer</v>
      </c>
      <c r="B40" t="s">
        <v>277</v>
      </c>
      <c r="C40" t="s">
        <v>274</v>
      </c>
      <c r="D40" t="s">
        <v>4</v>
      </c>
      <c r="E40">
        <v>1</v>
      </c>
      <c r="H40" s="4" t="s">
        <v>289</v>
      </c>
      <c r="M40">
        <v>1</v>
      </c>
      <c r="N40">
        <v>1</v>
      </c>
      <c r="O40">
        <v>2</v>
      </c>
    </row>
    <row r="41" spans="1:15" x14ac:dyDescent="0.25">
      <c r="A41" t="str">
        <f t="shared" si="0"/>
        <v>JanTerm|AllProducts-Last2Day-Offer</v>
      </c>
      <c r="B41" t="s">
        <v>278</v>
      </c>
      <c r="C41" t="s">
        <v>274</v>
      </c>
      <c r="D41" t="s">
        <v>4</v>
      </c>
      <c r="E41">
        <v>4</v>
      </c>
      <c r="H41" s="4" t="s">
        <v>290</v>
      </c>
      <c r="N41">
        <v>1</v>
      </c>
      <c r="O41">
        <v>1</v>
      </c>
    </row>
    <row r="42" spans="1:15" x14ac:dyDescent="0.25">
      <c r="A42" t="str">
        <f t="shared" si="0"/>
        <v>JanTerm|Term-Last1Day-Offer</v>
      </c>
      <c r="B42" t="s">
        <v>279</v>
      </c>
      <c r="C42" t="s">
        <v>274</v>
      </c>
      <c r="D42" t="s">
        <v>4</v>
      </c>
      <c r="E42">
        <v>10</v>
      </c>
      <c r="H42" s="4" t="s">
        <v>291</v>
      </c>
      <c r="N42">
        <v>1</v>
      </c>
      <c r="O42">
        <v>1</v>
      </c>
    </row>
    <row r="43" spans="1:15" x14ac:dyDescent="0.25">
      <c r="A43" t="str">
        <f t="shared" si="0"/>
        <v>JanTerm|Term-Last3Day-Offer</v>
      </c>
      <c r="B43" t="s">
        <v>280</v>
      </c>
      <c r="C43" t="s">
        <v>274</v>
      </c>
      <c r="D43" t="s">
        <v>4</v>
      </c>
      <c r="E43">
        <v>1</v>
      </c>
      <c r="H43" s="4" t="s">
        <v>335</v>
      </c>
      <c r="M43">
        <v>1</v>
      </c>
      <c r="O43">
        <v>1</v>
      </c>
    </row>
    <row r="44" spans="1:15" x14ac:dyDescent="0.25">
      <c r="A44" t="str">
        <f t="shared" si="0"/>
        <v>JanTerm|20M-LifeStage-TopUp</v>
      </c>
      <c r="B44" t="s">
        <v>283</v>
      </c>
      <c r="C44" t="s">
        <v>274</v>
      </c>
      <c r="D44" t="s">
        <v>4</v>
      </c>
      <c r="E44">
        <v>2</v>
      </c>
      <c r="H44" s="4" t="s">
        <v>336</v>
      </c>
      <c r="N44">
        <v>1</v>
      </c>
      <c r="O44">
        <v>1</v>
      </c>
    </row>
    <row r="45" spans="1:15" x14ac:dyDescent="0.25">
      <c r="A45" t="str">
        <f t="shared" si="0"/>
        <v>JanTerm|20M-Pricelist-8M20Mmonthly</v>
      </c>
      <c r="B45" t="s">
        <v>284</v>
      </c>
      <c r="C45" t="s">
        <v>274</v>
      </c>
      <c r="D45" t="s">
        <v>4</v>
      </c>
      <c r="E45">
        <v>28</v>
      </c>
      <c r="H45" s="4" t="s">
        <v>275</v>
      </c>
      <c r="M45">
        <v>2</v>
      </c>
      <c r="O45">
        <v>2</v>
      </c>
    </row>
    <row r="46" spans="1:15" x14ac:dyDescent="0.25">
      <c r="A46" t="str">
        <f t="shared" si="0"/>
        <v>JanTerm|20M-Pricelist-OnlyOne</v>
      </c>
      <c r="B46" t="s">
        <v>276</v>
      </c>
      <c r="C46" t="s">
        <v>274</v>
      </c>
      <c r="D46" t="s">
        <v>4</v>
      </c>
      <c r="E46">
        <v>18</v>
      </c>
      <c r="H46" s="4" t="s">
        <v>292</v>
      </c>
      <c r="M46">
        <v>1</v>
      </c>
      <c r="N46">
        <v>1</v>
      </c>
      <c r="O46">
        <v>2</v>
      </c>
    </row>
    <row r="47" spans="1:15" x14ac:dyDescent="0.25">
      <c r="A47" t="str">
        <f t="shared" si="0"/>
        <v>JanTerm|20M-Property-NegativeAsset</v>
      </c>
      <c r="B47" t="s">
        <v>286</v>
      </c>
      <c r="C47" t="s">
        <v>274</v>
      </c>
      <c r="D47" t="s">
        <v>4</v>
      </c>
      <c r="E47">
        <v>28</v>
      </c>
      <c r="H47" s="4" t="s">
        <v>293</v>
      </c>
      <c r="N47">
        <v>1</v>
      </c>
      <c r="O47">
        <v>1</v>
      </c>
    </row>
    <row r="48" spans="1:15" x14ac:dyDescent="0.25">
      <c r="A48" t="str">
        <f t="shared" si="0"/>
        <v>JanTerm|AllProducts-Pricelist-Offer</v>
      </c>
      <c r="B48" t="s">
        <v>287</v>
      </c>
      <c r="C48" t="s">
        <v>274</v>
      </c>
      <c r="D48" t="s">
        <v>4</v>
      </c>
      <c r="E48">
        <v>148</v>
      </c>
      <c r="H48" s="4" t="s">
        <v>294</v>
      </c>
      <c r="M48">
        <v>3</v>
      </c>
      <c r="N48">
        <v>2</v>
      </c>
      <c r="O48">
        <v>5</v>
      </c>
    </row>
    <row r="49" spans="1:15" x14ac:dyDescent="0.25">
      <c r="A49" t="str">
        <f t="shared" si="0"/>
        <v>JanTerm|Offer-Pricelist-800M</v>
      </c>
      <c r="B49" t="s">
        <v>296</v>
      </c>
      <c r="C49" t="s">
        <v>274</v>
      </c>
      <c r="D49" t="s">
        <v>4</v>
      </c>
      <c r="E49">
        <v>89</v>
      </c>
      <c r="H49" s="4" t="s">
        <v>295</v>
      </c>
      <c r="L49">
        <v>1</v>
      </c>
      <c r="O49">
        <v>1</v>
      </c>
    </row>
    <row r="50" spans="1:15" x14ac:dyDescent="0.25">
      <c r="A50" t="str">
        <f t="shared" si="0"/>
        <v>JanTerm|Offer-Pricelist-8M</v>
      </c>
      <c r="B50" t="s">
        <v>297</v>
      </c>
      <c r="C50" t="s">
        <v>274</v>
      </c>
      <c r="D50" t="s">
        <v>4</v>
      </c>
      <c r="E50">
        <v>8</v>
      </c>
      <c r="H50" s="4" t="s">
        <v>296</v>
      </c>
      <c r="I50">
        <v>3</v>
      </c>
      <c r="J50">
        <v>1</v>
      </c>
      <c r="O50">
        <v>4</v>
      </c>
    </row>
    <row r="51" spans="1:15" x14ac:dyDescent="0.25">
      <c r="A51" t="str">
        <f t="shared" si="0"/>
        <v>JanTerm|Trend-Fishball-90off_35yo</v>
      </c>
      <c r="B51" t="s">
        <v>301</v>
      </c>
      <c r="C51" t="s">
        <v>274</v>
      </c>
      <c r="D51" t="s">
        <v>4</v>
      </c>
      <c r="E51">
        <v>23</v>
      </c>
      <c r="H51" s="4" t="s">
        <v>297</v>
      </c>
      <c r="I51">
        <v>3</v>
      </c>
      <c r="J51">
        <v>1</v>
      </c>
      <c r="O51">
        <v>4</v>
      </c>
    </row>
    <row r="52" spans="1:15" x14ac:dyDescent="0.25">
      <c r="A52" t="str">
        <f t="shared" si="0"/>
        <v>JanTerm|Trend-Rainbow-90off_35yo_transparency</v>
      </c>
      <c r="B52" t="s">
        <v>302</v>
      </c>
      <c r="C52" t="s">
        <v>274</v>
      </c>
      <c r="D52" t="s">
        <v>4</v>
      </c>
      <c r="E52">
        <v>11</v>
      </c>
      <c r="H52" s="4" t="s">
        <v>298</v>
      </c>
      <c r="N52">
        <v>1</v>
      </c>
      <c r="O52">
        <v>1</v>
      </c>
    </row>
    <row r="53" spans="1:15" x14ac:dyDescent="0.25">
      <c r="A53" t="str">
        <f t="shared" si="0"/>
        <v>JanTerm|20M-LifeStage-TopUp</v>
      </c>
      <c r="B53" t="s">
        <v>283</v>
      </c>
      <c r="C53" t="s">
        <v>274</v>
      </c>
      <c r="D53" t="s">
        <v>4</v>
      </c>
      <c r="E53">
        <v>3</v>
      </c>
      <c r="H53" s="4" t="s">
        <v>299</v>
      </c>
      <c r="N53">
        <v>1</v>
      </c>
      <c r="O53">
        <v>1</v>
      </c>
    </row>
    <row r="54" spans="1:15" x14ac:dyDescent="0.25">
      <c r="A54" t="str">
        <f t="shared" si="0"/>
        <v>Jan20M-LifeStage-TopUp</v>
      </c>
      <c r="B54" t="s">
        <v>308</v>
      </c>
      <c r="C54" t="s">
        <v>274</v>
      </c>
      <c r="D54" t="s">
        <v>4</v>
      </c>
      <c r="E54">
        <v>3</v>
      </c>
      <c r="H54" s="4" t="s">
        <v>279</v>
      </c>
      <c r="I54">
        <v>3</v>
      </c>
      <c r="O54">
        <v>3</v>
      </c>
    </row>
    <row r="55" spans="1:15" x14ac:dyDescent="0.25">
      <c r="A55" t="str">
        <f t="shared" si="0"/>
        <v>Jan20M-Pricelist-8M20Mmonthly</v>
      </c>
      <c r="B55" t="s">
        <v>309</v>
      </c>
      <c r="C55" t="s">
        <v>274</v>
      </c>
      <c r="D55" t="s">
        <v>4</v>
      </c>
      <c r="E55">
        <v>17</v>
      </c>
      <c r="H55" s="4" t="s">
        <v>334</v>
      </c>
      <c r="I55">
        <v>3</v>
      </c>
      <c r="J55">
        <v>1</v>
      </c>
      <c r="O55">
        <v>4</v>
      </c>
    </row>
    <row r="56" spans="1:15" x14ac:dyDescent="0.25">
      <c r="A56" t="str">
        <f t="shared" si="0"/>
        <v>Jan20M-Pricelist-OnlyOne</v>
      </c>
      <c r="B56" t="s">
        <v>311</v>
      </c>
      <c r="C56" t="s">
        <v>274</v>
      </c>
      <c r="D56" t="s">
        <v>4</v>
      </c>
      <c r="E56">
        <v>7</v>
      </c>
      <c r="H56" s="4" t="s">
        <v>280</v>
      </c>
      <c r="I56">
        <v>2</v>
      </c>
      <c r="O56">
        <v>2</v>
      </c>
    </row>
    <row r="57" spans="1:15" x14ac:dyDescent="0.25">
      <c r="A57" t="str">
        <f t="shared" si="0"/>
        <v>Jan20M-Property-NegativeAsset</v>
      </c>
      <c r="B57" t="s">
        <v>313</v>
      </c>
      <c r="C57" t="s">
        <v>274</v>
      </c>
      <c r="D57" t="s">
        <v>4</v>
      </c>
      <c r="E57">
        <v>2</v>
      </c>
      <c r="H57" s="4" t="s">
        <v>300</v>
      </c>
      <c r="L57">
        <v>1</v>
      </c>
      <c r="M57">
        <v>1</v>
      </c>
      <c r="N57">
        <v>1</v>
      </c>
      <c r="O57">
        <v>3</v>
      </c>
    </row>
    <row r="58" spans="1:15" x14ac:dyDescent="0.25">
      <c r="A58" t="str">
        <f t="shared" si="0"/>
        <v>JanTerm-Last1Day-Offer</v>
      </c>
      <c r="B58" t="s">
        <v>328</v>
      </c>
      <c r="C58" t="s">
        <v>274</v>
      </c>
      <c r="D58" t="s">
        <v>4</v>
      </c>
      <c r="E58">
        <v>8</v>
      </c>
      <c r="H58" s="4" t="s">
        <v>301</v>
      </c>
      <c r="I58">
        <v>1</v>
      </c>
      <c r="O58">
        <v>1</v>
      </c>
    </row>
    <row r="59" spans="1:15" x14ac:dyDescent="0.25">
      <c r="A59" t="str">
        <f t="shared" si="0"/>
        <v>JanTerm-Last2Day-Offer</v>
      </c>
      <c r="B59" t="s">
        <v>329</v>
      </c>
      <c r="C59" t="s">
        <v>274</v>
      </c>
      <c r="D59" t="s">
        <v>4</v>
      </c>
      <c r="E59">
        <v>11</v>
      </c>
      <c r="H59" s="4" t="s">
        <v>302</v>
      </c>
      <c r="I59">
        <v>1</v>
      </c>
      <c r="O59">
        <v>1</v>
      </c>
    </row>
    <row r="60" spans="1:15" x14ac:dyDescent="0.25">
      <c r="A60" t="str">
        <f t="shared" si="0"/>
        <v>JanTrend-Fishball-90off_35yo</v>
      </c>
      <c r="B60" t="s">
        <v>331</v>
      </c>
      <c r="C60" t="s">
        <v>274</v>
      </c>
      <c r="D60" t="s">
        <v>4</v>
      </c>
      <c r="E60">
        <v>6</v>
      </c>
      <c r="H60" s="4" t="s">
        <v>328</v>
      </c>
      <c r="I60">
        <v>1</v>
      </c>
      <c r="O60">
        <v>1</v>
      </c>
    </row>
    <row r="61" spans="1:15" x14ac:dyDescent="0.25">
      <c r="A61" t="str">
        <f t="shared" si="0"/>
        <v>JanTrend-Rainbow-90off_35yo_transparency</v>
      </c>
      <c r="B61" t="s">
        <v>332</v>
      </c>
      <c r="C61" t="s">
        <v>274</v>
      </c>
      <c r="D61" t="s">
        <v>4</v>
      </c>
      <c r="E61">
        <v>7</v>
      </c>
      <c r="H61" s="4" t="s">
        <v>329</v>
      </c>
      <c r="I61">
        <v>1</v>
      </c>
      <c r="O61">
        <v>1</v>
      </c>
    </row>
    <row r="62" spans="1:15" x14ac:dyDescent="0.25">
      <c r="A62" t="str">
        <f t="shared" si="0"/>
        <v>JanTerm|20M-Pricelist-8M20Mmonthly</v>
      </c>
      <c r="B62" t="s">
        <v>284</v>
      </c>
      <c r="C62" t="s">
        <v>274</v>
      </c>
      <c r="D62" t="s">
        <v>4</v>
      </c>
      <c r="E62">
        <v>12</v>
      </c>
      <c r="H62" s="4" t="s">
        <v>330</v>
      </c>
      <c r="L62">
        <v>1</v>
      </c>
      <c r="M62">
        <v>1</v>
      </c>
      <c r="N62">
        <v>1</v>
      </c>
      <c r="O62">
        <v>3</v>
      </c>
    </row>
    <row r="63" spans="1:15" x14ac:dyDescent="0.25">
      <c r="A63" t="str">
        <f t="shared" si="0"/>
        <v>JanTerm|20M-Pricelist-OnlyOne</v>
      </c>
      <c r="B63" t="s">
        <v>276</v>
      </c>
      <c r="C63" t="s">
        <v>274</v>
      </c>
      <c r="D63" t="s">
        <v>4</v>
      </c>
      <c r="E63">
        <v>20</v>
      </c>
      <c r="H63" s="4" t="s">
        <v>331</v>
      </c>
      <c r="I63">
        <v>1</v>
      </c>
      <c r="O63">
        <v>1</v>
      </c>
    </row>
    <row r="64" spans="1:15" x14ac:dyDescent="0.25">
      <c r="A64" t="str">
        <f t="shared" si="0"/>
        <v>JanTerm|AllProducts-Last1Day-Offer</v>
      </c>
      <c r="B64" t="s">
        <v>277</v>
      </c>
      <c r="C64" t="s">
        <v>274</v>
      </c>
      <c r="D64" t="s">
        <v>4</v>
      </c>
      <c r="E64">
        <v>13</v>
      </c>
      <c r="H64" s="4" t="s">
        <v>332</v>
      </c>
      <c r="I64">
        <v>1</v>
      </c>
      <c r="J64">
        <v>1</v>
      </c>
      <c r="O64">
        <v>2</v>
      </c>
    </row>
    <row r="65" spans="1:15" x14ac:dyDescent="0.25">
      <c r="A65" t="str">
        <f t="shared" si="0"/>
        <v>JanTerm|AllProducts-Last3Day-Offer</v>
      </c>
      <c r="B65" t="s">
        <v>333</v>
      </c>
      <c r="C65" t="s">
        <v>274</v>
      </c>
      <c r="D65" t="s">
        <v>4</v>
      </c>
      <c r="E65">
        <v>2</v>
      </c>
      <c r="H65" s="4" t="s">
        <v>338</v>
      </c>
      <c r="I65">
        <v>46</v>
      </c>
      <c r="J65">
        <v>19</v>
      </c>
      <c r="K65">
        <v>19</v>
      </c>
      <c r="L65">
        <v>18</v>
      </c>
      <c r="M65">
        <v>28</v>
      </c>
      <c r="N65">
        <v>34</v>
      </c>
      <c r="O65">
        <v>164</v>
      </c>
    </row>
    <row r="66" spans="1:15" x14ac:dyDescent="0.25">
      <c r="A66" t="str">
        <f t="shared" si="0"/>
        <v>JanTerm|AllProducts-Pricelist-Offer</v>
      </c>
      <c r="B66" t="s">
        <v>287</v>
      </c>
      <c r="C66" t="s">
        <v>274</v>
      </c>
      <c r="D66" t="s">
        <v>4</v>
      </c>
      <c r="E66">
        <v>79</v>
      </c>
    </row>
    <row r="67" spans="1:15" x14ac:dyDescent="0.25">
      <c r="A67" t="str">
        <f t="shared" ref="A67:A130" si="1">D67&amp;B67</f>
        <v>JanTerm|Offer-Pricelist-800M</v>
      </c>
      <c r="B67" t="s">
        <v>296</v>
      </c>
      <c r="C67" t="s">
        <v>274</v>
      </c>
      <c r="D67" t="s">
        <v>4</v>
      </c>
      <c r="E67">
        <v>39</v>
      </c>
    </row>
    <row r="68" spans="1:15" x14ac:dyDescent="0.25">
      <c r="A68" t="str">
        <f t="shared" si="1"/>
        <v>JanTerm|Offer-Pricelist-8M</v>
      </c>
      <c r="B68" t="s">
        <v>297</v>
      </c>
      <c r="C68" t="s">
        <v>274</v>
      </c>
      <c r="D68" t="s">
        <v>4</v>
      </c>
      <c r="E68">
        <v>19</v>
      </c>
    </row>
    <row r="69" spans="1:15" x14ac:dyDescent="0.25">
      <c r="A69" t="str">
        <f t="shared" si="1"/>
        <v>JanTerm|AllProducts-Pricelist-Offer</v>
      </c>
      <c r="B69" t="s">
        <v>287</v>
      </c>
      <c r="C69" t="s">
        <v>274</v>
      </c>
      <c r="D69" t="s">
        <v>4</v>
      </c>
      <c r="E69">
        <v>7</v>
      </c>
    </row>
    <row r="70" spans="1:15" x14ac:dyDescent="0.25">
      <c r="A70" t="str">
        <f t="shared" si="1"/>
        <v>JanTerm|20M-LifeStage-TopUp</v>
      </c>
      <c r="B70" t="s">
        <v>283</v>
      </c>
      <c r="C70" t="s">
        <v>274</v>
      </c>
      <c r="D70" t="s">
        <v>4</v>
      </c>
      <c r="E70">
        <v>1</v>
      </c>
    </row>
    <row r="71" spans="1:15" x14ac:dyDescent="0.25">
      <c r="A71" t="str">
        <f t="shared" si="1"/>
        <v>JanTerm|20M-Pricelist-OnlyOne</v>
      </c>
      <c r="B71" t="s">
        <v>276</v>
      </c>
      <c r="C71" t="s">
        <v>274</v>
      </c>
      <c r="D71" t="s">
        <v>4</v>
      </c>
      <c r="E71">
        <v>6</v>
      </c>
    </row>
    <row r="72" spans="1:15" x14ac:dyDescent="0.25">
      <c r="A72" t="str">
        <f t="shared" si="1"/>
        <v>JanTerm|AllProducts-Last1Day-Offer</v>
      </c>
      <c r="B72" t="s">
        <v>277</v>
      </c>
      <c r="C72" t="s">
        <v>274</v>
      </c>
      <c r="D72" t="s">
        <v>4</v>
      </c>
      <c r="E72">
        <v>6</v>
      </c>
    </row>
    <row r="73" spans="1:15" x14ac:dyDescent="0.25">
      <c r="A73" t="str">
        <f t="shared" si="1"/>
        <v>JanTerm|Offer-Pricelist-800M</v>
      </c>
      <c r="B73" t="s">
        <v>296</v>
      </c>
      <c r="C73" t="s">
        <v>274</v>
      </c>
      <c r="D73" t="s">
        <v>4</v>
      </c>
      <c r="E73">
        <v>2</v>
      </c>
    </row>
    <row r="74" spans="1:15" x14ac:dyDescent="0.25">
      <c r="A74" t="str">
        <f t="shared" si="1"/>
        <v>JanTerm|Offer-Pricelist-8M</v>
      </c>
      <c r="B74" t="s">
        <v>297</v>
      </c>
      <c r="C74" t="s">
        <v>274</v>
      </c>
      <c r="D74" t="s">
        <v>4</v>
      </c>
      <c r="E74">
        <v>1</v>
      </c>
    </row>
    <row r="75" spans="1:15" x14ac:dyDescent="0.25">
      <c r="A75" t="str">
        <f t="shared" si="1"/>
        <v>JanTerm|Term-Last2Day-Offer</v>
      </c>
      <c r="B75" t="s">
        <v>334</v>
      </c>
      <c r="C75" t="s">
        <v>274</v>
      </c>
      <c r="D75" t="s">
        <v>4</v>
      </c>
      <c r="E75">
        <v>4</v>
      </c>
    </row>
    <row r="76" spans="1:15" x14ac:dyDescent="0.25">
      <c r="A76" t="str">
        <f t="shared" si="1"/>
        <v>JanTerm|20M-Pricelist-8M20Mmonthly</v>
      </c>
      <c r="B76" t="s">
        <v>284</v>
      </c>
      <c r="C76" t="s">
        <v>274</v>
      </c>
      <c r="D76" t="s">
        <v>4</v>
      </c>
      <c r="E76">
        <v>1</v>
      </c>
    </row>
    <row r="77" spans="1:15" x14ac:dyDescent="0.25">
      <c r="A77" t="str">
        <f t="shared" si="1"/>
        <v>JanTerm|20M-Pricelist-OnlyOne</v>
      </c>
      <c r="B77" t="s">
        <v>276</v>
      </c>
      <c r="C77" t="s">
        <v>274</v>
      </c>
      <c r="D77" t="s">
        <v>4</v>
      </c>
      <c r="E77">
        <v>3</v>
      </c>
    </row>
    <row r="78" spans="1:15" x14ac:dyDescent="0.25">
      <c r="A78" t="str">
        <f t="shared" si="1"/>
        <v>JanTerm|20M-Property-NegativeAsset</v>
      </c>
      <c r="B78" t="s">
        <v>286</v>
      </c>
      <c r="C78" t="s">
        <v>274</v>
      </c>
      <c r="D78" t="s">
        <v>4</v>
      </c>
      <c r="E78">
        <v>6</v>
      </c>
    </row>
    <row r="79" spans="1:15" x14ac:dyDescent="0.25">
      <c r="A79" t="str">
        <f t="shared" si="1"/>
        <v>JanTerm|Term-Last1Day-Offer</v>
      </c>
      <c r="B79" t="s">
        <v>279</v>
      </c>
      <c r="C79" t="s">
        <v>274</v>
      </c>
      <c r="D79" t="s">
        <v>4</v>
      </c>
      <c r="E79">
        <v>2</v>
      </c>
    </row>
    <row r="80" spans="1:15" x14ac:dyDescent="0.25">
      <c r="A80" t="str">
        <f t="shared" si="1"/>
        <v>JanTerm|Term-Last2Day-Offer</v>
      </c>
      <c r="B80" t="s">
        <v>334</v>
      </c>
      <c r="C80" t="s">
        <v>274</v>
      </c>
      <c r="D80" t="s">
        <v>4</v>
      </c>
      <c r="E80">
        <v>4</v>
      </c>
    </row>
    <row r="81" spans="1:5" x14ac:dyDescent="0.25">
      <c r="A81" t="str">
        <f t="shared" si="1"/>
        <v>JanTerm|Term-Last3Day-Offer</v>
      </c>
      <c r="B81" t="s">
        <v>280</v>
      </c>
      <c r="C81" t="s">
        <v>274</v>
      </c>
      <c r="D81" t="s">
        <v>4</v>
      </c>
      <c r="E81">
        <v>1</v>
      </c>
    </row>
    <row r="82" spans="1:5" x14ac:dyDescent="0.25">
      <c r="A82" t="str">
        <f t="shared" si="1"/>
        <v>JanTerm|AllProducts-Last1Day-Offer</v>
      </c>
      <c r="B82" t="s">
        <v>277</v>
      </c>
      <c r="C82" t="s">
        <v>274</v>
      </c>
      <c r="D82" t="s">
        <v>4</v>
      </c>
      <c r="E82">
        <v>2</v>
      </c>
    </row>
    <row r="83" spans="1:5" x14ac:dyDescent="0.25">
      <c r="A83" t="str">
        <f t="shared" si="1"/>
        <v>JanTerm|Term-Last1Day-Offer</v>
      </c>
      <c r="B83" t="s">
        <v>279</v>
      </c>
      <c r="C83" t="s">
        <v>274</v>
      </c>
      <c r="D83" t="s">
        <v>4</v>
      </c>
      <c r="E83">
        <v>1</v>
      </c>
    </row>
    <row r="84" spans="1:5" x14ac:dyDescent="0.25">
      <c r="A84" t="str">
        <f t="shared" si="1"/>
        <v>JanTerm|Term-Last2Day-Offer</v>
      </c>
      <c r="B84" t="s">
        <v>334</v>
      </c>
      <c r="C84" t="s">
        <v>274</v>
      </c>
      <c r="D84" t="s">
        <v>4</v>
      </c>
      <c r="E84">
        <v>1</v>
      </c>
    </row>
    <row r="85" spans="1:5" x14ac:dyDescent="0.25">
      <c r="A85" t="str">
        <f t="shared" si="1"/>
        <v>JunTerm|15M-Pricelist-OnlinePurchase</v>
      </c>
      <c r="B85" t="s">
        <v>282</v>
      </c>
      <c r="C85" t="s">
        <v>274</v>
      </c>
      <c r="D85" t="s">
        <v>9</v>
      </c>
      <c r="E85">
        <v>3</v>
      </c>
    </row>
    <row r="86" spans="1:5" x14ac:dyDescent="0.25">
      <c r="A86" t="str">
        <f t="shared" si="1"/>
        <v>JunTerm|20M-LifeStage-TopUp</v>
      </c>
      <c r="B86" t="s">
        <v>283</v>
      </c>
      <c r="C86" t="s">
        <v>274</v>
      </c>
      <c r="D86" t="s">
        <v>9</v>
      </c>
      <c r="E86">
        <v>1</v>
      </c>
    </row>
    <row r="87" spans="1:5" x14ac:dyDescent="0.25">
      <c r="A87" t="str">
        <f t="shared" si="1"/>
        <v>JunTerm|20M-Property-AssetBurden</v>
      </c>
      <c r="B87" t="s">
        <v>285</v>
      </c>
      <c r="C87" t="s">
        <v>274</v>
      </c>
      <c r="D87" t="s">
        <v>9</v>
      </c>
      <c r="E87">
        <v>8</v>
      </c>
    </row>
    <row r="88" spans="1:5" x14ac:dyDescent="0.25">
      <c r="A88" t="str">
        <f t="shared" si="1"/>
        <v>JunTerm|20M-Property-NegativeAsset</v>
      </c>
      <c r="B88" t="s">
        <v>286</v>
      </c>
      <c r="C88" t="s">
        <v>274</v>
      </c>
      <c r="D88" t="s">
        <v>9</v>
      </c>
      <c r="E88">
        <v>10</v>
      </c>
    </row>
    <row r="89" spans="1:5" x14ac:dyDescent="0.25">
      <c r="A89" t="str">
        <f t="shared" si="1"/>
        <v>JunTerm|Blog-Flexibility-Wallet</v>
      </c>
      <c r="B89" t="s">
        <v>288</v>
      </c>
      <c r="C89" t="s">
        <v>274</v>
      </c>
      <c r="D89" t="s">
        <v>9</v>
      </c>
      <c r="E89">
        <v>2</v>
      </c>
    </row>
    <row r="90" spans="1:5" x14ac:dyDescent="0.25">
      <c r="A90" t="str">
        <f t="shared" si="1"/>
        <v>JunTerm|Blog-WhyTerm-ReturnPeriod</v>
      </c>
      <c r="B90" t="s">
        <v>289</v>
      </c>
      <c r="C90" t="s">
        <v>274</v>
      </c>
      <c r="D90" t="s">
        <v>9</v>
      </c>
      <c r="E90">
        <v>10</v>
      </c>
    </row>
    <row r="91" spans="1:5" x14ac:dyDescent="0.25">
      <c r="A91" t="str">
        <f t="shared" si="1"/>
        <v>JunTerm|Blog-WhyTerm-Saving_MonkeyKing</v>
      </c>
      <c r="B91" t="s">
        <v>290</v>
      </c>
      <c r="C91" t="s">
        <v>274</v>
      </c>
      <c r="D91" t="s">
        <v>9</v>
      </c>
      <c r="E91">
        <v>5</v>
      </c>
    </row>
    <row r="92" spans="1:5" x14ac:dyDescent="0.25">
      <c r="A92" t="str">
        <f t="shared" si="1"/>
        <v>JunTerm|Blog-WhyTerm-Saving_WetHair</v>
      </c>
      <c r="B92" t="s">
        <v>291</v>
      </c>
      <c r="C92" t="s">
        <v>274</v>
      </c>
      <c r="D92" t="s">
        <v>9</v>
      </c>
      <c r="E92">
        <v>3</v>
      </c>
    </row>
    <row r="93" spans="1:5" x14ac:dyDescent="0.25">
      <c r="A93" t="str">
        <f t="shared" si="1"/>
        <v>JunTerm|HalfHKD50-500k-25yo</v>
      </c>
      <c r="B93" t="s">
        <v>292</v>
      </c>
      <c r="C93" t="s">
        <v>274</v>
      </c>
      <c r="D93" t="s">
        <v>9</v>
      </c>
      <c r="E93">
        <v>1</v>
      </c>
    </row>
    <row r="94" spans="1:5" x14ac:dyDescent="0.25">
      <c r="A94" t="str">
        <f t="shared" si="1"/>
        <v>JunTerm|Lowest-5M-30yo</v>
      </c>
      <c r="B94" t="s">
        <v>293</v>
      </c>
      <c r="C94" t="s">
        <v>274</v>
      </c>
      <c r="D94" t="s">
        <v>9</v>
      </c>
      <c r="E94">
        <v>1</v>
      </c>
    </row>
    <row r="95" spans="1:5" x14ac:dyDescent="0.25">
      <c r="A95" t="str">
        <f t="shared" si="1"/>
        <v>JunTerm|Offer-BAU50off-HKD50</v>
      </c>
      <c r="B95" t="s">
        <v>294</v>
      </c>
      <c r="C95" t="s">
        <v>274</v>
      </c>
      <c r="D95" t="s">
        <v>9</v>
      </c>
      <c r="E95">
        <v>2</v>
      </c>
    </row>
    <row r="96" spans="1:5" x14ac:dyDescent="0.25">
      <c r="A96" t="str">
        <f t="shared" si="1"/>
        <v>JunTerm|Recommendation-Calculate-SumAssured</v>
      </c>
      <c r="B96" t="s">
        <v>298</v>
      </c>
      <c r="C96" t="s">
        <v>274</v>
      </c>
      <c r="D96" t="s">
        <v>9</v>
      </c>
      <c r="E96">
        <v>7</v>
      </c>
    </row>
    <row r="97" spans="1:5" x14ac:dyDescent="0.25">
      <c r="A97" t="str">
        <f t="shared" si="1"/>
        <v>JunTerm|Recommendation-Calculate-SumAssured_primate</v>
      </c>
      <c r="B97" t="s">
        <v>299</v>
      </c>
      <c r="C97" t="s">
        <v>274</v>
      </c>
      <c r="D97" t="s">
        <v>9</v>
      </c>
      <c r="E97">
        <v>23</v>
      </c>
    </row>
    <row r="98" spans="1:5" x14ac:dyDescent="0.25">
      <c r="A98" t="str">
        <f t="shared" si="1"/>
        <v>JunTerm|Transparent-Pricing-TrashFee</v>
      </c>
      <c r="B98" t="s">
        <v>300</v>
      </c>
      <c r="C98" t="s">
        <v>274</v>
      </c>
      <c r="D98" t="s">
        <v>9</v>
      </c>
      <c r="E98">
        <v>3</v>
      </c>
    </row>
    <row r="99" spans="1:5" x14ac:dyDescent="0.25">
      <c r="A99" t="str">
        <f t="shared" si="1"/>
        <v>JunTerm|20M-Mature-Comparison_CoverLimit</v>
      </c>
      <c r="B99" t="s">
        <v>303</v>
      </c>
      <c r="C99" t="s">
        <v>274</v>
      </c>
      <c r="D99" t="s">
        <v>9</v>
      </c>
      <c r="E99">
        <v>37</v>
      </c>
    </row>
    <row r="100" spans="1:5" x14ac:dyDescent="0.25">
      <c r="A100" t="str">
        <f t="shared" si="1"/>
        <v>JunTerm|20M-Mature-Comparison-HighestSA</v>
      </c>
      <c r="B100" t="s">
        <v>304</v>
      </c>
      <c r="C100" t="s">
        <v>274</v>
      </c>
      <c r="D100" t="s">
        <v>9</v>
      </c>
      <c r="E100">
        <v>68</v>
      </c>
    </row>
    <row r="101" spans="1:5" x14ac:dyDescent="0.25">
      <c r="A101" t="str">
        <f t="shared" si="1"/>
        <v>JunTerm|20M-LifeStage-TopUp</v>
      </c>
      <c r="B101" t="s">
        <v>283</v>
      </c>
      <c r="C101" t="s">
        <v>274</v>
      </c>
      <c r="D101" t="s">
        <v>9</v>
      </c>
      <c r="E101">
        <v>117</v>
      </c>
    </row>
    <row r="102" spans="1:5" x14ac:dyDescent="0.25">
      <c r="A102" t="str">
        <f t="shared" si="1"/>
        <v>JunTerm|20M-Property-NegativeAsset</v>
      </c>
      <c r="B102" t="s">
        <v>286</v>
      </c>
      <c r="C102" t="s">
        <v>274</v>
      </c>
      <c r="D102" t="s">
        <v>9</v>
      </c>
      <c r="E102">
        <v>7</v>
      </c>
    </row>
    <row r="103" spans="1:5" x14ac:dyDescent="0.25">
      <c r="A103" t="str">
        <f t="shared" si="1"/>
        <v>JunTerm|Offer-BAU50off-HKD50</v>
      </c>
      <c r="B103" t="s">
        <v>294</v>
      </c>
      <c r="C103" t="s">
        <v>274</v>
      </c>
      <c r="D103" t="s">
        <v>9</v>
      </c>
      <c r="E103">
        <v>5</v>
      </c>
    </row>
    <row r="104" spans="1:5" x14ac:dyDescent="0.25">
      <c r="A104" t="str">
        <f t="shared" si="1"/>
        <v>Jun15M-Pricelist-OnlinePurchase</v>
      </c>
      <c r="B104" t="s">
        <v>307</v>
      </c>
      <c r="C104" t="s">
        <v>274</v>
      </c>
      <c r="D104" t="s">
        <v>9</v>
      </c>
      <c r="E104">
        <v>2</v>
      </c>
    </row>
    <row r="105" spans="1:5" x14ac:dyDescent="0.25">
      <c r="A105" t="str">
        <f t="shared" si="1"/>
        <v>Jun20M-LifeStage-TopUp</v>
      </c>
      <c r="B105" t="s">
        <v>308</v>
      </c>
      <c r="C105" t="s">
        <v>274</v>
      </c>
      <c r="D105" t="s">
        <v>9</v>
      </c>
      <c r="E105">
        <v>16</v>
      </c>
    </row>
    <row r="106" spans="1:5" x14ac:dyDescent="0.25">
      <c r="A106" t="str">
        <f t="shared" si="1"/>
        <v>Jun20M-Property-NegativeAsset</v>
      </c>
      <c r="B106" t="s">
        <v>313</v>
      </c>
      <c r="C106" t="s">
        <v>274</v>
      </c>
      <c r="D106" t="s">
        <v>9</v>
      </c>
      <c r="E106">
        <v>20</v>
      </c>
    </row>
    <row r="107" spans="1:5" x14ac:dyDescent="0.25">
      <c r="A107" t="str">
        <f t="shared" si="1"/>
        <v>JunBlog-WhyTerm-ReturnPeriod</v>
      </c>
      <c r="B107" t="s">
        <v>316</v>
      </c>
      <c r="C107" t="s">
        <v>274</v>
      </c>
      <c r="D107" t="s">
        <v>9</v>
      </c>
      <c r="E107">
        <v>1</v>
      </c>
    </row>
    <row r="108" spans="1:5" x14ac:dyDescent="0.25">
      <c r="A108" t="str">
        <f t="shared" si="1"/>
        <v>JunBlog-WhyTerm-Saving_MonkeyKing</v>
      </c>
      <c r="B108" t="s">
        <v>317</v>
      </c>
      <c r="C108" t="s">
        <v>274</v>
      </c>
      <c r="D108" t="s">
        <v>9</v>
      </c>
      <c r="E108">
        <v>1</v>
      </c>
    </row>
    <row r="109" spans="1:5" x14ac:dyDescent="0.25">
      <c r="A109" t="str">
        <f t="shared" si="1"/>
        <v>JunBlog-WhyTerm-Saving_NotAffordable</v>
      </c>
      <c r="B109" t="s">
        <v>318</v>
      </c>
      <c r="C109" t="s">
        <v>274</v>
      </c>
      <c r="D109" t="s">
        <v>9</v>
      </c>
      <c r="E109">
        <v>2</v>
      </c>
    </row>
    <row r="110" spans="1:5" x14ac:dyDescent="0.25">
      <c r="A110" t="str">
        <f t="shared" si="1"/>
        <v>JunBlog-WhyTerm-Saving_Race</v>
      </c>
      <c r="B110" t="s">
        <v>319</v>
      </c>
      <c r="C110" t="s">
        <v>274</v>
      </c>
      <c r="D110" t="s">
        <v>9</v>
      </c>
      <c r="E110">
        <v>5</v>
      </c>
    </row>
    <row r="111" spans="1:5" x14ac:dyDescent="0.25">
      <c r="A111" t="str">
        <f t="shared" si="1"/>
        <v>JunBlog-WhyTerm-Saving_WetHair</v>
      </c>
      <c r="B111" t="s">
        <v>320</v>
      </c>
      <c r="C111" t="s">
        <v>274</v>
      </c>
      <c r="D111" t="s">
        <v>9</v>
      </c>
      <c r="E111">
        <v>1</v>
      </c>
    </row>
    <row r="112" spans="1:5" x14ac:dyDescent="0.25">
      <c r="A112" t="str">
        <f t="shared" si="1"/>
        <v>JunHalfHKD100-1M-Pricelist</v>
      </c>
      <c r="B112" t="s">
        <v>321</v>
      </c>
      <c r="C112" t="s">
        <v>274</v>
      </c>
      <c r="D112" t="s">
        <v>9</v>
      </c>
      <c r="E112">
        <v>6</v>
      </c>
    </row>
    <row r="113" spans="1:5" x14ac:dyDescent="0.25">
      <c r="A113" t="str">
        <f t="shared" si="1"/>
        <v>JunHalfHKD50-500k-25yo</v>
      </c>
      <c r="B113" t="s">
        <v>322</v>
      </c>
      <c r="C113" t="s">
        <v>274</v>
      </c>
      <c r="D113" t="s">
        <v>9</v>
      </c>
      <c r="E113">
        <v>16</v>
      </c>
    </row>
    <row r="114" spans="1:5" x14ac:dyDescent="0.25">
      <c r="A114" t="str">
        <f t="shared" si="1"/>
        <v>JunOffer-BAU25Off_Dental-Teeth</v>
      </c>
      <c r="B114" t="s">
        <v>323</v>
      </c>
      <c r="C114" t="s">
        <v>274</v>
      </c>
      <c r="D114" t="s">
        <v>9</v>
      </c>
      <c r="E114">
        <v>2</v>
      </c>
    </row>
    <row r="115" spans="1:5" x14ac:dyDescent="0.25">
      <c r="A115" t="str">
        <f t="shared" si="1"/>
        <v>JunOffer-BAU50off-HKD50</v>
      </c>
      <c r="B115" t="s">
        <v>324</v>
      </c>
      <c r="C115" t="s">
        <v>274</v>
      </c>
      <c r="D115" t="s">
        <v>9</v>
      </c>
      <c r="E115">
        <v>5</v>
      </c>
    </row>
    <row r="116" spans="1:5" x14ac:dyDescent="0.25">
      <c r="A116" t="str">
        <f t="shared" si="1"/>
        <v>JunRecommendation-Calculate-SumAssured_primate</v>
      </c>
      <c r="B116" t="s">
        <v>327</v>
      </c>
      <c r="C116" t="s">
        <v>274</v>
      </c>
      <c r="D116" t="s">
        <v>9</v>
      </c>
      <c r="E116">
        <v>7</v>
      </c>
    </row>
    <row r="117" spans="1:5" x14ac:dyDescent="0.25">
      <c r="A117" t="str">
        <f t="shared" si="1"/>
        <v>JunTransparent-Pricing-TrashFee</v>
      </c>
      <c r="B117" t="s">
        <v>330</v>
      </c>
      <c r="C117" t="s">
        <v>274</v>
      </c>
      <c r="D117" t="s">
        <v>9</v>
      </c>
      <c r="E117">
        <v>8</v>
      </c>
    </row>
    <row r="118" spans="1:5" x14ac:dyDescent="0.25">
      <c r="A118" t="str">
        <f t="shared" si="1"/>
        <v>JunTerm|Existing-Offer-70off_5coin</v>
      </c>
      <c r="B118" t="s">
        <v>336</v>
      </c>
      <c r="C118" t="s">
        <v>274</v>
      </c>
      <c r="D118" t="s">
        <v>9</v>
      </c>
      <c r="E118">
        <v>1</v>
      </c>
    </row>
    <row r="119" spans="1:5" x14ac:dyDescent="0.25">
      <c r="A119" t="str">
        <f t="shared" si="1"/>
        <v>MarTerm|10M-Pricelist-OnlinePurchase</v>
      </c>
      <c r="B119" t="s">
        <v>281</v>
      </c>
      <c r="C119" t="s">
        <v>274</v>
      </c>
      <c r="D119" t="s">
        <v>6</v>
      </c>
      <c r="E119">
        <v>18</v>
      </c>
    </row>
    <row r="120" spans="1:5" x14ac:dyDescent="0.25">
      <c r="A120" t="str">
        <f t="shared" si="1"/>
        <v>MarTerm|15M-Pricelist-OnlinePurchase</v>
      </c>
      <c r="B120" t="s">
        <v>282</v>
      </c>
      <c r="C120" t="s">
        <v>274</v>
      </c>
      <c r="D120" t="s">
        <v>6</v>
      </c>
      <c r="E120">
        <v>14</v>
      </c>
    </row>
    <row r="121" spans="1:5" x14ac:dyDescent="0.25">
      <c r="A121" t="str">
        <f t="shared" si="1"/>
        <v>MarTerm|20M-LifeStage-TopUp</v>
      </c>
      <c r="B121" t="s">
        <v>283</v>
      </c>
      <c r="C121" t="s">
        <v>274</v>
      </c>
      <c r="D121" t="s">
        <v>6</v>
      </c>
      <c r="E121">
        <v>75</v>
      </c>
    </row>
    <row r="122" spans="1:5" x14ac:dyDescent="0.25">
      <c r="A122" t="str">
        <f t="shared" si="1"/>
        <v>MarTerm|20M-Property-AssetBurden</v>
      </c>
      <c r="B122" t="s">
        <v>285</v>
      </c>
      <c r="C122" t="s">
        <v>274</v>
      </c>
      <c r="D122" t="s">
        <v>6</v>
      </c>
      <c r="E122">
        <v>28</v>
      </c>
    </row>
    <row r="123" spans="1:5" x14ac:dyDescent="0.25">
      <c r="A123" t="str">
        <f t="shared" si="1"/>
        <v>MarTerm|20M-Property-NegativeAsset</v>
      </c>
      <c r="B123" t="s">
        <v>286</v>
      </c>
      <c r="C123" t="s">
        <v>274</v>
      </c>
      <c r="D123" t="s">
        <v>6</v>
      </c>
      <c r="E123">
        <v>25</v>
      </c>
    </row>
    <row r="124" spans="1:5" x14ac:dyDescent="0.25">
      <c r="A124" t="str">
        <f t="shared" si="1"/>
        <v>MarTerm|20M-Mature-Comparison_CoverLimit</v>
      </c>
      <c r="B124" t="s">
        <v>303</v>
      </c>
      <c r="C124" t="s">
        <v>274</v>
      </c>
      <c r="D124" t="s">
        <v>6</v>
      </c>
      <c r="E124">
        <v>45</v>
      </c>
    </row>
    <row r="125" spans="1:5" x14ac:dyDescent="0.25">
      <c r="A125" t="str">
        <f t="shared" si="1"/>
        <v>MarTerm|20M-Mature-Comparison-HighestSA</v>
      </c>
      <c r="B125" t="s">
        <v>304</v>
      </c>
      <c r="C125" t="s">
        <v>274</v>
      </c>
      <c r="D125" t="s">
        <v>6</v>
      </c>
      <c r="E125">
        <v>101</v>
      </c>
    </row>
    <row r="126" spans="1:5" x14ac:dyDescent="0.25">
      <c r="A126" t="str">
        <f t="shared" si="1"/>
        <v>MarTerm|10M-Pricelist-OnlinePurchase</v>
      </c>
      <c r="B126" t="s">
        <v>281</v>
      </c>
      <c r="C126" t="s">
        <v>274</v>
      </c>
      <c r="D126" t="s">
        <v>6</v>
      </c>
      <c r="E126">
        <v>5</v>
      </c>
    </row>
    <row r="127" spans="1:5" x14ac:dyDescent="0.25">
      <c r="A127" t="str">
        <f t="shared" si="1"/>
        <v>MarTerm|15M-Pricelist-OnlinePurchase</v>
      </c>
      <c r="B127" t="s">
        <v>282</v>
      </c>
      <c r="C127" t="s">
        <v>274</v>
      </c>
      <c r="D127" t="s">
        <v>6</v>
      </c>
      <c r="E127">
        <v>6</v>
      </c>
    </row>
    <row r="128" spans="1:5" x14ac:dyDescent="0.25">
      <c r="A128" t="str">
        <f t="shared" si="1"/>
        <v>MarTerm|20M-LifeStage-TopUp</v>
      </c>
      <c r="B128" t="s">
        <v>283</v>
      </c>
      <c r="C128" t="s">
        <v>274</v>
      </c>
      <c r="D128" t="s">
        <v>6</v>
      </c>
      <c r="E128">
        <v>45</v>
      </c>
    </row>
    <row r="129" spans="1:5" x14ac:dyDescent="0.25">
      <c r="A129" t="str">
        <f t="shared" si="1"/>
        <v>MarTerm|20M-Pricelist-OnlinePurchase</v>
      </c>
      <c r="B129" t="s">
        <v>305</v>
      </c>
      <c r="C129" t="s">
        <v>274</v>
      </c>
      <c r="D129" t="s">
        <v>6</v>
      </c>
      <c r="E129">
        <v>9</v>
      </c>
    </row>
    <row r="130" spans="1:5" x14ac:dyDescent="0.25">
      <c r="A130" t="str">
        <f t="shared" si="1"/>
        <v>MarTerm|20M-Property-AssetBurden</v>
      </c>
      <c r="B130" t="s">
        <v>285</v>
      </c>
      <c r="C130" t="s">
        <v>274</v>
      </c>
      <c r="D130" t="s">
        <v>6</v>
      </c>
      <c r="E130">
        <v>16</v>
      </c>
    </row>
    <row r="131" spans="1:5" x14ac:dyDescent="0.25">
      <c r="A131" t="str">
        <f t="shared" ref="A131:A165" si="2">D131&amp;B131</f>
        <v>MarTerm|20M-Property-NegativeAsset</v>
      </c>
      <c r="B131" t="s">
        <v>286</v>
      </c>
      <c r="C131" t="s">
        <v>274</v>
      </c>
      <c r="D131" t="s">
        <v>6</v>
      </c>
      <c r="E131">
        <v>29</v>
      </c>
    </row>
    <row r="132" spans="1:5" x14ac:dyDescent="0.25">
      <c r="A132" t="str">
        <f t="shared" si="2"/>
        <v>Mar10M-Pricelist-OnlinePurchase</v>
      </c>
      <c r="B132" t="s">
        <v>306</v>
      </c>
      <c r="C132" t="s">
        <v>274</v>
      </c>
      <c r="D132" t="s">
        <v>6</v>
      </c>
      <c r="E132">
        <v>6</v>
      </c>
    </row>
    <row r="133" spans="1:5" x14ac:dyDescent="0.25">
      <c r="A133" t="str">
        <f t="shared" si="2"/>
        <v>Mar15M-Pricelist-OnlinePurchase</v>
      </c>
      <c r="B133" t="s">
        <v>307</v>
      </c>
      <c r="C133" t="s">
        <v>274</v>
      </c>
      <c r="D133" t="s">
        <v>6</v>
      </c>
      <c r="E133">
        <v>29</v>
      </c>
    </row>
    <row r="134" spans="1:5" x14ac:dyDescent="0.25">
      <c r="A134" t="str">
        <f t="shared" si="2"/>
        <v>Mar20M-LifeStage-TopUp</v>
      </c>
      <c r="B134" t="s">
        <v>308</v>
      </c>
      <c r="C134" t="s">
        <v>274</v>
      </c>
      <c r="D134" t="s">
        <v>6</v>
      </c>
      <c r="E134">
        <v>55</v>
      </c>
    </row>
    <row r="135" spans="1:5" x14ac:dyDescent="0.25">
      <c r="A135" t="str">
        <f t="shared" si="2"/>
        <v>Mar20M-Pricelist-OnlinePurchase</v>
      </c>
      <c r="B135" t="s">
        <v>310</v>
      </c>
      <c r="C135" t="s">
        <v>274</v>
      </c>
      <c r="D135" t="s">
        <v>6</v>
      </c>
      <c r="E135">
        <v>15</v>
      </c>
    </row>
    <row r="136" spans="1:5" x14ac:dyDescent="0.25">
      <c r="A136" t="str">
        <f t="shared" si="2"/>
        <v>Mar20M-Property-AssetBurden</v>
      </c>
      <c r="B136" t="s">
        <v>312</v>
      </c>
      <c r="C136" t="s">
        <v>274</v>
      </c>
      <c r="D136" t="s">
        <v>6</v>
      </c>
      <c r="E136">
        <v>5</v>
      </c>
    </row>
    <row r="137" spans="1:5" x14ac:dyDescent="0.25">
      <c r="A137" t="str">
        <f t="shared" si="2"/>
        <v>Mar20M-Property-NegativeAsset</v>
      </c>
      <c r="B137" t="s">
        <v>313</v>
      </c>
      <c r="C137" t="s">
        <v>274</v>
      </c>
      <c r="D137" t="s">
        <v>6</v>
      </c>
      <c r="E137">
        <v>15</v>
      </c>
    </row>
    <row r="138" spans="1:5" x14ac:dyDescent="0.25">
      <c r="A138" t="str">
        <f t="shared" si="2"/>
        <v>MayTerm|Existing-Pricelist-90off_Finger</v>
      </c>
      <c r="B138" t="s">
        <v>275</v>
      </c>
      <c r="C138" t="s">
        <v>274</v>
      </c>
      <c r="D138" t="s">
        <v>8</v>
      </c>
      <c r="E138">
        <v>23</v>
      </c>
    </row>
    <row r="139" spans="1:5" x14ac:dyDescent="0.25">
      <c r="A139" t="str">
        <f t="shared" si="2"/>
        <v>MayTerm|15M-Pricelist-OnlinePurchase</v>
      </c>
      <c r="B139" t="s">
        <v>282</v>
      </c>
      <c r="C139" t="s">
        <v>274</v>
      </c>
      <c r="D139" t="s">
        <v>8</v>
      </c>
      <c r="E139">
        <v>17</v>
      </c>
    </row>
    <row r="140" spans="1:5" x14ac:dyDescent="0.25">
      <c r="A140" t="str">
        <f t="shared" si="2"/>
        <v>MayTerm|20M-LifeStage-TopUp</v>
      </c>
      <c r="B140" t="s">
        <v>283</v>
      </c>
      <c r="C140" t="s">
        <v>274</v>
      </c>
      <c r="D140" t="s">
        <v>8</v>
      </c>
      <c r="E140">
        <v>38</v>
      </c>
    </row>
    <row r="141" spans="1:5" x14ac:dyDescent="0.25">
      <c r="A141" t="str">
        <f t="shared" si="2"/>
        <v>MayTerm|20M-Property-AssetBurden</v>
      </c>
      <c r="B141" t="s">
        <v>285</v>
      </c>
      <c r="C141" t="s">
        <v>274</v>
      </c>
      <c r="D141" t="s">
        <v>8</v>
      </c>
      <c r="E141">
        <v>1</v>
      </c>
    </row>
    <row r="142" spans="1:5" x14ac:dyDescent="0.25">
      <c r="A142" t="str">
        <f t="shared" si="2"/>
        <v>MayTerm|Blog-Flexibility-Wallet</v>
      </c>
      <c r="B142" t="s">
        <v>288</v>
      </c>
      <c r="C142" t="s">
        <v>274</v>
      </c>
      <c r="D142" t="s">
        <v>8</v>
      </c>
      <c r="E142">
        <v>6</v>
      </c>
    </row>
    <row r="143" spans="1:5" x14ac:dyDescent="0.25">
      <c r="A143" t="str">
        <f t="shared" si="2"/>
        <v>MayTerm|Blog-WhyTerm-ReturnPeriod</v>
      </c>
      <c r="B143" t="s">
        <v>289</v>
      </c>
      <c r="C143" t="s">
        <v>274</v>
      </c>
      <c r="D143" t="s">
        <v>8</v>
      </c>
      <c r="E143">
        <v>23</v>
      </c>
    </row>
    <row r="144" spans="1:5" x14ac:dyDescent="0.25">
      <c r="A144" t="str">
        <f t="shared" si="2"/>
        <v>MayTerm|Existing-Pricelist-90off_Finger</v>
      </c>
      <c r="B144" t="s">
        <v>275</v>
      </c>
      <c r="C144" t="s">
        <v>274</v>
      </c>
      <c r="D144" t="s">
        <v>8</v>
      </c>
      <c r="E144">
        <v>2</v>
      </c>
    </row>
    <row r="145" spans="1:5" x14ac:dyDescent="0.25">
      <c r="A145" t="str">
        <f t="shared" si="2"/>
        <v>MayTerm|HalfHKD50-500k-25yo</v>
      </c>
      <c r="B145" t="s">
        <v>292</v>
      </c>
      <c r="C145" t="s">
        <v>274</v>
      </c>
      <c r="D145" t="s">
        <v>8</v>
      </c>
      <c r="E145">
        <v>1</v>
      </c>
    </row>
    <row r="146" spans="1:5" x14ac:dyDescent="0.25">
      <c r="A146" t="str">
        <f t="shared" si="2"/>
        <v>MayTerm|Offer-BAU50off-HKD50</v>
      </c>
      <c r="B146" t="s">
        <v>294</v>
      </c>
      <c r="C146" t="s">
        <v>274</v>
      </c>
      <c r="D146" t="s">
        <v>8</v>
      </c>
      <c r="E146">
        <v>4</v>
      </c>
    </row>
    <row r="147" spans="1:5" x14ac:dyDescent="0.25">
      <c r="A147" t="str">
        <f t="shared" si="2"/>
        <v>MayTerm|Transparent-Pricing-TrashFee</v>
      </c>
      <c r="B147" t="s">
        <v>300</v>
      </c>
      <c r="C147" t="s">
        <v>274</v>
      </c>
      <c r="D147" t="s">
        <v>8</v>
      </c>
      <c r="E147">
        <v>15</v>
      </c>
    </row>
    <row r="148" spans="1:5" x14ac:dyDescent="0.25">
      <c r="A148" t="str">
        <f t="shared" si="2"/>
        <v>MayTerm|20M-Mature-Comparison_CoverLimit</v>
      </c>
      <c r="B148" t="s">
        <v>303</v>
      </c>
      <c r="C148" t="s">
        <v>274</v>
      </c>
      <c r="D148" t="s">
        <v>8</v>
      </c>
      <c r="E148">
        <v>66</v>
      </c>
    </row>
    <row r="149" spans="1:5" x14ac:dyDescent="0.25">
      <c r="A149" t="str">
        <f t="shared" si="2"/>
        <v>MayTerm|20M-Mature-Comparison-HighestSA</v>
      </c>
      <c r="B149" t="s">
        <v>304</v>
      </c>
      <c r="C149" t="s">
        <v>274</v>
      </c>
      <c r="D149" t="s">
        <v>8</v>
      </c>
      <c r="E149">
        <v>55</v>
      </c>
    </row>
    <row r="150" spans="1:5" x14ac:dyDescent="0.25">
      <c r="A150" t="str">
        <f t="shared" si="2"/>
        <v>MayTerm|Offer-BAU50off-HKD50</v>
      </c>
      <c r="B150" t="s">
        <v>294</v>
      </c>
      <c r="C150" t="s">
        <v>274</v>
      </c>
      <c r="D150" t="s">
        <v>8</v>
      </c>
      <c r="E150">
        <v>19</v>
      </c>
    </row>
    <row r="151" spans="1:5" x14ac:dyDescent="0.25">
      <c r="A151" t="str">
        <f t="shared" si="2"/>
        <v>MayTerm|15M-Pricelist-OnlinePurchase</v>
      </c>
      <c r="B151" t="s">
        <v>282</v>
      </c>
      <c r="C151" t="s">
        <v>274</v>
      </c>
      <c r="D151" t="s">
        <v>8</v>
      </c>
      <c r="E151">
        <v>5</v>
      </c>
    </row>
    <row r="152" spans="1:5" x14ac:dyDescent="0.25">
      <c r="A152" t="str">
        <f t="shared" si="2"/>
        <v>MayTerm|20M-LifeStage-TopUp</v>
      </c>
      <c r="B152" t="s">
        <v>283</v>
      </c>
      <c r="C152" t="s">
        <v>274</v>
      </c>
      <c r="D152" t="s">
        <v>8</v>
      </c>
      <c r="E152">
        <v>75</v>
      </c>
    </row>
    <row r="153" spans="1:5" x14ac:dyDescent="0.25">
      <c r="A153" t="str">
        <f t="shared" si="2"/>
        <v>MayTerm|20M-Property-AssetBurden</v>
      </c>
      <c r="B153" t="s">
        <v>285</v>
      </c>
      <c r="C153" t="s">
        <v>274</v>
      </c>
      <c r="D153" t="s">
        <v>8</v>
      </c>
      <c r="E153">
        <v>12</v>
      </c>
    </row>
    <row r="154" spans="1:5" x14ac:dyDescent="0.25">
      <c r="A154" t="str">
        <f t="shared" si="2"/>
        <v>MayTerm|20M-Property-NegativeAsset</v>
      </c>
      <c r="B154" t="s">
        <v>286</v>
      </c>
      <c r="C154" t="s">
        <v>274</v>
      </c>
      <c r="D154" t="s">
        <v>8</v>
      </c>
      <c r="E154">
        <v>12</v>
      </c>
    </row>
    <row r="155" spans="1:5" x14ac:dyDescent="0.25">
      <c r="A155" t="str">
        <f t="shared" si="2"/>
        <v>MayTerm|Offer-BAU50off-HKD50</v>
      </c>
      <c r="B155" t="s">
        <v>294</v>
      </c>
      <c r="C155" t="s">
        <v>274</v>
      </c>
      <c r="D155" t="s">
        <v>8</v>
      </c>
      <c r="E155">
        <v>2</v>
      </c>
    </row>
    <row r="156" spans="1:5" x14ac:dyDescent="0.25">
      <c r="A156" t="str">
        <f t="shared" si="2"/>
        <v>May15M-Pricelist-OnlinePurchase</v>
      </c>
      <c r="B156" t="s">
        <v>307</v>
      </c>
      <c r="C156" t="s">
        <v>274</v>
      </c>
      <c r="D156" t="s">
        <v>8</v>
      </c>
      <c r="E156">
        <v>59</v>
      </c>
    </row>
    <row r="157" spans="1:5" x14ac:dyDescent="0.25">
      <c r="A157" t="str">
        <f t="shared" si="2"/>
        <v>May20M-LifeStage-TopUp</v>
      </c>
      <c r="B157" t="s">
        <v>308</v>
      </c>
      <c r="C157" t="s">
        <v>274</v>
      </c>
      <c r="D157" t="s">
        <v>8</v>
      </c>
      <c r="E157">
        <v>24</v>
      </c>
    </row>
    <row r="158" spans="1:5" x14ac:dyDescent="0.25">
      <c r="A158" t="str">
        <f t="shared" si="2"/>
        <v>May20M-Property-NegativeAsset</v>
      </c>
      <c r="B158" t="s">
        <v>313</v>
      </c>
      <c r="C158" t="s">
        <v>274</v>
      </c>
      <c r="D158" t="s">
        <v>8</v>
      </c>
      <c r="E158">
        <v>25</v>
      </c>
    </row>
    <row r="159" spans="1:5" x14ac:dyDescent="0.25">
      <c r="A159" t="str">
        <f t="shared" si="2"/>
        <v>MayBlog-Flexibility-Mature</v>
      </c>
      <c r="B159" t="s">
        <v>314</v>
      </c>
      <c r="C159" t="s">
        <v>274</v>
      </c>
      <c r="D159" t="s">
        <v>8</v>
      </c>
      <c r="E159">
        <v>3</v>
      </c>
    </row>
    <row r="160" spans="1:5" x14ac:dyDescent="0.25">
      <c r="A160" t="str">
        <f t="shared" si="2"/>
        <v>MayBlog-Flexibility-Wallet</v>
      </c>
      <c r="B160" t="s">
        <v>315</v>
      </c>
      <c r="C160" t="s">
        <v>274</v>
      </c>
      <c r="D160" t="s">
        <v>8</v>
      </c>
      <c r="E160">
        <v>5</v>
      </c>
    </row>
    <row r="161" spans="1:5" x14ac:dyDescent="0.25">
      <c r="A161" t="str">
        <f t="shared" si="2"/>
        <v>MayBlog-WhyTerm-ReturnPeriod</v>
      </c>
      <c r="B161" t="s">
        <v>316</v>
      </c>
      <c r="C161" t="s">
        <v>274</v>
      </c>
      <c r="D161" t="s">
        <v>8</v>
      </c>
      <c r="E161">
        <v>48</v>
      </c>
    </row>
    <row r="162" spans="1:5" x14ac:dyDescent="0.25">
      <c r="A162" t="str">
        <f t="shared" si="2"/>
        <v>MayOffer-BAU50off-HKD50</v>
      </c>
      <c r="B162" t="s">
        <v>324</v>
      </c>
      <c r="C162" t="s">
        <v>274</v>
      </c>
      <c r="D162" t="s">
        <v>8</v>
      </c>
      <c r="E162">
        <v>37</v>
      </c>
    </row>
    <row r="163" spans="1:5" x14ac:dyDescent="0.25">
      <c r="A163" t="str">
        <f t="shared" si="2"/>
        <v>MayRecommendation-Calculate-SumAssured</v>
      </c>
      <c r="B163" t="s">
        <v>326</v>
      </c>
      <c r="C163" t="s">
        <v>274</v>
      </c>
      <c r="D163" t="s">
        <v>8</v>
      </c>
      <c r="E163">
        <v>2</v>
      </c>
    </row>
    <row r="164" spans="1:5" x14ac:dyDescent="0.25">
      <c r="A164" t="str">
        <f t="shared" si="2"/>
        <v>MayTransparent-Pricing-TrashFee</v>
      </c>
      <c r="B164" t="s">
        <v>330</v>
      </c>
      <c r="C164" t="s">
        <v>274</v>
      </c>
      <c r="D164" t="s">
        <v>8</v>
      </c>
      <c r="E164">
        <v>19</v>
      </c>
    </row>
    <row r="165" spans="1:5" x14ac:dyDescent="0.25">
      <c r="A165" t="str">
        <f t="shared" si="2"/>
        <v>MayTerm|Existing-Offer-1Coin</v>
      </c>
      <c r="B165" t="s">
        <v>335</v>
      </c>
      <c r="C165" t="s">
        <v>274</v>
      </c>
      <c r="D165" t="s">
        <v>8</v>
      </c>
      <c r="E165">
        <v>6</v>
      </c>
    </row>
  </sheetData>
  <autoFilter ref="B1:E165" xr:uid="{B3D70AB1-769C-4AF3-A7A4-72BB6B9F5B6F}">
    <sortState xmlns:xlrd2="http://schemas.microsoft.com/office/spreadsheetml/2017/richdata2" ref="B2:E165">
      <sortCondition ref="D1"/>
    </sortState>
  </autoFilter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9599-0A55-4D38-B471-87A00D45B3B0}">
  <dimension ref="A1:J496"/>
  <sheetViews>
    <sheetView workbookViewId="0">
      <selection activeCell="B6" sqref="B6"/>
    </sheetView>
  </sheetViews>
  <sheetFormatPr defaultRowHeight="15.75" x14ac:dyDescent="0.25"/>
  <cols>
    <col min="2" max="2" width="255.7109375" bestFit="1" customWidth="1"/>
    <col min="7" max="7" width="45.42578125" customWidth="1"/>
    <col min="8" max="8" width="53.7109375" customWidth="1"/>
  </cols>
  <sheetData>
    <row r="1" spans="1:10" x14ac:dyDescent="0.25">
      <c r="A1" t="s">
        <v>352</v>
      </c>
      <c r="B1" t="s">
        <v>11</v>
      </c>
      <c r="C1" t="s">
        <v>10</v>
      </c>
      <c r="D1" t="s">
        <v>12</v>
      </c>
      <c r="E1" t="s">
        <v>13</v>
      </c>
      <c r="F1" t="s">
        <v>2</v>
      </c>
      <c r="G1" t="s">
        <v>341</v>
      </c>
      <c r="H1" t="s">
        <v>342</v>
      </c>
      <c r="I1" t="s">
        <v>351</v>
      </c>
      <c r="J1" t="s">
        <v>350</v>
      </c>
    </row>
    <row r="2" spans="1:10" x14ac:dyDescent="0.25">
      <c r="A2" s="2">
        <v>45292</v>
      </c>
      <c r="B2" t="s">
        <v>19</v>
      </c>
      <c r="C2" t="s">
        <v>14</v>
      </c>
      <c r="D2">
        <v>683.29</v>
      </c>
      <c r="E2" s="1">
        <v>1020</v>
      </c>
      <c r="F2" t="s">
        <v>4</v>
      </c>
      <c r="G2" t="s">
        <v>284</v>
      </c>
      <c r="H2" t="str">
        <f>F2&amp;G2</f>
        <v>JanTerm|20M-Pricelist-8M20Mmonthly</v>
      </c>
      <c r="I2">
        <f>IFERROR(VLOOKUP(H2,'Tracking Raw'!A:E,5,0),0)</f>
        <v>28</v>
      </c>
      <c r="J2" t="str">
        <f>IF(ISNUMBER(SEARCH("ignore",B2)),"ignore","no igore")</f>
        <v>no igore</v>
      </c>
    </row>
    <row r="3" spans="1:10" x14ac:dyDescent="0.25">
      <c r="A3" s="2">
        <v>45292</v>
      </c>
      <c r="B3" t="s">
        <v>38</v>
      </c>
      <c r="C3" t="s">
        <v>14</v>
      </c>
      <c r="D3">
        <v>47.98</v>
      </c>
      <c r="E3">
        <v>3</v>
      </c>
      <c r="F3" t="s">
        <v>4</v>
      </c>
      <c r="G3" t="s">
        <v>284</v>
      </c>
      <c r="H3" t="str">
        <f t="shared" ref="H3:H66" si="0">F3&amp;G3</f>
        <v>JanTerm|20M-Pricelist-8M20Mmonthly</v>
      </c>
      <c r="I3">
        <f>IFERROR(VLOOKUP(H3,'Tracking Raw'!A:E,5,0),0)</f>
        <v>28</v>
      </c>
      <c r="J3" t="str">
        <f t="shared" ref="J3:J66" si="1">IF(ISNUMBER(SEARCH("ignore",B3)),"ignore","no igore")</f>
        <v>ignore</v>
      </c>
    </row>
    <row r="4" spans="1:10" x14ac:dyDescent="0.25">
      <c r="A4" s="2">
        <v>45292</v>
      </c>
      <c r="B4" t="s">
        <v>20</v>
      </c>
      <c r="C4" t="s">
        <v>14</v>
      </c>
      <c r="D4">
        <v>553.72</v>
      </c>
      <c r="E4" s="1">
        <v>1150</v>
      </c>
      <c r="F4" t="s">
        <v>4</v>
      </c>
      <c r="G4" t="s">
        <v>276</v>
      </c>
      <c r="H4" t="str">
        <f t="shared" si="0"/>
        <v>JanTerm|20M-Pricelist-OnlyOne</v>
      </c>
      <c r="I4">
        <f>IFERROR(VLOOKUP(H4,'Tracking Raw'!A:E,5,0),0)</f>
        <v>1</v>
      </c>
      <c r="J4" t="str">
        <f t="shared" si="1"/>
        <v>no igore</v>
      </c>
    </row>
    <row r="5" spans="1:10" x14ac:dyDescent="0.25">
      <c r="A5" s="2">
        <v>45292</v>
      </c>
      <c r="B5" t="s">
        <v>33</v>
      </c>
      <c r="C5" t="s">
        <v>14</v>
      </c>
      <c r="D5">
        <v>0</v>
      </c>
      <c r="E5">
        <v>0</v>
      </c>
      <c r="F5" t="s">
        <v>4</v>
      </c>
      <c r="G5" t="s">
        <v>276</v>
      </c>
      <c r="H5" t="str">
        <f t="shared" si="0"/>
        <v>JanTerm|20M-Pricelist-OnlyOne</v>
      </c>
      <c r="I5">
        <f>IFERROR(VLOOKUP(H5,'Tracking Raw'!A:E,5,0),0)</f>
        <v>1</v>
      </c>
      <c r="J5" t="str">
        <f t="shared" si="1"/>
        <v>ignore</v>
      </c>
    </row>
    <row r="6" spans="1:10" x14ac:dyDescent="0.25">
      <c r="A6" s="2">
        <v>45292</v>
      </c>
      <c r="B6" t="s">
        <v>21</v>
      </c>
      <c r="C6" t="s">
        <v>14</v>
      </c>
      <c r="D6">
        <v>18.696666666666669</v>
      </c>
      <c r="E6">
        <v>43</v>
      </c>
      <c r="F6" t="s">
        <v>4</v>
      </c>
      <c r="G6" t="s">
        <v>286</v>
      </c>
      <c r="H6" t="str">
        <f t="shared" si="0"/>
        <v>JanTerm|20M-Property-NegativeAsset</v>
      </c>
      <c r="I6">
        <f>IFERROR(VLOOKUP(H6,'Tracking Raw'!A:E,5,0),0)</f>
        <v>28</v>
      </c>
      <c r="J6" t="str">
        <f t="shared" si="1"/>
        <v>no igore</v>
      </c>
    </row>
    <row r="7" spans="1:10" x14ac:dyDescent="0.25">
      <c r="A7" s="2">
        <v>45292</v>
      </c>
      <c r="B7" t="s">
        <v>34</v>
      </c>
      <c r="C7" t="s">
        <v>14</v>
      </c>
      <c r="D7">
        <v>0</v>
      </c>
      <c r="E7">
        <v>0</v>
      </c>
      <c r="F7" t="s">
        <v>4</v>
      </c>
      <c r="G7" t="s">
        <v>286</v>
      </c>
      <c r="H7" t="str">
        <f t="shared" si="0"/>
        <v>JanTerm|20M-Property-NegativeAsset</v>
      </c>
      <c r="I7">
        <f>IFERROR(VLOOKUP(H7,'Tracking Raw'!A:E,5,0),0)</f>
        <v>28</v>
      </c>
      <c r="J7" t="str">
        <f t="shared" si="1"/>
        <v>ignore</v>
      </c>
    </row>
    <row r="8" spans="1:10" x14ac:dyDescent="0.25">
      <c r="A8" s="2">
        <v>45292</v>
      </c>
      <c r="B8" t="s">
        <v>39</v>
      </c>
      <c r="C8" t="s">
        <v>14</v>
      </c>
      <c r="D8">
        <v>4.3866666666666667</v>
      </c>
      <c r="E8">
        <v>12</v>
      </c>
      <c r="F8" t="s">
        <v>4</v>
      </c>
      <c r="G8" t="s">
        <v>283</v>
      </c>
      <c r="H8" t="str">
        <f t="shared" si="0"/>
        <v>JanTerm|20M-LifeStage-TopUp</v>
      </c>
      <c r="I8">
        <f>IFERROR(VLOOKUP(H8,'Tracking Raw'!A:E,5,0),0)</f>
        <v>2</v>
      </c>
      <c r="J8" t="str">
        <f t="shared" si="1"/>
        <v>no igore</v>
      </c>
    </row>
    <row r="9" spans="1:10" x14ac:dyDescent="0.25">
      <c r="A9" s="2">
        <v>45292</v>
      </c>
      <c r="B9" t="s">
        <v>56</v>
      </c>
      <c r="C9" t="s">
        <v>14</v>
      </c>
      <c r="D9">
        <v>0</v>
      </c>
      <c r="E9">
        <v>0</v>
      </c>
      <c r="F9" t="s">
        <v>4</v>
      </c>
      <c r="G9" t="s">
        <v>283</v>
      </c>
      <c r="H9" t="str">
        <f t="shared" si="0"/>
        <v>JanTerm|20M-LifeStage-TopUp</v>
      </c>
      <c r="I9">
        <f>IFERROR(VLOOKUP(H9,'Tracking Raw'!A:E,5,0),0)</f>
        <v>2</v>
      </c>
      <c r="J9" t="str">
        <f t="shared" si="1"/>
        <v>ignore</v>
      </c>
    </row>
    <row r="10" spans="1:10" x14ac:dyDescent="0.25">
      <c r="A10" s="2">
        <v>45292</v>
      </c>
      <c r="B10" t="s">
        <v>191</v>
      </c>
      <c r="C10" t="s">
        <v>14</v>
      </c>
      <c r="D10">
        <v>0.04</v>
      </c>
      <c r="E10">
        <v>0</v>
      </c>
      <c r="F10" t="s">
        <v>4</v>
      </c>
      <c r="G10" t="s">
        <v>277</v>
      </c>
      <c r="H10" t="str">
        <f t="shared" si="0"/>
        <v>JanTerm|AllProducts-Last1Day-Offer</v>
      </c>
      <c r="I10">
        <f>IFERROR(VLOOKUP(H10,'Tracking Raw'!A:E,5,0),0)</f>
        <v>1</v>
      </c>
      <c r="J10" t="str">
        <f t="shared" si="1"/>
        <v>no igore</v>
      </c>
    </row>
    <row r="11" spans="1:10" x14ac:dyDescent="0.25">
      <c r="A11" s="2">
        <v>45292</v>
      </c>
      <c r="B11" t="s">
        <v>192</v>
      </c>
      <c r="C11" t="s">
        <v>14</v>
      </c>
      <c r="D11">
        <v>108</v>
      </c>
      <c r="E11">
        <v>37</v>
      </c>
      <c r="F11" t="s">
        <v>4</v>
      </c>
      <c r="G11" t="s">
        <v>277</v>
      </c>
      <c r="H11" t="str">
        <f t="shared" si="0"/>
        <v>JanTerm|AllProducts-Last1Day-Offer</v>
      </c>
      <c r="I11">
        <f>IFERROR(VLOOKUP(H11,'Tracking Raw'!A:E,5,0),0)</f>
        <v>1</v>
      </c>
      <c r="J11" t="str">
        <f t="shared" si="1"/>
        <v>ignore</v>
      </c>
    </row>
    <row r="12" spans="1:10" x14ac:dyDescent="0.25">
      <c r="A12" s="2">
        <v>45292</v>
      </c>
      <c r="B12" t="s">
        <v>193</v>
      </c>
      <c r="C12" t="s">
        <v>14</v>
      </c>
      <c r="D12">
        <v>25.513333333333335</v>
      </c>
      <c r="E12">
        <v>38</v>
      </c>
      <c r="F12" t="s">
        <v>4</v>
      </c>
      <c r="G12" t="s">
        <v>278</v>
      </c>
      <c r="H12" t="str">
        <f t="shared" si="0"/>
        <v>JanTerm|AllProducts-Last2Day-Offer</v>
      </c>
      <c r="I12">
        <f>IFERROR(VLOOKUP(H12,'Tracking Raw'!A:E,5,0),0)</f>
        <v>4</v>
      </c>
      <c r="J12" t="str">
        <f t="shared" si="1"/>
        <v>no igore</v>
      </c>
    </row>
    <row r="13" spans="1:10" x14ac:dyDescent="0.25">
      <c r="A13" s="2">
        <v>45292</v>
      </c>
      <c r="B13" t="s">
        <v>194</v>
      </c>
      <c r="C13" t="s">
        <v>14</v>
      </c>
      <c r="D13">
        <v>155.73333333333332</v>
      </c>
      <c r="E13">
        <v>77</v>
      </c>
      <c r="F13" t="s">
        <v>4</v>
      </c>
      <c r="G13" t="s">
        <v>278</v>
      </c>
      <c r="H13" t="str">
        <f t="shared" si="0"/>
        <v>JanTerm|AllProducts-Last2Day-Offer</v>
      </c>
      <c r="I13">
        <f>IFERROR(VLOOKUP(H13,'Tracking Raw'!A:E,5,0),0)</f>
        <v>4</v>
      </c>
      <c r="J13" t="str">
        <f t="shared" si="1"/>
        <v>ignore</v>
      </c>
    </row>
    <row r="14" spans="1:10" x14ac:dyDescent="0.25">
      <c r="A14" s="2">
        <v>45292</v>
      </c>
      <c r="B14" t="s">
        <v>195</v>
      </c>
      <c r="C14" t="s">
        <v>14</v>
      </c>
      <c r="D14">
        <v>123.68333333333334</v>
      </c>
      <c r="E14">
        <v>283</v>
      </c>
      <c r="F14" t="s">
        <v>4</v>
      </c>
      <c r="G14" t="s">
        <v>333</v>
      </c>
      <c r="H14" t="str">
        <f t="shared" si="0"/>
        <v>JanTerm|AllProducts-Last3Day-Offer</v>
      </c>
      <c r="I14">
        <f>IFERROR(VLOOKUP(H14,'Tracking Raw'!A:E,5,0),0)</f>
        <v>2</v>
      </c>
      <c r="J14" t="str">
        <f t="shared" si="1"/>
        <v>no igore</v>
      </c>
    </row>
    <row r="15" spans="1:10" x14ac:dyDescent="0.25">
      <c r="A15" s="2">
        <v>45292</v>
      </c>
      <c r="B15" t="s">
        <v>196</v>
      </c>
      <c r="C15" t="s">
        <v>14</v>
      </c>
      <c r="D15">
        <v>131.09666666666666</v>
      </c>
      <c r="E15">
        <v>5</v>
      </c>
      <c r="F15" t="s">
        <v>4</v>
      </c>
      <c r="G15" t="s">
        <v>333</v>
      </c>
      <c r="H15" t="str">
        <f t="shared" si="0"/>
        <v>JanTerm|AllProducts-Last3Day-Offer</v>
      </c>
      <c r="I15">
        <f>IFERROR(VLOOKUP(H15,'Tracking Raw'!A:E,5,0),0)</f>
        <v>2</v>
      </c>
      <c r="J15" t="str">
        <f t="shared" si="1"/>
        <v>ignore</v>
      </c>
    </row>
    <row r="16" spans="1:10" x14ac:dyDescent="0.25">
      <c r="A16" s="2">
        <v>45292</v>
      </c>
      <c r="B16" t="s">
        <v>197</v>
      </c>
      <c r="C16" t="s">
        <v>14</v>
      </c>
      <c r="D16">
        <v>95.600000000000009</v>
      </c>
      <c r="E16">
        <v>276</v>
      </c>
      <c r="F16" t="s">
        <v>4</v>
      </c>
      <c r="G16" t="s">
        <v>280</v>
      </c>
      <c r="H16" t="str">
        <f t="shared" si="0"/>
        <v>JanTerm|Term-Last3Day-Offer</v>
      </c>
      <c r="I16">
        <f>IFERROR(VLOOKUP(H16,'Tracking Raw'!A:E,5,0),0)</f>
        <v>1</v>
      </c>
      <c r="J16" t="str">
        <f t="shared" si="1"/>
        <v>no igore</v>
      </c>
    </row>
    <row r="17" spans="1:10" x14ac:dyDescent="0.25">
      <c r="A17" s="2">
        <v>45292</v>
      </c>
      <c r="B17" t="s">
        <v>198</v>
      </c>
      <c r="C17" t="s">
        <v>14</v>
      </c>
      <c r="D17">
        <v>0</v>
      </c>
      <c r="E17">
        <v>0</v>
      </c>
      <c r="F17" t="s">
        <v>4</v>
      </c>
      <c r="G17" t="s">
        <v>280</v>
      </c>
      <c r="H17" t="str">
        <f t="shared" si="0"/>
        <v>JanTerm|Term-Last3Day-Offer</v>
      </c>
      <c r="I17">
        <f>IFERROR(VLOOKUP(H17,'Tracking Raw'!A:E,5,0),0)</f>
        <v>1</v>
      </c>
      <c r="J17" t="str">
        <f t="shared" si="1"/>
        <v>ignore</v>
      </c>
    </row>
    <row r="18" spans="1:10" x14ac:dyDescent="0.25">
      <c r="A18" s="2">
        <v>45292</v>
      </c>
      <c r="B18" t="s">
        <v>199</v>
      </c>
      <c r="C18" t="s">
        <v>14</v>
      </c>
      <c r="D18">
        <v>0</v>
      </c>
      <c r="E18">
        <v>0</v>
      </c>
      <c r="F18" t="s">
        <v>4</v>
      </c>
      <c r="G18" t="s">
        <v>279</v>
      </c>
      <c r="H18" t="str">
        <f t="shared" si="0"/>
        <v>JanTerm|Term-Last1Day-Offer</v>
      </c>
      <c r="I18">
        <f>IFERROR(VLOOKUP(H18,'Tracking Raw'!A:E,5,0),0)</f>
        <v>10</v>
      </c>
      <c r="J18" t="str">
        <f t="shared" si="1"/>
        <v>no igore</v>
      </c>
    </row>
    <row r="19" spans="1:10" x14ac:dyDescent="0.25">
      <c r="A19" s="2">
        <v>45292</v>
      </c>
      <c r="B19" t="s">
        <v>200</v>
      </c>
      <c r="C19" t="s">
        <v>14</v>
      </c>
      <c r="D19">
        <v>252.08666666666667</v>
      </c>
      <c r="E19">
        <v>262</v>
      </c>
      <c r="F19" t="s">
        <v>4</v>
      </c>
      <c r="G19" t="s">
        <v>279</v>
      </c>
      <c r="H19" t="str">
        <f t="shared" si="0"/>
        <v>JanTerm|Term-Last1Day-Offer</v>
      </c>
      <c r="I19">
        <f>IFERROR(VLOOKUP(H19,'Tracking Raw'!A:E,5,0),0)</f>
        <v>10</v>
      </c>
      <c r="J19" t="str">
        <f t="shared" si="1"/>
        <v>ignore</v>
      </c>
    </row>
    <row r="20" spans="1:10" x14ac:dyDescent="0.25">
      <c r="A20" s="2">
        <v>45292</v>
      </c>
      <c r="B20" t="s">
        <v>201</v>
      </c>
      <c r="C20" t="s">
        <v>14</v>
      </c>
      <c r="D20">
        <v>53.313333333333333</v>
      </c>
      <c r="E20">
        <v>102</v>
      </c>
      <c r="F20" t="s">
        <v>4</v>
      </c>
      <c r="G20" t="s">
        <v>334</v>
      </c>
      <c r="H20" t="str">
        <f t="shared" si="0"/>
        <v>JanTerm|Term-Last2Day-Offer</v>
      </c>
      <c r="I20">
        <f>IFERROR(VLOOKUP(H20,'Tracking Raw'!A:E,5,0),0)</f>
        <v>4</v>
      </c>
      <c r="J20" t="str">
        <f t="shared" si="1"/>
        <v>no igore</v>
      </c>
    </row>
    <row r="21" spans="1:10" x14ac:dyDescent="0.25">
      <c r="A21" s="2">
        <v>45292</v>
      </c>
      <c r="B21" t="s">
        <v>202</v>
      </c>
      <c r="C21" t="s">
        <v>14</v>
      </c>
      <c r="D21">
        <v>56.35</v>
      </c>
      <c r="E21">
        <v>13</v>
      </c>
      <c r="F21" t="s">
        <v>4</v>
      </c>
      <c r="G21" t="s">
        <v>334</v>
      </c>
      <c r="H21" t="str">
        <f t="shared" si="0"/>
        <v>JanTerm|Term-Last2Day-Offer</v>
      </c>
      <c r="I21">
        <f>IFERROR(VLOOKUP(H21,'Tracking Raw'!A:E,5,0),0)</f>
        <v>4</v>
      </c>
      <c r="J21" t="str">
        <f t="shared" si="1"/>
        <v>ignore</v>
      </c>
    </row>
    <row r="22" spans="1:10" x14ac:dyDescent="0.25">
      <c r="A22" s="2">
        <v>45292</v>
      </c>
      <c r="B22" t="s">
        <v>203</v>
      </c>
      <c r="C22" t="s">
        <v>14</v>
      </c>
      <c r="D22">
        <v>0</v>
      </c>
      <c r="E22">
        <v>0</v>
      </c>
      <c r="F22" t="s">
        <v>4</v>
      </c>
      <c r="G22" t="s">
        <v>280</v>
      </c>
      <c r="H22" t="str">
        <f t="shared" si="0"/>
        <v>JanTerm|Term-Last3Day-Offer</v>
      </c>
      <c r="I22">
        <f>IFERROR(VLOOKUP(H22,'Tracking Raw'!A:E,5,0),0)</f>
        <v>1</v>
      </c>
      <c r="J22" t="str">
        <f t="shared" si="1"/>
        <v>ignore</v>
      </c>
    </row>
    <row r="23" spans="1:10" x14ac:dyDescent="0.25">
      <c r="A23" s="2">
        <v>45292</v>
      </c>
      <c r="B23" t="s">
        <v>15</v>
      </c>
      <c r="C23" t="s">
        <v>14</v>
      </c>
      <c r="D23">
        <v>288.38333333333333</v>
      </c>
      <c r="E23">
        <v>324</v>
      </c>
      <c r="F23" t="s">
        <v>4</v>
      </c>
      <c r="G23" t="s">
        <v>284</v>
      </c>
      <c r="H23" t="str">
        <f t="shared" si="0"/>
        <v>JanTerm|20M-Pricelist-8M20Mmonthly</v>
      </c>
      <c r="I23">
        <f>IFERROR(VLOOKUP(H23,'Tracking Raw'!A:E,5,0),0)</f>
        <v>28</v>
      </c>
      <c r="J23" t="str">
        <f t="shared" si="1"/>
        <v>no igore</v>
      </c>
    </row>
    <row r="24" spans="1:10" x14ac:dyDescent="0.25">
      <c r="A24" s="2">
        <v>45292</v>
      </c>
      <c r="B24" t="s">
        <v>16</v>
      </c>
      <c r="C24" t="s">
        <v>14</v>
      </c>
      <c r="D24">
        <v>209.51333333333332</v>
      </c>
      <c r="E24">
        <v>86</v>
      </c>
      <c r="F24" t="s">
        <v>4</v>
      </c>
      <c r="G24" t="s">
        <v>284</v>
      </c>
      <c r="H24" t="str">
        <f t="shared" si="0"/>
        <v>JanTerm|20M-Pricelist-8M20Mmonthly</v>
      </c>
      <c r="I24">
        <f>IFERROR(VLOOKUP(H24,'Tracking Raw'!A:E,5,0),0)</f>
        <v>28</v>
      </c>
      <c r="J24" t="str">
        <f t="shared" si="1"/>
        <v>ignore</v>
      </c>
    </row>
    <row r="25" spans="1:10" x14ac:dyDescent="0.25">
      <c r="A25" s="2">
        <v>45292</v>
      </c>
      <c r="B25" t="s">
        <v>22</v>
      </c>
      <c r="C25" t="s">
        <v>14</v>
      </c>
      <c r="D25">
        <v>80.11333333333333</v>
      </c>
      <c r="E25">
        <v>30</v>
      </c>
      <c r="F25" t="s">
        <v>4</v>
      </c>
      <c r="G25" t="s">
        <v>276</v>
      </c>
      <c r="H25" t="str">
        <f t="shared" si="0"/>
        <v>JanTerm|20M-Pricelist-OnlyOne</v>
      </c>
      <c r="I25">
        <f>IFERROR(VLOOKUP(H25,'Tracking Raw'!A:E,5,0),0)</f>
        <v>1</v>
      </c>
      <c r="J25" t="str">
        <f t="shared" si="1"/>
        <v>no igore</v>
      </c>
    </row>
    <row r="26" spans="1:10" x14ac:dyDescent="0.25">
      <c r="A26" s="2">
        <v>45292</v>
      </c>
      <c r="B26" t="s">
        <v>23</v>
      </c>
      <c r="C26" t="s">
        <v>14</v>
      </c>
      <c r="D26">
        <v>14.9</v>
      </c>
      <c r="E26">
        <v>2</v>
      </c>
      <c r="F26" t="s">
        <v>4</v>
      </c>
      <c r="G26" t="s">
        <v>276</v>
      </c>
      <c r="H26" t="str">
        <f t="shared" si="0"/>
        <v>JanTerm|20M-Pricelist-OnlyOne</v>
      </c>
      <c r="I26">
        <f>IFERROR(VLOOKUP(H26,'Tracking Raw'!A:E,5,0),0)</f>
        <v>1</v>
      </c>
      <c r="J26" t="str">
        <f t="shared" si="1"/>
        <v>ignore</v>
      </c>
    </row>
    <row r="27" spans="1:10" x14ac:dyDescent="0.25">
      <c r="A27" s="2">
        <v>45292</v>
      </c>
      <c r="B27" t="s">
        <v>17</v>
      </c>
      <c r="C27" t="s">
        <v>14</v>
      </c>
      <c r="D27">
        <v>940.54</v>
      </c>
      <c r="E27" s="1">
        <v>1190</v>
      </c>
      <c r="F27" t="s">
        <v>4</v>
      </c>
      <c r="G27" t="s">
        <v>286</v>
      </c>
      <c r="H27" t="str">
        <f t="shared" si="0"/>
        <v>JanTerm|20M-Property-NegativeAsset</v>
      </c>
      <c r="I27">
        <f>IFERROR(VLOOKUP(H27,'Tracking Raw'!A:E,5,0),0)</f>
        <v>28</v>
      </c>
      <c r="J27" t="str">
        <f t="shared" si="1"/>
        <v>no igore</v>
      </c>
    </row>
    <row r="28" spans="1:10" x14ac:dyDescent="0.25">
      <c r="A28" s="2">
        <v>45292</v>
      </c>
      <c r="B28" t="s">
        <v>18</v>
      </c>
      <c r="C28" t="s">
        <v>14</v>
      </c>
      <c r="D28">
        <v>606.61333333333334</v>
      </c>
      <c r="E28">
        <v>33</v>
      </c>
      <c r="F28" t="s">
        <v>4</v>
      </c>
      <c r="G28" t="s">
        <v>286</v>
      </c>
      <c r="H28" t="str">
        <f t="shared" si="0"/>
        <v>JanTerm|20M-Property-NegativeAsset</v>
      </c>
      <c r="I28">
        <f>IFERROR(VLOOKUP(H28,'Tracking Raw'!A:E,5,0),0)</f>
        <v>28</v>
      </c>
      <c r="J28" t="str">
        <f t="shared" si="1"/>
        <v>ignore</v>
      </c>
    </row>
    <row r="29" spans="1:10" x14ac:dyDescent="0.25">
      <c r="A29" s="2">
        <v>45292</v>
      </c>
      <c r="B29" t="s">
        <v>204</v>
      </c>
      <c r="C29" t="s">
        <v>14</v>
      </c>
      <c r="D29">
        <v>6734.2366666666667</v>
      </c>
      <c r="E29" s="1">
        <v>14313</v>
      </c>
      <c r="F29" t="s">
        <v>4</v>
      </c>
      <c r="G29" t="s">
        <v>287</v>
      </c>
      <c r="H29" t="str">
        <f t="shared" si="0"/>
        <v>JanTerm|AllProducts-Pricelist-Offer</v>
      </c>
      <c r="I29">
        <f>IFERROR(VLOOKUP(H29,'Tracking Raw'!A:E,5,0),0)</f>
        <v>148</v>
      </c>
      <c r="J29" t="str">
        <f t="shared" si="1"/>
        <v>no igore</v>
      </c>
    </row>
    <row r="30" spans="1:10" x14ac:dyDescent="0.25">
      <c r="A30" s="2">
        <v>45292</v>
      </c>
      <c r="B30" t="s">
        <v>205</v>
      </c>
      <c r="C30" t="s">
        <v>14</v>
      </c>
      <c r="D30">
        <v>9158.7133333333331</v>
      </c>
      <c r="E30">
        <v>490</v>
      </c>
      <c r="F30" t="s">
        <v>4</v>
      </c>
      <c r="G30" t="s">
        <v>287</v>
      </c>
      <c r="H30" t="str">
        <f t="shared" si="0"/>
        <v>JanTerm|AllProducts-Pricelist-Offer</v>
      </c>
      <c r="I30">
        <f>IFERROR(VLOOKUP(H30,'Tracking Raw'!A:E,5,0),0)</f>
        <v>148</v>
      </c>
      <c r="J30" t="str">
        <f t="shared" si="1"/>
        <v>ignore</v>
      </c>
    </row>
    <row r="31" spans="1:10" x14ac:dyDescent="0.25">
      <c r="A31" s="2">
        <v>45292</v>
      </c>
      <c r="B31" t="s">
        <v>206</v>
      </c>
      <c r="C31" t="s">
        <v>14</v>
      </c>
      <c r="D31">
        <v>2620.1033333333335</v>
      </c>
      <c r="E31" s="1">
        <v>4537</v>
      </c>
      <c r="F31" t="s">
        <v>4</v>
      </c>
      <c r="G31" t="s">
        <v>296</v>
      </c>
      <c r="H31" t="str">
        <f t="shared" si="0"/>
        <v>JanTerm|Offer-Pricelist-800M</v>
      </c>
      <c r="I31">
        <f>IFERROR(VLOOKUP(H31,'Tracking Raw'!A:E,5,0),0)</f>
        <v>89</v>
      </c>
      <c r="J31" t="str">
        <f t="shared" si="1"/>
        <v>no igore</v>
      </c>
    </row>
    <row r="32" spans="1:10" x14ac:dyDescent="0.25">
      <c r="A32" s="2">
        <v>45292</v>
      </c>
      <c r="B32" t="s">
        <v>207</v>
      </c>
      <c r="C32" t="s">
        <v>14</v>
      </c>
      <c r="D32">
        <v>3677.7666666666664</v>
      </c>
      <c r="E32">
        <v>267</v>
      </c>
      <c r="F32" t="s">
        <v>4</v>
      </c>
      <c r="G32" t="s">
        <v>296</v>
      </c>
      <c r="H32" t="str">
        <f t="shared" si="0"/>
        <v>JanTerm|Offer-Pricelist-800M</v>
      </c>
      <c r="I32">
        <f>IFERROR(VLOOKUP(H32,'Tracking Raw'!A:E,5,0),0)</f>
        <v>89</v>
      </c>
      <c r="J32" t="str">
        <f t="shared" si="1"/>
        <v>ignore</v>
      </c>
    </row>
    <row r="33" spans="1:10" x14ac:dyDescent="0.25">
      <c r="A33" s="2">
        <v>45292</v>
      </c>
      <c r="B33" t="s">
        <v>208</v>
      </c>
      <c r="C33" t="s">
        <v>14</v>
      </c>
      <c r="D33">
        <v>28.423333333333332</v>
      </c>
      <c r="E33">
        <v>56</v>
      </c>
      <c r="F33" t="s">
        <v>4</v>
      </c>
      <c r="G33" t="s">
        <v>297</v>
      </c>
      <c r="H33" t="str">
        <f t="shared" si="0"/>
        <v>JanTerm|Offer-Pricelist-8M</v>
      </c>
      <c r="I33">
        <f>IFERROR(VLOOKUP(H33,'Tracking Raw'!A:E,5,0),0)</f>
        <v>8</v>
      </c>
      <c r="J33" t="str">
        <f t="shared" si="1"/>
        <v>no igore</v>
      </c>
    </row>
    <row r="34" spans="1:10" x14ac:dyDescent="0.25">
      <c r="A34" s="2">
        <v>45292</v>
      </c>
      <c r="B34" t="s">
        <v>209</v>
      </c>
      <c r="C34" t="s">
        <v>14</v>
      </c>
      <c r="D34">
        <v>329.46999999999997</v>
      </c>
      <c r="E34">
        <v>17</v>
      </c>
      <c r="F34" t="s">
        <v>4</v>
      </c>
      <c r="G34" t="s">
        <v>297</v>
      </c>
      <c r="H34" t="str">
        <f t="shared" si="0"/>
        <v>JanTerm|Offer-Pricelist-8M</v>
      </c>
      <c r="I34">
        <f>IFERROR(VLOOKUP(H34,'Tracking Raw'!A:E,5,0),0)</f>
        <v>8</v>
      </c>
      <c r="J34" t="str">
        <f t="shared" si="1"/>
        <v>ignore</v>
      </c>
    </row>
    <row r="35" spans="1:10" x14ac:dyDescent="0.25">
      <c r="A35" s="2">
        <v>45292</v>
      </c>
      <c r="B35" t="s">
        <v>40</v>
      </c>
      <c r="C35" t="s">
        <v>14</v>
      </c>
      <c r="D35">
        <v>2298.7266666666669</v>
      </c>
      <c r="E35" s="1">
        <v>1628</v>
      </c>
      <c r="F35" t="s">
        <v>4</v>
      </c>
      <c r="G35" t="s">
        <v>301</v>
      </c>
      <c r="H35" t="str">
        <f t="shared" si="0"/>
        <v>JanTerm|Trend-Fishball-90off_35yo</v>
      </c>
      <c r="I35">
        <f>IFERROR(VLOOKUP(H35,'Tracking Raw'!A:E,5,0),0)</f>
        <v>23</v>
      </c>
      <c r="J35" t="str">
        <f t="shared" si="1"/>
        <v>no igore</v>
      </c>
    </row>
    <row r="36" spans="1:10" x14ac:dyDescent="0.25">
      <c r="A36" s="2">
        <v>45292</v>
      </c>
      <c r="B36" t="s">
        <v>41</v>
      </c>
      <c r="C36" t="s">
        <v>14</v>
      </c>
      <c r="D36">
        <v>25.27333333333333</v>
      </c>
      <c r="E36">
        <v>6</v>
      </c>
      <c r="F36" t="s">
        <v>4</v>
      </c>
      <c r="G36" t="s">
        <v>301</v>
      </c>
      <c r="H36" t="str">
        <f t="shared" si="0"/>
        <v>JanTerm|Trend-Fishball-90off_35yo</v>
      </c>
      <c r="I36">
        <f>IFERROR(VLOOKUP(H36,'Tracking Raw'!A:E,5,0),0)</f>
        <v>23</v>
      </c>
      <c r="J36" t="str">
        <f t="shared" si="1"/>
        <v>ignore</v>
      </c>
    </row>
    <row r="37" spans="1:10" x14ac:dyDescent="0.25">
      <c r="A37" s="2">
        <v>45292</v>
      </c>
      <c r="B37" t="s">
        <v>42</v>
      </c>
      <c r="C37" t="s">
        <v>14</v>
      </c>
      <c r="D37">
        <v>83.99</v>
      </c>
      <c r="E37">
        <v>176</v>
      </c>
      <c r="F37" t="s">
        <v>4</v>
      </c>
      <c r="G37" t="s">
        <v>302</v>
      </c>
      <c r="H37" t="str">
        <f t="shared" si="0"/>
        <v>JanTerm|Trend-Rainbow-90off_35yo_transparency</v>
      </c>
      <c r="I37">
        <f>IFERROR(VLOOKUP(H37,'Tracking Raw'!A:E,5,0),0)</f>
        <v>11</v>
      </c>
      <c r="J37" t="str">
        <f t="shared" si="1"/>
        <v>no igore</v>
      </c>
    </row>
    <row r="38" spans="1:10" x14ac:dyDescent="0.25">
      <c r="A38" s="2">
        <v>45292</v>
      </c>
      <c r="B38" t="s">
        <v>43</v>
      </c>
      <c r="C38" t="s">
        <v>14</v>
      </c>
      <c r="D38">
        <v>152.66666666666666</v>
      </c>
      <c r="E38">
        <v>144</v>
      </c>
      <c r="F38" t="s">
        <v>4</v>
      </c>
      <c r="G38" t="s">
        <v>302</v>
      </c>
      <c r="H38" t="str">
        <f t="shared" si="0"/>
        <v>JanTerm|Trend-Rainbow-90off_35yo_transparency</v>
      </c>
      <c r="I38">
        <f>IFERROR(VLOOKUP(H38,'Tracking Raw'!A:E,5,0),0)</f>
        <v>11</v>
      </c>
      <c r="J38" t="str">
        <f t="shared" si="1"/>
        <v>ignore</v>
      </c>
    </row>
    <row r="39" spans="1:10" x14ac:dyDescent="0.25">
      <c r="A39" s="2">
        <v>45292</v>
      </c>
      <c r="B39" t="s">
        <v>44</v>
      </c>
      <c r="C39" t="s">
        <v>14</v>
      </c>
      <c r="D39">
        <v>769.82333333333327</v>
      </c>
      <c r="E39" s="1">
        <v>1149</v>
      </c>
      <c r="F39" t="s">
        <v>4</v>
      </c>
      <c r="G39" t="s">
        <v>283</v>
      </c>
      <c r="H39" t="str">
        <f t="shared" si="0"/>
        <v>JanTerm|20M-LifeStage-TopUp</v>
      </c>
      <c r="I39">
        <f>IFERROR(VLOOKUP(H39,'Tracking Raw'!A:E,5,0),0)</f>
        <v>2</v>
      </c>
      <c r="J39" t="str">
        <f t="shared" si="1"/>
        <v>no igore</v>
      </c>
    </row>
    <row r="40" spans="1:10" x14ac:dyDescent="0.25">
      <c r="A40" s="2">
        <v>45292</v>
      </c>
      <c r="B40" t="s">
        <v>45</v>
      </c>
      <c r="C40" t="s">
        <v>14</v>
      </c>
      <c r="D40">
        <v>134.47333333333333</v>
      </c>
      <c r="E40">
        <v>4</v>
      </c>
      <c r="F40" t="s">
        <v>4</v>
      </c>
      <c r="G40" t="s">
        <v>283</v>
      </c>
      <c r="H40" t="str">
        <f t="shared" si="0"/>
        <v>JanTerm|20M-LifeStage-TopUp</v>
      </c>
      <c r="I40">
        <f>IFERROR(VLOOKUP(H40,'Tracking Raw'!A:E,5,0),0)</f>
        <v>2</v>
      </c>
      <c r="J40" t="str">
        <f t="shared" si="1"/>
        <v>ignore</v>
      </c>
    </row>
    <row r="41" spans="1:10" x14ac:dyDescent="0.25">
      <c r="A41" s="2">
        <v>45292</v>
      </c>
      <c r="B41" t="s">
        <v>15</v>
      </c>
      <c r="C41" t="s">
        <v>14</v>
      </c>
      <c r="D41">
        <v>343.97666666666669</v>
      </c>
      <c r="E41">
        <v>616</v>
      </c>
      <c r="F41" t="s">
        <v>4</v>
      </c>
      <c r="G41" t="s">
        <v>284</v>
      </c>
      <c r="H41" t="str">
        <f t="shared" si="0"/>
        <v>JanTerm|20M-Pricelist-8M20Mmonthly</v>
      </c>
      <c r="I41">
        <f>IFERROR(VLOOKUP(H41,'Tracking Raw'!A:E,5,0),0)</f>
        <v>28</v>
      </c>
      <c r="J41" t="str">
        <f t="shared" si="1"/>
        <v>no igore</v>
      </c>
    </row>
    <row r="42" spans="1:10" x14ac:dyDescent="0.25">
      <c r="A42" s="2">
        <v>45292</v>
      </c>
      <c r="B42" t="s">
        <v>16</v>
      </c>
      <c r="C42" t="s">
        <v>14</v>
      </c>
      <c r="D42">
        <v>1856.0200000000002</v>
      </c>
      <c r="E42">
        <v>95</v>
      </c>
      <c r="F42" t="s">
        <v>4</v>
      </c>
      <c r="G42" t="s">
        <v>284</v>
      </c>
      <c r="H42" t="str">
        <f t="shared" si="0"/>
        <v>JanTerm|20M-Pricelist-8M20Mmonthly</v>
      </c>
      <c r="I42">
        <f>IFERROR(VLOOKUP(H42,'Tracking Raw'!A:E,5,0),0)</f>
        <v>28</v>
      </c>
      <c r="J42" t="str">
        <f t="shared" si="1"/>
        <v>ignore</v>
      </c>
    </row>
    <row r="43" spans="1:10" x14ac:dyDescent="0.25">
      <c r="A43" s="2">
        <v>45292</v>
      </c>
      <c r="B43" t="s">
        <v>22</v>
      </c>
      <c r="C43" t="s">
        <v>14</v>
      </c>
      <c r="D43">
        <v>413.1033333333333</v>
      </c>
      <c r="E43">
        <v>605</v>
      </c>
      <c r="F43" t="s">
        <v>4</v>
      </c>
      <c r="G43" t="s">
        <v>276</v>
      </c>
      <c r="H43" t="str">
        <f t="shared" si="0"/>
        <v>JanTerm|20M-Pricelist-OnlyOne</v>
      </c>
      <c r="I43">
        <f>IFERROR(VLOOKUP(H43,'Tracking Raw'!A:E,5,0),0)</f>
        <v>1</v>
      </c>
      <c r="J43" t="str">
        <f t="shared" si="1"/>
        <v>no igore</v>
      </c>
    </row>
    <row r="44" spans="1:10" x14ac:dyDescent="0.25">
      <c r="A44" s="2">
        <v>45292</v>
      </c>
      <c r="B44" t="s">
        <v>23</v>
      </c>
      <c r="C44" t="s">
        <v>14</v>
      </c>
      <c r="D44">
        <v>457.23333333333335</v>
      </c>
      <c r="E44">
        <v>33</v>
      </c>
      <c r="F44" t="s">
        <v>4</v>
      </c>
      <c r="G44" t="s">
        <v>276</v>
      </c>
      <c r="H44" t="str">
        <f t="shared" si="0"/>
        <v>JanTerm|20M-Pricelist-OnlyOne</v>
      </c>
      <c r="I44">
        <f>IFERROR(VLOOKUP(H44,'Tracking Raw'!A:E,5,0),0)</f>
        <v>1</v>
      </c>
      <c r="J44" t="str">
        <f t="shared" si="1"/>
        <v>ignore</v>
      </c>
    </row>
    <row r="45" spans="1:10" x14ac:dyDescent="0.25">
      <c r="A45" s="2">
        <v>45292</v>
      </c>
      <c r="B45" t="s">
        <v>17</v>
      </c>
      <c r="C45" t="s">
        <v>14</v>
      </c>
      <c r="D45">
        <v>726.44999999999993</v>
      </c>
      <c r="E45" s="1">
        <v>2006</v>
      </c>
      <c r="F45" t="s">
        <v>4</v>
      </c>
      <c r="G45" t="s">
        <v>286</v>
      </c>
      <c r="H45" t="str">
        <f t="shared" si="0"/>
        <v>JanTerm|20M-Property-NegativeAsset</v>
      </c>
      <c r="I45">
        <f>IFERROR(VLOOKUP(H45,'Tracking Raw'!A:E,5,0),0)</f>
        <v>28</v>
      </c>
      <c r="J45" t="str">
        <f t="shared" si="1"/>
        <v>no igore</v>
      </c>
    </row>
    <row r="46" spans="1:10" x14ac:dyDescent="0.25">
      <c r="A46" s="2">
        <v>45292</v>
      </c>
      <c r="B46" t="s">
        <v>18</v>
      </c>
      <c r="C46" t="s">
        <v>14</v>
      </c>
      <c r="D46">
        <v>188.73000000000002</v>
      </c>
      <c r="E46">
        <v>10</v>
      </c>
      <c r="F46" t="s">
        <v>4</v>
      </c>
      <c r="G46" t="s">
        <v>286</v>
      </c>
      <c r="H46" t="str">
        <f t="shared" si="0"/>
        <v>JanTerm|20M-Property-NegativeAsset</v>
      </c>
      <c r="I46">
        <f>IFERROR(VLOOKUP(H46,'Tracking Raw'!A:E,5,0),0)</f>
        <v>28</v>
      </c>
      <c r="J46" t="str">
        <f t="shared" si="1"/>
        <v>ignore</v>
      </c>
    </row>
    <row r="47" spans="1:10" x14ac:dyDescent="0.25">
      <c r="A47" s="2">
        <v>45292</v>
      </c>
      <c r="B47" t="s">
        <v>24</v>
      </c>
      <c r="C47" t="s">
        <v>14</v>
      </c>
      <c r="D47">
        <v>328.10666666666668</v>
      </c>
      <c r="E47">
        <v>611</v>
      </c>
      <c r="F47" t="s">
        <v>4</v>
      </c>
      <c r="G47" t="s">
        <v>286</v>
      </c>
      <c r="H47" t="str">
        <f t="shared" si="0"/>
        <v>JanTerm|20M-Property-NegativeAsset</v>
      </c>
      <c r="I47">
        <f>IFERROR(VLOOKUP(H47,'Tracking Raw'!A:E,5,0),0)</f>
        <v>28</v>
      </c>
      <c r="J47" t="str">
        <f t="shared" si="1"/>
        <v>no igore</v>
      </c>
    </row>
    <row r="48" spans="1:10" x14ac:dyDescent="0.25">
      <c r="A48" s="2">
        <v>45292</v>
      </c>
      <c r="B48" t="s">
        <v>35</v>
      </c>
      <c r="C48" t="s">
        <v>14</v>
      </c>
      <c r="D48">
        <v>596.90666666666664</v>
      </c>
      <c r="E48">
        <v>182</v>
      </c>
      <c r="F48" t="s">
        <v>4</v>
      </c>
      <c r="G48" t="s">
        <v>286</v>
      </c>
      <c r="H48" t="str">
        <f t="shared" si="0"/>
        <v>JanTerm|20M-Property-NegativeAsset</v>
      </c>
      <c r="I48">
        <f>IFERROR(VLOOKUP(H48,'Tracking Raw'!A:E,5,0),0)</f>
        <v>28</v>
      </c>
      <c r="J48" t="str">
        <f t="shared" si="1"/>
        <v>ignore</v>
      </c>
    </row>
    <row r="49" spans="1:10" x14ac:dyDescent="0.25">
      <c r="A49" s="2">
        <v>45292</v>
      </c>
      <c r="B49" t="s">
        <v>46</v>
      </c>
      <c r="C49" t="s">
        <v>14</v>
      </c>
      <c r="D49">
        <v>49.683333333333337</v>
      </c>
      <c r="E49">
        <v>5</v>
      </c>
      <c r="F49" t="s">
        <v>4</v>
      </c>
      <c r="G49" t="s">
        <v>283</v>
      </c>
      <c r="H49" t="str">
        <f t="shared" si="0"/>
        <v>JanTerm|20M-LifeStage-TopUp</v>
      </c>
      <c r="I49">
        <f>IFERROR(VLOOKUP(H49,'Tracking Raw'!A:E,5,0),0)</f>
        <v>2</v>
      </c>
      <c r="J49" t="str">
        <f t="shared" si="1"/>
        <v>no igore</v>
      </c>
    </row>
    <row r="50" spans="1:10" x14ac:dyDescent="0.25">
      <c r="A50" s="2">
        <v>45292</v>
      </c>
      <c r="B50" t="s">
        <v>47</v>
      </c>
      <c r="C50" t="s">
        <v>14</v>
      </c>
      <c r="D50">
        <v>438.32666666666665</v>
      </c>
      <c r="E50">
        <v>125</v>
      </c>
      <c r="F50" t="s">
        <v>4</v>
      </c>
      <c r="G50" t="s">
        <v>283</v>
      </c>
      <c r="H50" t="str">
        <f t="shared" si="0"/>
        <v>JanTerm|20M-LifeStage-TopUp</v>
      </c>
      <c r="I50">
        <f>IFERROR(VLOOKUP(H50,'Tracking Raw'!A:E,5,0),0)</f>
        <v>2</v>
      </c>
      <c r="J50" t="str">
        <f t="shared" si="1"/>
        <v>ignore</v>
      </c>
    </row>
    <row r="51" spans="1:10" x14ac:dyDescent="0.25">
      <c r="A51" s="2">
        <v>45292</v>
      </c>
      <c r="B51" t="s">
        <v>96</v>
      </c>
      <c r="C51" t="s">
        <v>14</v>
      </c>
      <c r="D51">
        <v>33.619999999999997</v>
      </c>
      <c r="E51">
        <v>31</v>
      </c>
      <c r="F51" t="s">
        <v>4</v>
      </c>
      <c r="G51" t="s">
        <v>286</v>
      </c>
      <c r="H51" t="str">
        <f t="shared" si="0"/>
        <v>JanTerm|20M-Property-NegativeAsset</v>
      </c>
      <c r="I51">
        <f>IFERROR(VLOOKUP(H51,'Tracking Raw'!A:E,5,0),0)</f>
        <v>28</v>
      </c>
      <c r="J51" t="str">
        <f t="shared" si="1"/>
        <v>no igore</v>
      </c>
    </row>
    <row r="52" spans="1:10" x14ac:dyDescent="0.25">
      <c r="A52" s="2">
        <v>45292</v>
      </c>
      <c r="B52" t="s">
        <v>97</v>
      </c>
      <c r="C52" t="s">
        <v>14</v>
      </c>
      <c r="D52">
        <v>418.32333333333332</v>
      </c>
      <c r="E52">
        <v>35</v>
      </c>
      <c r="F52" t="s">
        <v>4</v>
      </c>
      <c r="G52" t="s">
        <v>286</v>
      </c>
      <c r="H52" t="str">
        <f t="shared" si="0"/>
        <v>JanTerm|20M-Property-NegativeAsset</v>
      </c>
      <c r="I52">
        <f>IFERROR(VLOOKUP(H52,'Tracking Raw'!A:E,5,0),0)</f>
        <v>28</v>
      </c>
      <c r="J52" t="str">
        <f t="shared" si="1"/>
        <v>ignore</v>
      </c>
    </row>
    <row r="53" spans="1:10" x14ac:dyDescent="0.25">
      <c r="A53" s="2">
        <v>45292</v>
      </c>
      <c r="B53" t="s">
        <v>48</v>
      </c>
      <c r="C53" t="s">
        <v>14</v>
      </c>
      <c r="D53">
        <v>0.96</v>
      </c>
      <c r="E53">
        <v>0</v>
      </c>
      <c r="F53" t="s">
        <v>4</v>
      </c>
      <c r="G53" t="s">
        <v>286</v>
      </c>
      <c r="H53" t="str">
        <f t="shared" si="0"/>
        <v>JanTerm|20M-Property-NegativeAsset</v>
      </c>
      <c r="I53">
        <f>IFERROR(VLOOKUP(H53,'Tracking Raw'!A:E,5,0),0)</f>
        <v>28</v>
      </c>
      <c r="J53" t="str">
        <f t="shared" si="1"/>
        <v>no igore</v>
      </c>
    </row>
    <row r="54" spans="1:10" x14ac:dyDescent="0.25">
      <c r="A54" s="2">
        <v>45292</v>
      </c>
      <c r="B54" t="s">
        <v>49</v>
      </c>
      <c r="C54" t="s">
        <v>14</v>
      </c>
      <c r="D54">
        <v>12.786666666666667</v>
      </c>
      <c r="E54">
        <v>2</v>
      </c>
      <c r="F54" t="s">
        <v>4</v>
      </c>
      <c r="G54" t="s">
        <v>286</v>
      </c>
      <c r="H54" t="str">
        <f t="shared" si="0"/>
        <v>JanTerm|20M-Property-NegativeAsset</v>
      </c>
      <c r="I54">
        <f>IFERROR(VLOOKUP(H54,'Tracking Raw'!A:E,5,0),0)</f>
        <v>28</v>
      </c>
      <c r="J54" t="str">
        <f t="shared" si="1"/>
        <v>ignore</v>
      </c>
    </row>
    <row r="55" spans="1:10" x14ac:dyDescent="0.25">
      <c r="A55" s="2">
        <v>45292</v>
      </c>
      <c r="B55" t="s">
        <v>98</v>
      </c>
      <c r="C55" t="s">
        <v>14</v>
      </c>
      <c r="D55">
        <v>128.99333333333334</v>
      </c>
      <c r="E55">
        <v>44</v>
      </c>
      <c r="F55" t="s">
        <v>4</v>
      </c>
      <c r="G55" t="s">
        <v>284</v>
      </c>
      <c r="H55" t="str">
        <f t="shared" si="0"/>
        <v>JanTerm|20M-Pricelist-8M20Mmonthly</v>
      </c>
      <c r="I55">
        <f>IFERROR(VLOOKUP(H55,'Tracking Raw'!A:E,5,0),0)</f>
        <v>28</v>
      </c>
      <c r="J55" t="str">
        <f t="shared" si="1"/>
        <v>no igore</v>
      </c>
    </row>
    <row r="56" spans="1:10" x14ac:dyDescent="0.25">
      <c r="A56" s="2">
        <v>45292</v>
      </c>
      <c r="B56" t="s">
        <v>99</v>
      </c>
      <c r="C56" t="s">
        <v>14</v>
      </c>
      <c r="D56">
        <v>489.66666666666669</v>
      </c>
      <c r="E56">
        <v>69</v>
      </c>
      <c r="F56" t="s">
        <v>4</v>
      </c>
      <c r="G56" t="s">
        <v>284</v>
      </c>
      <c r="H56" t="str">
        <f t="shared" si="0"/>
        <v>JanTerm|20M-Pricelist-8M20Mmonthly</v>
      </c>
      <c r="I56">
        <f>IFERROR(VLOOKUP(H56,'Tracking Raw'!A:E,5,0),0)</f>
        <v>28</v>
      </c>
      <c r="J56" t="str">
        <f t="shared" si="1"/>
        <v>ignore</v>
      </c>
    </row>
    <row r="57" spans="1:10" x14ac:dyDescent="0.25">
      <c r="A57" s="2">
        <v>45292</v>
      </c>
      <c r="B57" t="s">
        <v>100</v>
      </c>
      <c r="C57" t="s">
        <v>14</v>
      </c>
      <c r="D57">
        <v>42.653333333333329</v>
      </c>
      <c r="E57">
        <v>33</v>
      </c>
      <c r="F57" t="s">
        <v>4</v>
      </c>
      <c r="G57" t="s">
        <v>276</v>
      </c>
      <c r="H57" t="str">
        <f t="shared" si="0"/>
        <v>JanTerm|20M-Pricelist-OnlyOne</v>
      </c>
      <c r="I57">
        <f>IFERROR(VLOOKUP(H57,'Tracking Raw'!A:E,5,0),0)</f>
        <v>1</v>
      </c>
      <c r="J57" t="str">
        <f t="shared" si="1"/>
        <v>no igore</v>
      </c>
    </row>
    <row r="58" spans="1:10" x14ac:dyDescent="0.25">
      <c r="A58" s="2">
        <v>45292</v>
      </c>
      <c r="B58" t="s">
        <v>101</v>
      </c>
      <c r="C58" t="s">
        <v>14</v>
      </c>
      <c r="D58">
        <v>136.93666666666667</v>
      </c>
      <c r="E58">
        <v>8</v>
      </c>
      <c r="F58" t="s">
        <v>4</v>
      </c>
      <c r="G58" t="s">
        <v>276</v>
      </c>
      <c r="H58" t="str">
        <f t="shared" si="0"/>
        <v>JanTerm|20M-Pricelist-OnlyOne</v>
      </c>
      <c r="I58">
        <f>IFERROR(VLOOKUP(H58,'Tracking Raw'!A:E,5,0),0)</f>
        <v>1</v>
      </c>
      <c r="J58" t="str">
        <f t="shared" si="1"/>
        <v>ignore</v>
      </c>
    </row>
    <row r="59" spans="1:10" x14ac:dyDescent="0.25">
      <c r="A59" s="2">
        <v>45292</v>
      </c>
      <c r="B59" t="s">
        <v>61</v>
      </c>
      <c r="C59" t="s">
        <v>14</v>
      </c>
      <c r="D59">
        <v>444.83</v>
      </c>
      <c r="E59">
        <v>564</v>
      </c>
      <c r="F59" t="s">
        <v>4</v>
      </c>
      <c r="G59" t="s">
        <v>301</v>
      </c>
      <c r="H59" t="str">
        <f t="shared" si="0"/>
        <v>JanTerm|Trend-Fishball-90off_35yo</v>
      </c>
      <c r="I59">
        <f>IFERROR(VLOOKUP(H59,'Tracking Raw'!A:E,5,0),0)</f>
        <v>23</v>
      </c>
      <c r="J59" t="str">
        <f t="shared" si="1"/>
        <v>no igore</v>
      </c>
    </row>
    <row r="60" spans="1:10" x14ac:dyDescent="0.25">
      <c r="A60" s="2">
        <v>45292</v>
      </c>
      <c r="B60" t="s">
        <v>102</v>
      </c>
      <c r="C60" t="s">
        <v>14</v>
      </c>
      <c r="D60">
        <v>187.87</v>
      </c>
      <c r="E60">
        <v>28</v>
      </c>
      <c r="F60" t="s">
        <v>4</v>
      </c>
      <c r="G60" t="s">
        <v>301</v>
      </c>
      <c r="H60" t="str">
        <f t="shared" si="0"/>
        <v>JanTerm|Trend-Fishball-90off_35yo</v>
      </c>
      <c r="I60">
        <f>IFERROR(VLOOKUP(H60,'Tracking Raw'!A:E,5,0),0)</f>
        <v>23</v>
      </c>
      <c r="J60" t="str">
        <f t="shared" si="1"/>
        <v>ignore</v>
      </c>
    </row>
    <row r="61" spans="1:10" x14ac:dyDescent="0.25">
      <c r="A61" s="2">
        <v>45292</v>
      </c>
      <c r="B61" t="s">
        <v>62</v>
      </c>
      <c r="C61" t="s">
        <v>14</v>
      </c>
      <c r="D61">
        <v>1.5366666666666668</v>
      </c>
      <c r="E61">
        <v>3</v>
      </c>
      <c r="F61" t="s">
        <v>4</v>
      </c>
      <c r="G61" t="s">
        <v>302</v>
      </c>
      <c r="H61" t="str">
        <f t="shared" si="0"/>
        <v>JanTerm|Trend-Rainbow-90off_35yo_transparency</v>
      </c>
      <c r="I61">
        <f>IFERROR(VLOOKUP(H61,'Tracking Raw'!A:E,5,0),0)</f>
        <v>11</v>
      </c>
      <c r="J61" t="str">
        <f t="shared" si="1"/>
        <v>no igore</v>
      </c>
    </row>
    <row r="62" spans="1:10" x14ac:dyDescent="0.25">
      <c r="A62" s="2">
        <v>45292</v>
      </c>
      <c r="B62" t="s">
        <v>63</v>
      </c>
      <c r="C62" t="s">
        <v>14</v>
      </c>
      <c r="D62">
        <v>307.05333333333334</v>
      </c>
      <c r="E62">
        <v>67</v>
      </c>
      <c r="F62" t="s">
        <v>4</v>
      </c>
      <c r="G62" t="s">
        <v>302</v>
      </c>
      <c r="H62" t="str">
        <f t="shared" si="0"/>
        <v>JanTerm|Trend-Rainbow-90off_35yo_transparency</v>
      </c>
      <c r="I62">
        <f>IFERROR(VLOOKUP(H62,'Tracking Raw'!A:E,5,0),0)</f>
        <v>11</v>
      </c>
      <c r="J62" t="str">
        <f t="shared" si="1"/>
        <v>ignore</v>
      </c>
    </row>
    <row r="63" spans="1:10" x14ac:dyDescent="0.25">
      <c r="A63" s="2">
        <v>45292</v>
      </c>
      <c r="B63" t="s">
        <v>50</v>
      </c>
      <c r="C63" t="s">
        <v>14</v>
      </c>
      <c r="D63">
        <v>29.063333333333333</v>
      </c>
      <c r="E63">
        <v>45</v>
      </c>
      <c r="F63" t="s">
        <v>4</v>
      </c>
      <c r="G63" t="s">
        <v>284</v>
      </c>
      <c r="H63" t="str">
        <f t="shared" si="0"/>
        <v>JanTerm|20M-Pricelist-8M20Mmonthly</v>
      </c>
      <c r="I63">
        <f>IFERROR(VLOOKUP(H63,'Tracking Raw'!A:E,5,0),0)</f>
        <v>28</v>
      </c>
      <c r="J63" t="str">
        <f t="shared" si="1"/>
        <v>no igore</v>
      </c>
    </row>
    <row r="64" spans="1:10" x14ac:dyDescent="0.25">
      <c r="A64" s="2">
        <v>45292</v>
      </c>
      <c r="B64" t="s">
        <v>51</v>
      </c>
      <c r="C64" t="s">
        <v>14</v>
      </c>
      <c r="D64">
        <v>14.203333333333333</v>
      </c>
      <c r="E64">
        <v>2</v>
      </c>
      <c r="F64" t="s">
        <v>4</v>
      </c>
      <c r="G64" t="s">
        <v>284</v>
      </c>
      <c r="H64" t="str">
        <f t="shared" si="0"/>
        <v>JanTerm|20M-Pricelist-8M20Mmonthly</v>
      </c>
      <c r="I64">
        <f>IFERROR(VLOOKUP(H64,'Tracking Raw'!A:E,5,0),0)</f>
        <v>28</v>
      </c>
      <c r="J64" t="str">
        <f t="shared" si="1"/>
        <v>ignore</v>
      </c>
    </row>
    <row r="65" spans="1:10" x14ac:dyDescent="0.25">
      <c r="A65" s="2">
        <v>45292</v>
      </c>
      <c r="B65" t="s">
        <v>52</v>
      </c>
      <c r="C65" t="s">
        <v>14</v>
      </c>
      <c r="D65">
        <v>47.036666666666669</v>
      </c>
      <c r="E65">
        <v>63</v>
      </c>
      <c r="F65" t="s">
        <v>4</v>
      </c>
      <c r="G65" t="s">
        <v>276</v>
      </c>
      <c r="H65" t="str">
        <f t="shared" si="0"/>
        <v>JanTerm|20M-Pricelist-OnlyOne</v>
      </c>
      <c r="I65">
        <f>IFERROR(VLOOKUP(H65,'Tracking Raw'!A:E,5,0),0)</f>
        <v>1</v>
      </c>
      <c r="J65" t="str">
        <f t="shared" si="1"/>
        <v>no igore</v>
      </c>
    </row>
    <row r="66" spans="1:10" x14ac:dyDescent="0.25">
      <c r="A66" s="2">
        <v>45292</v>
      </c>
      <c r="B66" t="s">
        <v>53</v>
      </c>
      <c r="C66" t="s">
        <v>14</v>
      </c>
      <c r="D66">
        <v>48.94</v>
      </c>
      <c r="E66">
        <v>2</v>
      </c>
      <c r="F66" t="s">
        <v>4</v>
      </c>
      <c r="G66" t="s">
        <v>276</v>
      </c>
      <c r="H66" t="str">
        <f t="shared" si="0"/>
        <v>JanTerm|20M-Pricelist-OnlyOne</v>
      </c>
      <c r="I66">
        <f>IFERROR(VLOOKUP(H66,'Tracking Raw'!A:E,5,0),0)</f>
        <v>1</v>
      </c>
      <c r="J66" t="str">
        <f t="shared" si="1"/>
        <v>ignore</v>
      </c>
    </row>
    <row r="67" spans="1:10" x14ac:dyDescent="0.25">
      <c r="A67" s="2">
        <v>45292</v>
      </c>
      <c r="B67" t="s">
        <v>210</v>
      </c>
      <c r="C67" t="s">
        <v>14</v>
      </c>
      <c r="D67">
        <v>1986.6966666666667</v>
      </c>
      <c r="E67" s="1">
        <v>3608</v>
      </c>
      <c r="F67" t="s">
        <v>4</v>
      </c>
      <c r="G67" t="s">
        <v>287</v>
      </c>
      <c r="H67" t="str">
        <f t="shared" ref="H67:H130" si="2">F67&amp;G67</f>
        <v>JanTerm|AllProducts-Pricelist-Offer</v>
      </c>
      <c r="I67">
        <f>IFERROR(VLOOKUP(H67,'Tracking Raw'!A:E,5,0),0)</f>
        <v>148</v>
      </c>
      <c r="J67" t="str">
        <f t="shared" ref="J67:J130" si="3">IF(ISNUMBER(SEARCH("ignore",B67)),"ignore","no igore")</f>
        <v>no igore</v>
      </c>
    </row>
    <row r="68" spans="1:10" x14ac:dyDescent="0.25">
      <c r="A68" s="2">
        <v>45292</v>
      </c>
      <c r="B68" t="s">
        <v>211</v>
      </c>
      <c r="C68" t="s">
        <v>14</v>
      </c>
      <c r="D68">
        <v>4813.38</v>
      </c>
      <c r="E68">
        <v>486</v>
      </c>
      <c r="F68" t="s">
        <v>4</v>
      </c>
      <c r="G68" t="s">
        <v>287</v>
      </c>
      <c r="H68" t="str">
        <f t="shared" si="2"/>
        <v>JanTerm|AllProducts-Pricelist-Offer</v>
      </c>
      <c r="I68">
        <f>IFERROR(VLOOKUP(H68,'Tracking Raw'!A:E,5,0),0)</f>
        <v>148</v>
      </c>
      <c r="J68" t="str">
        <f t="shared" si="3"/>
        <v>ignore</v>
      </c>
    </row>
    <row r="69" spans="1:10" x14ac:dyDescent="0.25">
      <c r="A69" s="2">
        <v>45292</v>
      </c>
      <c r="B69" t="s">
        <v>212</v>
      </c>
      <c r="C69" t="s">
        <v>14</v>
      </c>
      <c r="D69">
        <v>763.15</v>
      </c>
      <c r="E69" s="1">
        <v>1227</v>
      </c>
      <c r="F69" t="s">
        <v>4</v>
      </c>
      <c r="G69" t="s">
        <v>296</v>
      </c>
      <c r="H69" t="str">
        <f t="shared" si="2"/>
        <v>JanTerm|Offer-Pricelist-800M</v>
      </c>
      <c r="I69">
        <f>IFERROR(VLOOKUP(H69,'Tracking Raw'!A:E,5,0),0)</f>
        <v>89</v>
      </c>
      <c r="J69" t="str">
        <f t="shared" si="3"/>
        <v>no igore</v>
      </c>
    </row>
    <row r="70" spans="1:10" x14ac:dyDescent="0.25">
      <c r="A70" s="2">
        <v>45292</v>
      </c>
      <c r="B70" t="s">
        <v>213</v>
      </c>
      <c r="C70" t="s">
        <v>14</v>
      </c>
      <c r="D70">
        <v>3199.7133333333331</v>
      </c>
      <c r="E70">
        <v>272</v>
      </c>
      <c r="F70" t="s">
        <v>4</v>
      </c>
      <c r="G70" t="s">
        <v>296</v>
      </c>
      <c r="H70" t="str">
        <f t="shared" si="2"/>
        <v>JanTerm|Offer-Pricelist-800M</v>
      </c>
      <c r="I70">
        <f>IFERROR(VLOOKUP(H70,'Tracking Raw'!A:E,5,0),0)</f>
        <v>89</v>
      </c>
      <c r="J70" t="str">
        <f t="shared" si="3"/>
        <v>ignore</v>
      </c>
    </row>
    <row r="71" spans="1:10" x14ac:dyDescent="0.25">
      <c r="A71" s="2">
        <v>45292</v>
      </c>
      <c r="B71" t="s">
        <v>214</v>
      </c>
      <c r="C71" t="s">
        <v>14</v>
      </c>
      <c r="D71">
        <v>0.64333333333333331</v>
      </c>
      <c r="E71">
        <v>3</v>
      </c>
      <c r="F71" t="s">
        <v>4</v>
      </c>
      <c r="G71" t="s">
        <v>297</v>
      </c>
      <c r="H71" t="str">
        <f t="shared" si="2"/>
        <v>JanTerm|Offer-Pricelist-8M</v>
      </c>
      <c r="I71">
        <f>IFERROR(VLOOKUP(H71,'Tracking Raw'!A:E,5,0),0)</f>
        <v>8</v>
      </c>
      <c r="J71" t="str">
        <f t="shared" si="3"/>
        <v>no igore</v>
      </c>
    </row>
    <row r="72" spans="1:10" x14ac:dyDescent="0.25">
      <c r="A72" s="2">
        <v>45292</v>
      </c>
      <c r="B72" t="s">
        <v>215</v>
      </c>
      <c r="C72" t="s">
        <v>14</v>
      </c>
      <c r="D72">
        <v>552.64333333333332</v>
      </c>
      <c r="E72">
        <v>73</v>
      </c>
      <c r="F72" t="s">
        <v>4</v>
      </c>
      <c r="G72" t="s">
        <v>297</v>
      </c>
      <c r="H72" t="str">
        <f t="shared" si="2"/>
        <v>JanTerm|Offer-Pricelist-8M</v>
      </c>
      <c r="I72">
        <f>IFERROR(VLOOKUP(H72,'Tracking Raw'!A:E,5,0),0)</f>
        <v>8</v>
      </c>
      <c r="J72" t="str">
        <f t="shared" si="3"/>
        <v>ignore</v>
      </c>
    </row>
    <row r="73" spans="1:10" x14ac:dyDescent="0.25">
      <c r="A73" s="2">
        <v>45292</v>
      </c>
      <c r="B73" t="s">
        <v>216</v>
      </c>
      <c r="C73" t="s">
        <v>14</v>
      </c>
      <c r="D73">
        <v>0.15666666666666665</v>
      </c>
      <c r="E73">
        <v>1</v>
      </c>
      <c r="F73" t="s">
        <v>4</v>
      </c>
      <c r="G73" t="s">
        <v>287</v>
      </c>
      <c r="H73" t="str">
        <f t="shared" si="2"/>
        <v>JanTerm|AllProducts-Pricelist-Offer</v>
      </c>
      <c r="I73">
        <f>IFERROR(VLOOKUP(H73,'Tracking Raw'!A:E,5,0),0)</f>
        <v>148</v>
      </c>
      <c r="J73" t="str">
        <f t="shared" si="3"/>
        <v>no igore</v>
      </c>
    </row>
    <row r="74" spans="1:10" x14ac:dyDescent="0.25">
      <c r="A74" s="2">
        <v>45292</v>
      </c>
      <c r="B74" t="s">
        <v>217</v>
      </c>
      <c r="C74" t="s">
        <v>14</v>
      </c>
      <c r="D74">
        <v>399.63666666666671</v>
      </c>
      <c r="E74">
        <v>42</v>
      </c>
      <c r="F74" t="s">
        <v>4</v>
      </c>
      <c r="G74" t="s">
        <v>287</v>
      </c>
      <c r="H74" t="str">
        <f t="shared" si="2"/>
        <v>JanTerm|AllProducts-Pricelist-Offer</v>
      </c>
      <c r="I74">
        <f>IFERROR(VLOOKUP(H74,'Tracking Raw'!A:E,5,0),0)</f>
        <v>148</v>
      </c>
      <c r="J74" t="str">
        <f t="shared" si="3"/>
        <v>ignore</v>
      </c>
    </row>
    <row r="75" spans="1:10" x14ac:dyDescent="0.25">
      <c r="A75" s="2">
        <v>45292</v>
      </c>
      <c r="B75" t="s">
        <v>96</v>
      </c>
      <c r="C75" t="s">
        <v>14</v>
      </c>
      <c r="D75">
        <v>130.95000000000002</v>
      </c>
      <c r="E75">
        <v>304</v>
      </c>
      <c r="F75" t="s">
        <v>4</v>
      </c>
      <c r="G75" t="s">
        <v>286</v>
      </c>
      <c r="H75" t="str">
        <f t="shared" si="2"/>
        <v>JanTerm|20M-Property-NegativeAsset</v>
      </c>
      <c r="I75">
        <f>IFERROR(VLOOKUP(H75,'Tracking Raw'!A:E,5,0),0)</f>
        <v>28</v>
      </c>
      <c r="J75" t="str">
        <f t="shared" si="3"/>
        <v>no igore</v>
      </c>
    </row>
    <row r="76" spans="1:10" x14ac:dyDescent="0.25">
      <c r="A76" s="2">
        <v>45292</v>
      </c>
      <c r="B76" t="s">
        <v>97</v>
      </c>
      <c r="C76" t="s">
        <v>14</v>
      </c>
      <c r="D76">
        <v>478.28666666666663</v>
      </c>
      <c r="E76">
        <v>23</v>
      </c>
      <c r="F76" t="s">
        <v>4</v>
      </c>
      <c r="G76" t="s">
        <v>286</v>
      </c>
      <c r="H76" t="str">
        <f t="shared" si="2"/>
        <v>JanTerm|20M-Property-NegativeAsset</v>
      </c>
      <c r="I76">
        <f>IFERROR(VLOOKUP(H76,'Tracking Raw'!A:E,5,0),0)</f>
        <v>28</v>
      </c>
      <c r="J76" t="str">
        <f t="shared" si="3"/>
        <v>ignore</v>
      </c>
    </row>
    <row r="77" spans="1:10" x14ac:dyDescent="0.25">
      <c r="A77" s="2">
        <v>45292</v>
      </c>
      <c r="B77" t="s">
        <v>48</v>
      </c>
      <c r="C77" t="s">
        <v>14</v>
      </c>
      <c r="D77">
        <v>10.936666666666667</v>
      </c>
      <c r="E77">
        <v>2</v>
      </c>
      <c r="F77" t="s">
        <v>4</v>
      </c>
      <c r="G77" t="s">
        <v>286</v>
      </c>
      <c r="H77" t="str">
        <f t="shared" si="2"/>
        <v>JanTerm|20M-Property-NegativeAsset</v>
      </c>
      <c r="I77">
        <f>IFERROR(VLOOKUP(H77,'Tracking Raw'!A:E,5,0),0)</f>
        <v>28</v>
      </c>
      <c r="J77" t="str">
        <f t="shared" si="3"/>
        <v>no igore</v>
      </c>
    </row>
    <row r="78" spans="1:10" x14ac:dyDescent="0.25">
      <c r="A78" s="2">
        <v>45292</v>
      </c>
      <c r="B78" t="s">
        <v>49</v>
      </c>
      <c r="C78" t="s">
        <v>14</v>
      </c>
      <c r="D78">
        <v>386.84</v>
      </c>
      <c r="E78">
        <v>213</v>
      </c>
      <c r="F78" t="s">
        <v>4</v>
      </c>
      <c r="G78" t="s">
        <v>286</v>
      </c>
      <c r="H78" t="str">
        <f t="shared" si="2"/>
        <v>JanTerm|20M-Property-NegativeAsset</v>
      </c>
      <c r="I78">
        <f>IFERROR(VLOOKUP(H78,'Tracking Raw'!A:E,5,0),0)</f>
        <v>28</v>
      </c>
      <c r="J78" t="str">
        <f t="shared" si="3"/>
        <v>ignore</v>
      </c>
    </row>
    <row r="79" spans="1:10" x14ac:dyDescent="0.25">
      <c r="A79" s="2">
        <v>45292</v>
      </c>
      <c r="B79" t="s">
        <v>69</v>
      </c>
      <c r="C79" t="s">
        <v>14</v>
      </c>
      <c r="D79">
        <v>19.106666666666666</v>
      </c>
      <c r="E79">
        <v>11</v>
      </c>
      <c r="F79" t="s">
        <v>4</v>
      </c>
      <c r="G79" t="s">
        <v>283</v>
      </c>
      <c r="H79" t="str">
        <f t="shared" si="2"/>
        <v>JanTerm|20M-LifeStage-TopUp</v>
      </c>
      <c r="I79">
        <f>IFERROR(VLOOKUP(H79,'Tracking Raw'!A:E,5,0),0)</f>
        <v>2</v>
      </c>
      <c r="J79" t="str">
        <f t="shared" si="3"/>
        <v>no igore</v>
      </c>
    </row>
    <row r="80" spans="1:10" x14ac:dyDescent="0.25">
      <c r="A80" s="2">
        <v>45292</v>
      </c>
      <c r="B80" t="s">
        <v>64</v>
      </c>
      <c r="C80" t="s">
        <v>14</v>
      </c>
      <c r="D80">
        <v>416.24333333333334</v>
      </c>
      <c r="E80">
        <v>324</v>
      </c>
      <c r="F80" t="s">
        <v>4</v>
      </c>
      <c r="G80" t="s">
        <v>283</v>
      </c>
      <c r="H80" t="str">
        <f t="shared" si="2"/>
        <v>JanTerm|20M-LifeStage-TopUp</v>
      </c>
      <c r="I80">
        <f>IFERROR(VLOOKUP(H80,'Tracking Raw'!A:E,5,0),0)</f>
        <v>2</v>
      </c>
      <c r="J80" t="str">
        <f t="shared" si="3"/>
        <v>ignore</v>
      </c>
    </row>
    <row r="81" spans="1:10" x14ac:dyDescent="0.25">
      <c r="A81" s="2">
        <v>45292</v>
      </c>
      <c r="B81" t="s">
        <v>98</v>
      </c>
      <c r="C81" t="s">
        <v>14</v>
      </c>
      <c r="D81">
        <v>172.85</v>
      </c>
      <c r="E81">
        <v>230</v>
      </c>
      <c r="F81" t="s">
        <v>4</v>
      </c>
      <c r="G81" t="s">
        <v>284</v>
      </c>
      <c r="H81" t="str">
        <f t="shared" si="2"/>
        <v>JanTerm|20M-Pricelist-8M20Mmonthly</v>
      </c>
      <c r="I81">
        <f>IFERROR(VLOOKUP(H81,'Tracking Raw'!A:E,5,0),0)</f>
        <v>28</v>
      </c>
      <c r="J81" t="str">
        <f t="shared" si="3"/>
        <v>no igore</v>
      </c>
    </row>
    <row r="82" spans="1:10" x14ac:dyDescent="0.25">
      <c r="A82" s="2">
        <v>45292</v>
      </c>
      <c r="B82" t="s">
        <v>99</v>
      </c>
      <c r="C82" t="s">
        <v>14</v>
      </c>
      <c r="D82">
        <v>667.93</v>
      </c>
      <c r="E82">
        <v>37</v>
      </c>
      <c r="F82" t="s">
        <v>4</v>
      </c>
      <c r="G82" t="s">
        <v>284</v>
      </c>
      <c r="H82" t="str">
        <f t="shared" si="2"/>
        <v>JanTerm|20M-Pricelist-8M20Mmonthly</v>
      </c>
      <c r="I82">
        <f>IFERROR(VLOOKUP(H82,'Tracking Raw'!A:E,5,0),0)</f>
        <v>28</v>
      </c>
      <c r="J82" t="str">
        <f t="shared" si="3"/>
        <v>ignore</v>
      </c>
    </row>
    <row r="83" spans="1:10" x14ac:dyDescent="0.25">
      <c r="A83" s="2">
        <v>45292</v>
      </c>
      <c r="B83" t="s">
        <v>100</v>
      </c>
      <c r="C83" t="s">
        <v>14</v>
      </c>
      <c r="D83">
        <v>14.293333333333335</v>
      </c>
      <c r="E83">
        <v>30</v>
      </c>
      <c r="F83" t="s">
        <v>4</v>
      </c>
      <c r="G83" t="s">
        <v>276</v>
      </c>
      <c r="H83" t="str">
        <f t="shared" si="2"/>
        <v>JanTerm|20M-Pricelist-OnlyOne</v>
      </c>
      <c r="I83">
        <f>IFERROR(VLOOKUP(H83,'Tracking Raw'!A:E,5,0),0)</f>
        <v>1</v>
      </c>
      <c r="J83" t="str">
        <f t="shared" si="3"/>
        <v>no igore</v>
      </c>
    </row>
    <row r="84" spans="1:10" x14ac:dyDescent="0.25">
      <c r="A84" s="2">
        <v>45292</v>
      </c>
      <c r="B84" t="s">
        <v>101</v>
      </c>
      <c r="C84" t="s">
        <v>14</v>
      </c>
      <c r="D84">
        <v>208.74333333333334</v>
      </c>
      <c r="E84">
        <v>93</v>
      </c>
      <c r="F84" t="s">
        <v>4</v>
      </c>
      <c r="G84" t="s">
        <v>276</v>
      </c>
      <c r="H84" t="str">
        <f t="shared" si="2"/>
        <v>JanTerm|20M-Pricelist-OnlyOne</v>
      </c>
      <c r="I84">
        <f>IFERROR(VLOOKUP(H84,'Tracking Raw'!A:E,5,0),0)</f>
        <v>1</v>
      </c>
      <c r="J84" t="str">
        <f t="shared" si="3"/>
        <v>ignore</v>
      </c>
    </row>
    <row r="85" spans="1:10" x14ac:dyDescent="0.25">
      <c r="A85" s="2">
        <v>45292</v>
      </c>
      <c r="B85" t="s">
        <v>50</v>
      </c>
      <c r="C85" t="s">
        <v>14</v>
      </c>
      <c r="D85">
        <v>9.1666666666666661</v>
      </c>
      <c r="E85">
        <v>2</v>
      </c>
      <c r="F85" t="s">
        <v>4</v>
      </c>
      <c r="G85" t="s">
        <v>284</v>
      </c>
      <c r="H85" t="str">
        <f t="shared" si="2"/>
        <v>JanTerm|20M-Pricelist-8M20Mmonthly</v>
      </c>
      <c r="I85">
        <f>IFERROR(VLOOKUP(H85,'Tracking Raw'!A:E,5,0),0)</f>
        <v>28</v>
      </c>
      <c r="J85" t="str">
        <f t="shared" si="3"/>
        <v>no igore</v>
      </c>
    </row>
    <row r="86" spans="1:10" x14ac:dyDescent="0.25">
      <c r="A86" s="2">
        <v>45292</v>
      </c>
      <c r="B86" t="s">
        <v>51</v>
      </c>
      <c r="C86" t="s">
        <v>14</v>
      </c>
      <c r="D86">
        <v>544.8033333333334</v>
      </c>
      <c r="E86">
        <v>91</v>
      </c>
      <c r="F86" t="s">
        <v>4</v>
      </c>
      <c r="G86" t="s">
        <v>284</v>
      </c>
      <c r="H86" t="str">
        <f t="shared" si="2"/>
        <v>JanTerm|20M-Pricelist-8M20Mmonthly</v>
      </c>
      <c r="I86">
        <f>IFERROR(VLOOKUP(H86,'Tracking Raw'!A:E,5,0),0)</f>
        <v>28</v>
      </c>
      <c r="J86" t="str">
        <f t="shared" si="3"/>
        <v>ignore</v>
      </c>
    </row>
    <row r="87" spans="1:10" x14ac:dyDescent="0.25">
      <c r="A87" s="2">
        <v>45292</v>
      </c>
      <c r="B87" t="s">
        <v>52</v>
      </c>
      <c r="C87" t="s">
        <v>14</v>
      </c>
      <c r="D87">
        <v>12.616666666666667</v>
      </c>
      <c r="E87">
        <v>4</v>
      </c>
      <c r="F87" t="s">
        <v>4</v>
      </c>
      <c r="G87" t="s">
        <v>276</v>
      </c>
      <c r="H87" t="str">
        <f t="shared" si="2"/>
        <v>JanTerm|20M-Pricelist-OnlyOne</v>
      </c>
      <c r="I87">
        <f>IFERROR(VLOOKUP(H87,'Tracking Raw'!A:E,5,0),0)</f>
        <v>1</v>
      </c>
      <c r="J87" t="str">
        <f t="shared" si="3"/>
        <v>no igore</v>
      </c>
    </row>
    <row r="88" spans="1:10" x14ac:dyDescent="0.25">
      <c r="A88" s="2">
        <v>45292</v>
      </c>
      <c r="B88" t="s">
        <v>53</v>
      </c>
      <c r="C88" t="s">
        <v>14</v>
      </c>
      <c r="D88">
        <v>1150.4833333333333</v>
      </c>
      <c r="E88">
        <v>815</v>
      </c>
      <c r="F88" t="s">
        <v>4</v>
      </c>
      <c r="G88" t="s">
        <v>276</v>
      </c>
      <c r="H88" t="str">
        <f t="shared" si="2"/>
        <v>JanTerm|20M-Pricelist-OnlyOne</v>
      </c>
      <c r="I88">
        <f>IFERROR(VLOOKUP(H88,'Tracking Raw'!A:E,5,0),0)</f>
        <v>1</v>
      </c>
      <c r="J88" t="str">
        <f t="shared" si="3"/>
        <v>ignore</v>
      </c>
    </row>
    <row r="89" spans="1:10" x14ac:dyDescent="0.25">
      <c r="A89" s="2">
        <v>45292</v>
      </c>
      <c r="B89" t="s">
        <v>218</v>
      </c>
      <c r="C89" t="s">
        <v>14</v>
      </c>
      <c r="D89">
        <v>199.51333333333332</v>
      </c>
      <c r="E89">
        <v>460</v>
      </c>
      <c r="F89" t="s">
        <v>4</v>
      </c>
      <c r="G89" t="s">
        <v>280</v>
      </c>
      <c r="H89" t="str">
        <f t="shared" si="2"/>
        <v>JanTerm|Term-Last3Day-Offer</v>
      </c>
      <c r="I89">
        <f>IFERROR(VLOOKUP(H89,'Tracking Raw'!A:E,5,0),0)</f>
        <v>1</v>
      </c>
      <c r="J89" t="str">
        <f t="shared" si="3"/>
        <v>no igore</v>
      </c>
    </row>
    <row r="90" spans="1:10" x14ac:dyDescent="0.25">
      <c r="A90" s="2">
        <v>45292</v>
      </c>
      <c r="B90" t="s">
        <v>219</v>
      </c>
      <c r="C90" t="s">
        <v>14</v>
      </c>
      <c r="D90">
        <v>0</v>
      </c>
      <c r="E90">
        <v>0</v>
      </c>
      <c r="F90" t="s">
        <v>4</v>
      </c>
      <c r="G90" t="s">
        <v>280</v>
      </c>
      <c r="H90" t="str">
        <f t="shared" si="2"/>
        <v>JanTerm|Term-Last3Day-Offer</v>
      </c>
      <c r="I90">
        <f>IFERROR(VLOOKUP(H90,'Tracking Raw'!A:E,5,0),0)</f>
        <v>1</v>
      </c>
      <c r="J90" t="str">
        <f t="shared" si="3"/>
        <v>ignore</v>
      </c>
    </row>
    <row r="91" spans="1:10" x14ac:dyDescent="0.25">
      <c r="A91" s="2">
        <v>45292</v>
      </c>
      <c r="B91" t="s">
        <v>220</v>
      </c>
      <c r="C91" t="s">
        <v>14</v>
      </c>
      <c r="D91">
        <v>6.5766666666666671</v>
      </c>
      <c r="E91">
        <v>3</v>
      </c>
      <c r="F91" t="s">
        <v>4</v>
      </c>
      <c r="G91" t="s">
        <v>277</v>
      </c>
      <c r="H91" t="str">
        <f t="shared" si="2"/>
        <v>JanTerm|AllProducts-Last1Day-Offer</v>
      </c>
      <c r="I91">
        <f>IFERROR(VLOOKUP(H91,'Tracking Raw'!A:E,5,0),0)</f>
        <v>1</v>
      </c>
      <c r="J91" t="str">
        <f t="shared" si="3"/>
        <v>no igore</v>
      </c>
    </row>
    <row r="92" spans="1:10" x14ac:dyDescent="0.25">
      <c r="A92" s="2">
        <v>45292</v>
      </c>
      <c r="B92" t="s">
        <v>221</v>
      </c>
      <c r="C92" t="s">
        <v>14</v>
      </c>
      <c r="D92">
        <v>301.80666666666667</v>
      </c>
      <c r="E92">
        <v>65</v>
      </c>
      <c r="F92" t="s">
        <v>4</v>
      </c>
      <c r="G92" t="s">
        <v>277</v>
      </c>
      <c r="H92" t="str">
        <f t="shared" si="2"/>
        <v>JanTerm|AllProducts-Last1Day-Offer</v>
      </c>
      <c r="I92">
        <f>IFERROR(VLOOKUP(H92,'Tracking Raw'!A:E,5,0),0)</f>
        <v>1</v>
      </c>
      <c r="J92" t="str">
        <f t="shared" si="3"/>
        <v>ignore</v>
      </c>
    </row>
    <row r="93" spans="1:10" x14ac:dyDescent="0.25">
      <c r="A93" s="2">
        <v>45292</v>
      </c>
      <c r="B93" t="s">
        <v>222</v>
      </c>
      <c r="C93" t="s">
        <v>14</v>
      </c>
      <c r="D93">
        <v>103.23</v>
      </c>
      <c r="E93">
        <v>199</v>
      </c>
      <c r="F93" t="s">
        <v>4</v>
      </c>
      <c r="G93" t="s">
        <v>278</v>
      </c>
      <c r="H93" t="str">
        <f t="shared" si="2"/>
        <v>JanTerm|AllProducts-Last2Day-Offer</v>
      </c>
      <c r="I93">
        <f>IFERROR(VLOOKUP(H93,'Tracking Raw'!A:E,5,0),0)</f>
        <v>4</v>
      </c>
      <c r="J93" t="str">
        <f t="shared" si="3"/>
        <v>no igore</v>
      </c>
    </row>
    <row r="94" spans="1:10" x14ac:dyDescent="0.25">
      <c r="A94" s="2">
        <v>45292</v>
      </c>
      <c r="B94" t="s">
        <v>223</v>
      </c>
      <c r="C94" t="s">
        <v>14</v>
      </c>
      <c r="D94">
        <v>402.97333333333336</v>
      </c>
      <c r="E94">
        <v>142</v>
      </c>
      <c r="F94" t="s">
        <v>4</v>
      </c>
      <c r="G94" t="s">
        <v>278</v>
      </c>
      <c r="H94" t="str">
        <f t="shared" si="2"/>
        <v>JanTerm|AllProducts-Last2Day-Offer</v>
      </c>
      <c r="I94">
        <f>IFERROR(VLOOKUP(H94,'Tracking Raw'!A:E,5,0),0)</f>
        <v>4</v>
      </c>
      <c r="J94" t="str">
        <f t="shared" si="3"/>
        <v>ignore</v>
      </c>
    </row>
    <row r="95" spans="1:10" x14ac:dyDescent="0.25">
      <c r="A95" s="2">
        <v>45292</v>
      </c>
      <c r="B95" t="s">
        <v>224</v>
      </c>
      <c r="C95" t="s">
        <v>14</v>
      </c>
      <c r="D95">
        <v>0.83333333333333337</v>
      </c>
      <c r="E95">
        <v>1</v>
      </c>
      <c r="F95" t="s">
        <v>4</v>
      </c>
      <c r="G95" t="s">
        <v>333</v>
      </c>
      <c r="H95" t="str">
        <f t="shared" si="2"/>
        <v>JanTerm|AllProducts-Last3Day-Offer</v>
      </c>
      <c r="I95">
        <f>IFERROR(VLOOKUP(H95,'Tracking Raw'!A:E,5,0),0)</f>
        <v>2</v>
      </c>
      <c r="J95" t="str">
        <f t="shared" si="3"/>
        <v>no igore</v>
      </c>
    </row>
    <row r="96" spans="1:10" x14ac:dyDescent="0.25">
      <c r="A96" s="2">
        <v>45292</v>
      </c>
      <c r="B96" t="s">
        <v>225</v>
      </c>
      <c r="C96" t="s">
        <v>14</v>
      </c>
      <c r="D96">
        <v>211.69000000000003</v>
      </c>
      <c r="E96">
        <v>9</v>
      </c>
      <c r="F96" t="s">
        <v>4</v>
      </c>
      <c r="G96" t="s">
        <v>333</v>
      </c>
      <c r="H96" t="str">
        <f t="shared" si="2"/>
        <v>JanTerm|AllProducts-Last3Day-Offer</v>
      </c>
      <c r="I96">
        <f>IFERROR(VLOOKUP(H96,'Tracking Raw'!A:E,5,0),0)</f>
        <v>2</v>
      </c>
      <c r="J96" t="str">
        <f t="shared" si="3"/>
        <v>ignore</v>
      </c>
    </row>
    <row r="97" spans="1:10" x14ac:dyDescent="0.25">
      <c r="A97" s="2">
        <v>45292</v>
      </c>
      <c r="B97" t="s">
        <v>48</v>
      </c>
      <c r="C97" t="s">
        <v>14</v>
      </c>
      <c r="D97">
        <v>33.383333333333333</v>
      </c>
      <c r="E97">
        <v>46</v>
      </c>
      <c r="F97" t="s">
        <v>4</v>
      </c>
      <c r="G97" t="s">
        <v>286</v>
      </c>
      <c r="H97" t="str">
        <f t="shared" si="2"/>
        <v>JanTerm|20M-Property-NegativeAsset</v>
      </c>
      <c r="I97">
        <f>IFERROR(VLOOKUP(H97,'Tracking Raw'!A:E,5,0),0)</f>
        <v>28</v>
      </c>
      <c r="J97" t="str">
        <f t="shared" si="3"/>
        <v>no igore</v>
      </c>
    </row>
    <row r="98" spans="1:10" x14ac:dyDescent="0.25">
      <c r="A98" s="2">
        <v>45292</v>
      </c>
      <c r="B98" t="s">
        <v>49</v>
      </c>
      <c r="C98" t="s">
        <v>14</v>
      </c>
      <c r="D98">
        <v>187.20666666666668</v>
      </c>
      <c r="E98">
        <v>10</v>
      </c>
      <c r="F98" t="s">
        <v>4</v>
      </c>
      <c r="G98" t="s">
        <v>286</v>
      </c>
      <c r="H98" t="str">
        <f t="shared" si="2"/>
        <v>JanTerm|20M-Property-NegativeAsset</v>
      </c>
      <c r="I98">
        <f>IFERROR(VLOOKUP(H98,'Tracking Raw'!A:E,5,0),0)</f>
        <v>28</v>
      </c>
      <c r="J98" t="str">
        <f t="shared" si="3"/>
        <v>ignore</v>
      </c>
    </row>
    <row r="99" spans="1:10" x14ac:dyDescent="0.25">
      <c r="A99" s="2">
        <v>45292</v>
      </c>
      <c r="B99" t="s">
        <v>226</v>
      </c>
      <c r="C99" t="s">
        <v>14</v>
      </c>
      <c r="D99">
        <v>9.08</v>
      </c>
      <c r="E99">
        <v>0</v>
      </c>
      <c r="F99" t="s">
        <v>4</v>
      </c>
      <c r="G99" t="s">
        <v>279</v>
      </c>
      <c r="H99" t="str">
        <f t="shared" si="2"/>
        <v>JanTerm|Term-Last1Day-Offer</v>
      </c>
      <c r="I99">
        <f>IFERROR(VLOOKUP(H99,'Tracking Raw'!A:E,5,0),0)</f>
        <v>10</v>
      </c>
      <c r="J99" t="str">
        <f t="shared" si="3"/>
        <v>no igore</v>
      </c>
    </row>
    <row r="100" spans="1:10" x14ac:dyDescent="0.25">
      <c r="A100" s="2">
        <v>45292</v>
      </c>
      <c r="B100" t="s">
        <v>227</v>
      </c>
      <c r="C100" t="s">
        <v>14</v>
      </c>
      <c r="D100">
        <v>324.96333333333331</v>
      </c>
      <c r="E100">
        <v>280</v>
      </c>
      <c r="F100" t="s">
        <v>4</v>
      </c>
      <c r="G100" t="s">
        <v>279</v>
      </c>
      <c r="H100" t="str">
        <f t="shared" si="2"/>
        <v>JanTerm|Term-Last1Day-Offer</v>
      </c>
      <c r="I100">
        <f>IFERROR(VLOOKUP(H100,'Tracking Raw'!A:E,5,0),0)</f>
        <v>10</v>
      </c>
      <c r="J100" t="str">
        <f t="shared" si="3"/>
        <v>ignore</v>
      </c>
    </row>
    <row r="101" spans="1:10" x14ac:dyDescent="0.25">
      <c r="A101" s="2">
        <v>45292</v>
      </c>
      <c r="B101" t="s">
        <v>228</v>
      </c>
      <c r="C101" t="s">
        <v>14</v>
      </c>
      <c r="D101">
        <v>17.29</v>
      </c>
      <c r="E101">
        <v>41</v>
      </c>
      <c r="F101" t="s">
        <v>4</v>
      </c>
      <c r="G101" t="s">
        <v>334</v>
      </c>
      <c r="H101" t="str">
        <f t="shared" si="2"/>
        <v>JanTerm|Term-Last2Day-Offer</v>
      </c>
      <c r="I101">
        <f>IFERROR(VLOOKUP(H101,'Tracking Raw'!A:E,5,0),0)</f>
        <v>4</v>
      </c>
      <c r="J101" t="str">
        <f t="shared" si="3"/>
        <v>no igore</v>
      </c>
    </row>
    <row r="102" spans="1:10" x14ac:dyDescent="0.25">
      <c r="A102" s="2">
        <v>45292</v>
      </c>
      <c r="B102" t="s">
        <v>229</v>
      </c>
      <c r="C102" t="s">
        <v>14</v>
      </c>
      <c r="D102">
        <v>152.84666666666666</v>
      </c>
      <c r="E102">
        <v>155</v>
      </c>
      <c r="F102" t="s">
        <v>4</v>
      </c>
      <c r="G102" t="s">
        <v>334</v>
      </c>
      <c r="H102" t="str">
        <f t="shared" si="2"/>
        <v>JanTerm|Term-Last2Day-Offer</v>
      </c>
      <c r="I102">
        <f>IFERROR(VLOOKUP(H102,'Tracking Raw'!A:E,5,0),0)</f>
        <v>4</v>
      </c>
      <c r="J102" t="str">
        <f t="shared" si="3"/>
        <v>ignore</v>
      </c>
    </row>
    <row r="103" spans="1:10" x14ac:dyDescent="0.25">
      <c r="A103" s="2">
        <v>45292</v>
      </c>
      <c r="B103" t="s">
        <v>230</v>
      </c>
      <c r="C103" t="s">
        <v>14</v>
      </c>
      <c r="D103">
        <v>0.59333333333333338</v>
      </c>
      <c r="E103">
        <v>2</v>
      </c>
      <c r="F103" t="s">
        <v>4</v>
      </c>
      <c r="G103" t="s">
        <v>280</v>
      </c>
      <c r="H103" t="str">
        <f t="shared" si="2"/>
        <v>JanTerm|Term-Last3Day-Offer</v>
      </c>
      <c r="I103">
        <f>IFERROR(VLOOKUP(H103,'Tracking Raw'!A:E,5,0),0)</f>
        <v>1</v>
      </c>
      <c r="J103" t="str">
        <f t="shared" si="3"/>
        <v>no igore</v>
      </c>
    </row>
    <row r="104" spans="1:10" x14ac:dyDescent="0.25">
      <c r="A104" s="2">
        <v>45292</v>
      </c>
      <c r="B104" t="s">
        <v>231</v>
      </c>
      <c r="C104" t="s">
        <v>14</v>
      </c>
      <c r="D104">
        <v>4.0633333333333335</v>
      </c>
      <c r="E104">
        <v>1</v>
      </c>
      <c r="F104" t="s">
        <v>4</v>
      </c>
      <c r="G104" t="s">
        <v>280</v>
      </c>
      <c r="H104" t="str">
        <f t="shared" si="2"/>
        <v>JanTerm|Term-Last3Day-Offer</v>
      </c>
      <c r="I104">
        <f>IFERROR(VLOOKUP(H104,'Tracking Raw'!A:E,5,0),0)</f>
        <v>1</v>
      </c>
      <c r="J104" t="str">
        <f t="shared" si="3"/>
        <v>ignore</v>
      </c>
    </row>
    <row r="105" spans="1:10" x14ac:dyDescent="0.25">
      <c r="A105" s="2">
        <v>45292</v>
      </c>
      <c r="B105" t="s">
        <v>54</v>
      </c>
      <c r="C105" t="s">
        <v>14</v>
      </c>
      <c r="D105">
        <v>95.323333333333338</v>
      </c>
      <c r="E105">
        <v>79</v>
      </c>
      <c r="F105" t="s">
        <v>4</v>
      </c>
      <c r="G105" t="s">
        <v>283</v>
      </c>
      <c r="H105" t="str">
        <f t="shared" si="2"/>
        <v>JanTerm|20M-LifeStage-TopUp</v>
      </c>
      <c r="I105">
        <f>IFERROR(VLOOKUP(H105,'Tracking Raw'!A:E,5,0),0)</f>
        <v>2</v>
      </c>
      <c r="J105" t="str">
        <f t="shared" si="3"/>
        <v>no igore</v>
      </c>
    </row>
    <row r="106" spans="1:10" x14ac:dyDescent="0.25">
      <c r="A106" s="2">
        <v>45292</v>
      </c>
      <c r="B106" t="s">
        <v>59</v>
      </c>
      <c r="C106" t="s">
        <v>14</v>
      </c>
      <c r="D106">
        <v>0</v>
      </c>
      <c r="E106">
        <v>0</v>
      </c>
      <c r="F106" t="s">
        <v>4</v>
      </c>
      <c r="G106" t="s">
        <v>283</v>
      </c>
      <c r="H106" t="str">
        <f t="shared" si="2"/>
        <v>JanTerm|20M-LifeStage-TopUp</v>
      </c>
      <c r="I106">
        <f>IFERROR(VLOOKUP(H106,'Tracking Raw'!A:E,5,0),0)</f>
        <v>2</v>
      </c>
      <c r="J106" t="str">
        <f t="shared" si="3"/>
        <v>ignore</v>
      </c>
    </row>
    <row r="107" spans="1:10" x14ac:dyDescent="0.25">
      <c r="A107" s="2">
        <v>45292</v>
      </c>
      <c r="B107" t="s">
        <v>25</v>
      </c>
      <c r="C107" t="s">
        <v>14</v>
      </c>
      <c r="D107">
        <v>119.47000000000001</v>
      </c>
      <c r="E107">
        <v>138</v>
      </c>
      <c r="F107" t="s">
        <v>4</v>
      </c>
      <c r="G107" t="s">
        <v>284</v>
      </c>
      <c r="H107" t="str">
        <f t="shared" si="2"/>
        <v>JanTerm|20M-Pricelist-8M20Mmonthly</v>
      </c>
      <c r="I107">
        <f>IFERROR(VLOOKUP(H107,'Tracking Raw'!A:E,5,0),0)</f>
        <v>28</v>
      </c>
      <c r="J107" t="str">
        <f t="shared" si="3"/>
        <v>no igore</v>
      </c>
    </row>
    <row r="108" spans="1:10" x14ac:dyDescent="0.25">
      <c r="A108" s="2">
        <v>45292</v>
      </c>
      <c r="B108" t="s">
        <v>57</v>
      </c>
      <c r="C108" t="s">
        <v>14</v>
      </c>
      <c r="D108">
        <v>20.080000000000002</v>
      </c>
      <c r="E108">
        <v>1</v>
      </c>
      <c r="F108" t="s">
        <v>4</v>
      </c>
      <c r="G108" t="s">
        <v>284</v>
      </c>
      <c r="H108" t="str">
        <f t="shared" si="2"/>
        <v>JanTerm|20M-Pricelist-8M20Mmonthly</v>
      </c>
      <c r="I108">
        <f>IFERROR(VLOOKUP(H108,'Tracking Raw'!A:E,5,0),0)</f>
        <v>28</v>
      </c>
      <c r="J108" t="str">
        <f t="shared" si="3"/>
        <v>ignore</v>
      </c>
    </row>
    <row r="109" spans="1:10" x14ac:dyDescent="0.25">
      <c r="A109" s="2">
        <v>45292</v>
      </c>
      <c r="B109" t="s">
        <v>26</v>
      </c>
      <c r="C109" t="s">
        <v>14</v>
      </c>
      <c r="D109">
        <v>366.89000000000004</v>
      </c>
      <c r="E109">
        <v>518</v>
      </c>
      <c r="F109" t="s">
        <v>4</v>
      </c>
      <c r="G109" t="s">
        <v>276</v>
      </c>
      <c r="H109" t="str">
        <f t="shared" si="2"/>
        <v>JanTerm|20M-Pricelist-OnlyOne</v>
      </c>
      <c r="I109">
        <f>IFERROR(VLOOKUP(H109,'Tracking Raw'!A:E,5,0),0)</f>
        <v>1</v>
      </c>
      <c r="J109" t="str">
        <f t="shared" si="3"/>
        <v>no igore</v>
      </c>
    </row>
    <row r="110" spans="1:10" x14ac:dyDescent="0.25">
      <c r="A110" s="2">
        <v>45292</v>
      </c>
      <c r="B110" t="s">
        <v>60</v>
      </c>
      <c r="C110" t="s">
        <v>14</v>
      </c>
      <c r="D110">
        <v>7.873333333333334</v>
      </c>
      <c r="E110">
        <v>5</v>
      </c>
      <c r="F110" t="s">
        <v>4</v>
      </c>
      <c r="G110" t="s">
        <v>276</v>
      </c>
      <c r="H110" t="str">
        <f t="shared" si="2"/>
        <v>JanTerm|20M-Pricelist-OnlyOne</v>
      </c>
      <c r="I110">
        <f>IFERROR(VLOOKUP(H110,'Tracking Raw'!A:E,5,0),0)</f>
        <v>1</v>
      </c>
      <c r="J110" t="str">
        <f t="shared" si="3"/>
        <v>ignore</v>
      </c>
    </row>
    <row r="111" spans="1:10" x14ac:dyDescent="0.25">
      <c r="A111" s="2">
        <v>45292</v>
      </c>
      <c r="B111" t="s">
        <v>27</v>
      </c>
      <c r="C111" t="s">
        <v>14</v>
      </c>
      <c r="D111">
        <v>163.4</v>
      </c>
      <c r="E111">
        <v>248</v>
      </c>
      <c r="F111" t="s">
        <v>4</v>
      </c>
      <c r="G111" t="s">
        <v>286</v>
      </c>
      <c r="H111" t="str">
        <f t="shared" si="2"/>
        <v>JanTerm|20M-Property-NegativeAsset</v>
      </c>
      <c r="I111">
        <f>IFERROR(VLOOKUP(H111,'Tracking Raw'!A:E,5,0),0)</f>
        <v>28</v>
      </c>
      <c r="J111" t="str">
        <f t="shared" si="3"/>
        <v>no igore</v>
      </c>
    </row>
    <row r="112" spans="1:10" x14ac:dyDescent="0.25">
      <c r="A112" s="2">
        <v>45292</v>
      </c>
      <c r="B112" t="s">
        <v>28</v>
      </c>
      <c r="C112" t="s">
        <v>14</v>
      </c>
      <c r="D112">
        <v>0</v>
      </c>
      <c r="E112">
        <v>0</v>
      </c>
      <c r="F112" t="s">
        <v>4</v>
      </c>
      <c r="G112" t="s">
        <v>286</v>
      </c>
      <c r="H112" t="str">
        <f t="shared" si="2"/>
        <v>JanTerm|20M-Property-NegativeAsset</v>
      </c>
      <c r="I112">
        <f>IFERROR(VLOOKUP(H112,'Tracking Raw'!A:E,5,0),0)</f>
        <v>28</v>
      </c>
      <c r="J112" t="str">
        <f t="shared" si="3"/>
        <v>ignore</v>
      </c>
    </row>
    <row r="113" spans="1:10" x14ac:dyDescent="0.25">
      <c r="A113" s="2">
        <v>45292</v>
      </c>
      <c r="B113" t="s">
        <v>232</v>
      </c>
      <c r="C113" t="s">
        <v>14</v>
      </c>
      <c r="D113">
        <v>33.836666666666666</v>
      </c>
      <c r="E113">
        <v>40</v>
      </c>
      <c r="F113" t="s">
        <v>4</v>
      </c>
      <c r="G113" t="s">
        <v>287</v>
      </c>
      <c r="H113" t="str">
        <f t="shared" si="2"/>
        <v>JanTerm|AllProducts-Pricelist-Offer</v>
      </c>
      <c r="I113">
        <f>IFERROR(VLOOKUP(H113,'Tracking Raw'!A:E,5,0),0)</f>
        <v>148</v>
      </c>
      <c r="J113" t="str">
        <f t="shared" si="3"/>
        <v>no igore</v>
      </c>
    </row>
    <row r="114" spans="1:10" x14ac:dyDescent="0.25">
      <c r="A114" s="2">
        <v>45292</v>
      </c>
      <c r="B114" t="s">
        <v>233</v>
      </c>
      <c r="C114" t="s">
        <v>14</v>
      </c>
      <c r="D114">
        <v>21.943333333333332</v>
      </c>
      <c r="E114">
        <v>3</v>
      </c>
      <c r="F114" t="s">
        <v>4</v>
      </c>
      <c r="G114" t="s">
        <v>287</v>
      </c>
      <c r="H114" t="str">
        <f t="shared" si="2"/>
        <v>JanTerm|AllProducts-Pricelist-Offer</v>
      </c>
      <c r="I114">
        <f>IFERROR(VLOOKUP(H114,'Tracking Raw'!A:E,5,0),0)</f>
        <v>148</v>
      </c>
      <c r="J114" t="str">
        <f t="shared" si="3"/>
        <v>ignore</v>
      </c>
    </row>
    <row r="115" spans="1:10" x14ac:dyDescent="0.25">
      <c r="A115" s="2">
        <v>45292</v>
      </c>
      <c r="B115" t="s">
        <v>234</v>
      </c>
      <c r="C115" t="s">
        <v>14</v>
      </c>
      <c r="D115">
        <v>30.303333333333331</v>
      </c>
      <c r="E115">
        <v>56</v>
      </c>
      <c r="F115" t="s">
        <v>4</v>
      </c>
      <c r="G115" t="s">
        <v>296</v>
      </c>
      <c r="H115" t="str">
        <f t="shared" si="2"/>
        <v>JanTerm|Offer-Pricelist-800M</v>
      </c>
      <c r="I115">
        <f>IFERROR(VLOOKUP(H115,'Tracking Raw'!A:E,5,0),0)</f>
        <v>89</v>
      </c>
      <c r="J115" t="str">
        <f t="shared" si="3"/>
        <v>no igore</v>
      </c>
    </row>
    <row r="116" spans="1:10" x14ac:dyDescent="0.25">
      <c r="A116" s="2">
        <v>45292</v>
      </c>
      <c r="B116" t="s">
        <v>235</v>
      </c>
      <c r="C116" t="s">
        <v>14</v>
      </c>
      <c r="D116">
        <v>0</v>
      </c>
      <c r="E116">
        <v>0</v>
      </c>
      <c r="F116" t="s">
        <v>4</v>
      </c>
      <c r="G116" t="s">
        <v>296</v>
      </c>
      <c r="H116" t="str">
        <f t="shared" si="2"/>
        <v>JanTerm|Offer-Pricelist-800M</v>
      </c>
      <c r="I116">
        <f>IFERROR(VLOOKUP(H116,'Tracking Raw'!A:E,5,0),0)</f>
        <v>89</v>
      </c>
      <c r="J116" t="str">
        <f t="shared" si="3"/>
        <v>ignore</v>
      </c>
    </row>
    <row r="117" spans="1:10" x14ac:dyDescent="0.25">
      <c r="A117" s="2">
        <v>45292</v>
      </c>
      <c r="B117" t="s">
        <v>236</v>
      </c>
      <c r="C117" t="s">
        <v>14</v>
      </c>
      <c r="D117">
        <v>143.18</v>
      </c>
      <c r="E117">
        <v>265</v>
      </c>
      <c r="F117" t="s">
        <v>4</v>
      </c>
      <c r="G117" t="s">
        <v>297</v>
      </c>
      <c r="H117" t="str">
        <f t="shared" si="2"/>
        <v>JanTerm|Offer-Pricelist-8M</v>
      </c>
      <c r="I117">
        <f>IFERROR(VLOOKUP(H117,'Tracking Raw'!A:E,5,0),0)</f>
        <v>8</v>
      </c>
      <c r="J117" t="str">
        <f t="shared" si="3"/>
        <v>no igore</v>
      </c>
    </row>
    <row r="118" spans="1:10" x14ac:dyDescent="0.25">
      <c r="A118" s="2">
        <v>45292</v>
      </c>
      <c r="B118" t="s">
        <v>237</v>
      </c>
      <c r="C118" t="s">
        <v>14</v>
      </c>
      <c r="D118">
        <v>96.856666666666669</v>
      </c>
      <c r="E118">
        <v>7</v>
      </c>
      <c r="F118" t="s">
        <v>4</v>
      </c>
      <c r="G118" t="s">
        <v>297</v>
      </c>
      <c r="H118" t="str">
        <f t="shared" si="2"/>
        <v>JanTerm|Offer-Pricelist-8M</v>
      </c>
      <c r="I118">
        <f>IFERROR(VLOOKUP(H118,'Tracking Raw'!A:E,5,0),0)</f>
        <v>8</v>
      </c>
      <c r="J118" t="str">
        <f t="shared" si="3"/>
        <v>ignore</v>
      </c>
    </row>
    <row r="119" spans="1:10" x14ac:dyDescent="0.25">
      <c r="A119" s="2">
        <v>45292</v>
      </c>
      <c r="B119" t="s">
        <v>238</v>
      </c>
      <c r="C119" t="s">
        <v>14</v>
      </c>
      <c r="D119">
        <v>12.19</v>
      </c>
      <c r="E119">
        <v>33</v>
      </c>
      <c r="F119" t="s">
        <v>4</v>
      </c>
      <c r="G119" t="s">
        <v>277</v>
      </c>
      <c r="H119" t="str">
        <f t="shared" si="2"/>
        <v>JanTerm|AllProducts-Last1Day-Offer</v>
      </c>
      <c r="I119">
        <f>IFERROR(VLOOKUP(H119,'Tracking Raw'!A:E,5,0),0)</f>
        <v>1</v>
      </c>
      <c r="J119" t="str">
        <f t="shared" si="3"/>
        <v>no igore</v>
      </c>
    </row>
    <row r="120" spans="1:10" x14ac:dyDescent="0.25">
      <c r="A120" s="2">
        <v>45292</v>
      </c>
      <c r="B120" t="s">
        <v>239</v>
      </c>
      <c r="C120" t="s">
        <v>14</v>
      </c>
      <c r="D120">
        <v>53.04</v>
      </c>
      <c r="E120">
        <v>4</v>
      </c>
      <c r="F120" t="s">
        <v>4</v>
      </c>
      <c r="G120" t="s">
        <v>277</v>
      </c>
      <c r="H120" t="str">
        <f t="shared" si="2"/>
        <v>JanTerm|AllProducts-Last1Day-Offer</v>
      </c>
      <c r="I120">
        <f>IFERROR(VLOOKUP(H120,'Tracking Raw'!A:E,5,0),0)</f>
        <v>1</v>
      </c>
      <c r="J120" t="str">
        <f t="shared" si="3"/>
        <v>ignore</v>
      </c>
    </row>
    <row r="121" spans="1:10" x14ac:dyDescent="0.25">
      <c r="A121" s="2">
        <v>45292</v>
      </c>
      <c r="B121" t="s">
        <v>240</v>
      </c>
      <c r="C121" t="s">
        <v>14</v>
      </c>
      <c r="D121">
        <v>24.45</v>
      </c>
      <c r="E121">
        <v>48</v>
      </c>
      <c r="F121" t="s">
        <v>4</v>
      </c>
      <c r="G121" t="s">
        <v>278</v>
      </c>
      <c r="H121" t="str">
        <f t="shared" si="2"/>
        <v>JanTerm|AllProducts-Last2Day-Offer</v>
      </c>
      <c r="I121">
        <f>IFERROR(VLOOKUP(H121,'Tracking Raw'!A:E,5,0),0)</f>
        <v>4</v>
      </c>
      <c r="J121" t="str">
        <f t="shared" si="3"/>
        <v>no igore</v>
      </c>
    </row>
    <row r="122" spans="1:10" x14ac:dyDescent="0.25">
      <c r="A122" s="2">
        <v>45292</v>
      </c>
      <c r="B122" t="s">
        <v>241</v>
      </c>
      <c r="C122" t="s">
        <v>14</v>
      </c>
      <c r="D122">
        <v>1.3566666666666667</v>
      </c>
      <c r="E122">
        <v>2</v>
      </c>
      <c r="F122" t="s">
        <v>4</v>
      </c>
      <c r="G122" t="s">
        <v>278</v>
      </c>
      <c r="H122" t="str">
        <f t="shared" si="2"/>
        <v>JanTerm|AllProducts-Last2Day-Offer</v>
      </c>
      <c r="I122">
        <f>IFERROR(VLOOKUP(H122,'Tracking Raw'!A:E,5,0),0)</f>
        <v>4</v>
      </c>
      <c r="J122" t="str">
        <f t="shared" si="3"/>
        <v>ignore</v>
      </c>
    </row>
    <row r="123" spans="1:10" x14ac:dyDescent="0.25">
      <c r="A123" s="2">
        <v>45292</v>
      </c>
      <c r="B123" t="s">
        <v>242</v>
      </c>
      <c r="C123" t="s">
        <v>14</v>
      </c>
      <c r="D123">
        <v>71.443333333333342</v>
      </c>
      <c r="E123">
        <v>67</v>
      </c>
      <c r="F123" t="s">
        <v>4</v>
      </c>
      <c r="G123" t="s">
        <v>333</v>
      </c>
      <c r="H123" t="str">
        <f t="shared" si="2"/>
        <v>JanTerm|AllProducts-Last3Day-Offer</v>
      </c>
      <c r="I123">
        <f>IFERROR(VLOOKUP(H123,'Tracking Raw'!A:E,5,0),0)</f>
        <v>2</v>
      </c>
      <c r="J123" t="str">
        <f t="shared" si="3"/>
        <v>no igore</v>
      </c>
    </row>
    <row r="124" spans="1:10" x14ac:dyDescent="0.25">
      <c r="A124" s="2">
        <v>45292</v>
      </c>
      <c r="B124" t="s">
        <v>243</v>
      </c>
      <c r="C124" t="s">
        <v>14</v>
      </c>
      <c r="D124">
        <v>0</v>
      </c>
      <c r="E124">
        <v>0</v>
      </c>
      <c r="F124" t="s">
        <v>4</v>
      </c>
      <c r="G124" t="s">
        <v>333</v>
      </c>
      <c r="H124" t="str">
        <f t="shared" si="2"/>
        <v>JanTerm|AllProducts-Last3Day-Offer</v>
      </c>
      <c r="I124">
        <f>IFERROR(VLOOKUP(H124,'Tracking Raw'!A:E,5,0),0)</f>
        <v>2</v>
      </c>
      <c r="J124" t="str">
        <f t="shared" si="3"/>
        <v>ignore</v>
      </c>
    </row>
    <row r="125" spans="1:10" x14ac:dyDescent="0.25">
      <c r="A125" s="2">
        <v>45292</v>
      </c>
      <c r="B125" t="s">
        <v>244</v>
      </c>
      <c r="C125" t="s">
        <v>14</v>
      </c>
      <c r="D125">
        <v>19.190000000000001</v>
      </c>
      <c r="E125">
        <v>38</v>
      </c>
      <c r="F125" t="s">
        <v>4</v>
      </c>
      <c r="G125" t="s">
        <v>279</v>
      </c>
      <c r="H125" t="str">
        <f t="shared" si="2"/>
        <v>JanTerm|Term-Last1Day-Offer</v>
      </c>
      <c r="I125">
        <f>IFERROR(VLOOKUP(H125,'Tracking Raw'!A:E,5,0),0)</f>
        <v>10</v>
      </c>
      <c r="J125" t="str">
        <f t="shared" si="3"/>
        <v>no igore</v>
      </c>
    </row>
    <row r="126" spans="1:10" x14ac:dyDescent="0.25">
      <c r="A126" s="2">
        <v>45292</v>
      </c>
      <c r="B126" t="s">
        <v>245</v>
      </c>
      <c r="C126" t="s">
        <v>14</v>
      </c>
      <c r="D126">
        <v>0</v>
      </c>
      <c r="E126">
        <v>0</v>
      </c>
      <c r="F126" t="s">
        <v>4</v>
      </c>
      <c r="G126" t="s">
        <v>279</v>
      </c>
      <c r="H126" t="str">
        <f t="shared" si="2"/>
        <v>JanTerm|Term-Last1Day-Offer</v>
      </c>
      <c r="I126">
        <f>IFERROR(VLOOKUP(H126,'Tracking Raw'!A:E,5,0),0)</f>
        <v>10</v>
      </c>
      <c r="J126" t="str">
        <f t="shared" si="3"/>
        <v>ignore</v>
      </c>
    </row>
    <row r="127" spans="1:10" x14ac:dyDescent="0.25">
      <c r="A127" s="2">
        <v>45292</v>
      </c>
      <c r="B127" t="s">
        <v>246</v>
      </c>
      <c r="C127" t="s">
        <v>14</v>
      </c>
      <c r="D127">
        <v>58.57</v>
      </c>
      <c r="E127">
        <v>79</v>
      </c>
      <c r="F127" t="s">
        <v>4</v>
      </c>
      <c r="G127" t="s">
        <v>334</v>
      </c>
      <c r="H127" t="str">
        <f t="shared" si="2"/>
        <v>JanTerm|Term-Last2Day-Offer</v>
      </c>
      <c r="I127">
        <f>IFERROR(VLOOKUP(H127,'Tracking Raw'!A:E,5,0),0)</f>
        <v>4</v>
      </c>
      <c r="J127" t="str">
        <f t="shared" si="3"/>
        <v>no igore</v>
      </c>
    </row>
    <row r="128" spans="1:10" x14ac:dyDescent="0.25">
      <c r="A128" s="2">
        <v>45292</v>
      </c>
      <c r="B128" t="s">
        <v>247</v>
      </c>
      <c r="C128" t="s">
        <v>14</v>
      </c>
      <c r="D128">
        <v>2.67</v>
      </c>
      <c r="E128">
        <v>4</v>
      </c>
      <c r="F128" t="s">
        <v>4</v>
      </c>
      <c r="G128" t="s">
        <v>334</v>
      </c>
      <c r="H128" t="str">
        <f t="shared" si="2"/>
        <v>JanTerm|Term-Last2Day-Offer</v>
      </c>
      <c r="I128">
        <f>IFERROR(VLOOKUP(H128,'Tracking Raw'!A:E,5,0),0)</f>
        <v>4</v>
      </c>
      <c r="J128" t="str">
        <f t="shared" si="3"/>
        <v>ignore</v>
      </c>
    </row>
    <row r="129" spans="1:10" x14ac:dyDescent="0.25">
      <c r="A129" s="2">
        <v>45292</v>
      </c>
      <c r="B129" t="s">
        <v>248</v>
      </c>
      <c r="C129" t="s">
        <v>14</v>
      </c>
      <c r="D129">
        <v>47.04666666666666</v>
      </c>
      <c r="E129">
        <v>33</v>
      </c>
      <c r="F129" t="s">
        <v>4</v>
      </c>
      <c r="G129" t="s">
        <v>280</v>
      </c>
      <c r="H129" t="str">
        <f t="shared" si="2"/>
        <v>JanTerm|Term-Last3Day-Offer</v>
      </c>
      <c r="I129">
        <f>IFERROR(VLOOKUP(H129,'Tracking Raw'!A:E,5,0),0)</f>
        <v>1</v>
      </c>
      <c r="J129" t="str">
        <f t="shared" si="3"/>
        <v>no igore</v>
      </c>
    </row>
    <row r="130" spans="1:10" x14ac:dyDescent="0.25">
      <c r="A130" s="2">
        <v>45292</v>
      </c>
      <c r="B130" t="s">
        <v>249</v>
      </c>
      <c r="C130" t="s">
        <v>14</v>
      </c>
      <c r="D130">
        <v>1.9433333333333334</v>
      </c>
      <c r="E130">
        <v>2</v>
      </c>
      <c r="F130" t="s">
        <v>4</v>
      </c>
      <c r="G130" t="s">
        <v>280</v>
      </c>
      <c r="H130" t="str">
        <f t="shared" si="2"/>
        <v>JanTerm|Term-Last3Day-Offer</v>
      </c>
      <c r="I130">
        <f>IFERROR(VLOOKUP(H130,'Tracking Raw'!A:E,5,0),0)</f>
        <v>1</v>
      </c>
      <c r="J130" t="str">
        <f t="shared" si="3"/>
        <v>ignore</v>
      </c>
    </row>
    <row r="131" spans="1:10" x14ac:dyDescent="0.25">
      <c r="A131" s="2">
        <v>45292</v>
      </c>
      <c r="B131" t="s">
        <v>55</v>
      </c>
      <c r="C131" t="s">
        <v>14</v>
      </c>
      <c r="D131">
        <v>163.96333333333334</v>
      </c>
      <c r="E131">
        <v>178</v>
      </c>
      <c r="F131" t="s">
        <v>4</v>
      </c>
      <c r="G131" t="s">
        <v>283</v>
      </c>
      <c r="H131" t="str">
        <f t="shared" ref="H131:H194" si="4">F131&amp;G131</f>
        <v>JanTerm|20M-LifeStage-TopUp</v>
      </c>
      <c r="I131">
        <f>IFERROR(VLOOKUP(H131,'Tracking Raw'!A:E,5,0),0)</f>
        <v>2</v>
      </c>
      <c r="J131" t="str">
        <f t="shared" ref="J131:J194" si="5">IF(ISNUMBER(SEARCH("ignore",B131)),"ignore","no igore")</f>
        <v>no igore</v>
      </c>
    </row>
    <row r="132" spans="1:10" x14ac:dyDescent="0.25">
      <c r="A132" s="2">
        <v>45292</v>
      </c>
      <c r="B132" t="s">
        <v>58</v>
      </c>
      <c r="C132" t="s">
        <v>14</v>
      </c>
      <c r="D132">
        <v>90.523333333333326</v>
      </c>
      <c r="E132">
        <v>3</v>
      </c>
      <c r="F132" t="s">
        <v>4</v>
      </c>
      <c r="G132" t="s">
        <v>283</v>
      </c>
      <c r="H132" t="str">
        <f t="shared" si="4"/>
        <v>JanTerm|20M-LifeStage-TopUp</v>
      </c>
      <c r="I132">
        <f>IFERROR(VLOOKUP(H132,'Tracking Raw'!A:E,5,0),0)</f>
        <v>2</v>
      </c>
      <c r="J132" t="str">
        <f t="shared" si="5"/>
        <v>ignore</v>
      </c>
    </row>
    <row r="133" spans="1:10" x14ac:dyDescent="0.25">
      <c r="A133" s="2">
        <v>45292</v>
      </c>
      <c r="B133" t="s">
        <v>29</v>
      </c>
      <c r="C133" t="s">
        <v>14</v>
      </c>
      <c r="D133">
        <v>198.88</v>
      </c>
      <c r="E133">
        <v>353</v>
      </c>
      <c r="F133" t="s">
        <v>4</v>
      </c>
      <c r="G133" t="s">
        <v>284</v>
      </c>
      <c r="H133" t="str">
        <f t="shared" si="4"/>
        <v>JanTerm|20M-Pricelist-8M20Mmonthly</v>
      </c>
      <c r="I133">
        <f>IFERROR(VLOOKUP(H133,'Tracking Raw'!A:E,5,0),0)</f>
        <v>28</v>
      </c>
      <c r="J133" t="str">
        <f t="shared" si="5"/>
        <v>no igore</v>
      </c>
    </row>
    <row r="134" spans="1:10" x14ac:dyDescent="0.25">
      <c r="A134" s="2">
        <v>45292</v>
      </c>
      <c r="B134" t="s">
        <v>36</v>
      </c>
      <c r="C134" t="s">
        <v>14</v>
      </c>
      <c r="D134">
        <v>192.70666666666668</v>
      </c>
      <c r="E134">
        <v>11</v>
      </c>
      <c r="F134" t="s">
        <v>4</v>
      </c>
      <c r="G134" t="s">
        <v>284</v>
      </c>
      <c r="H134" t="str">
        <f t="shared" si="4"/>
        <v>JanTerm|20M-Pricelist-8M20Mmonthly</v>
      </c>
      <c r="I134">
        <f>IFERROR(VLOOKUP(H134,'Tracking Raw'!A:E,5,0),0)</f>
        <v>28</v>
      </c>
      <c r="J134" t="str">
        <f t="shared" si="5"/>
        <v>ignore</v>
      </c>
    </row>
    <row r="135" spans="1:10" x14ac:dyDescent="0.25">
      <c r="A135" s="2">
        <v>45292</v>
      </c>
      <c r="B135" t="s">
        <v>30</v>
      </c>
      <c r="C135" t="s">
        <v>14</v>
      </c>
      <c r="D135">
        <v>363.8</v>
      </c>
      <c r="E135">
        <v>517</v>
      </c>
      <c r="F135" t="s">
        <v>4</v>
      </c>
      <c r="G135" t="s">
        <v>276</v>
      </c>
      <c r="H135" t="str">
        <f t="shared" si="4"/>
        <v>JanTerm|20M-Pricelist-OnlyOne</v>
      </c>
      <c r="I135">
        <f>IFERROR(VLOOKUP(H135,'Tracking Raw'!A:E,5,0),0)</f>
        <v>1</v>
      </c>
      <c r="J135" t="str">
        <f t="shared" si="5"/>
        <v>no igore</v>
      </c>
    </row>
    <row r="136" spans="1:10" x14ac:dyDescent="0.25">
      <c r="A136" s="2">
        <v>45292</v>
      </c>
      <c r="B136" t="s">
        <v>37</v>
      </c>
      <c r="C136" t="s">
        <v>14</v>
      </c>
      <c r="D136">
        <v>249.78666666666666</v>
      </c>
      <c r="E136">
        <v>15</v>
      </c>
      <c r="F136" t="s">
        <v>4</v>
      </c>
      <c r="G136" t="s">
        <v>276</v>
      </c>
      <c r="H136" t="str">
        <f t="shared" si="4"/>
        <v>JanTerm|20M-Pricelist-OnlyOne</v>
      </c>
      <c r="I136">
        <f>IFERROR(VLOOKUP(H136,'Tracking Raw'!A:E,5,0),0)</f>
        <v>1</v>
      </c>
      <c r="J136" t="str">
        <f t="shared" si="5"/>
        <v>ignore</v>
      </c>
    </row>
    <row r="137" spans="1:10" x14ac:dyDescent="0.25">
      <c r="A137" s="2">
        <v>45292</v>
      </c>
      <c r="B137" t="s">
        <v>31</v>
      </c>
      <c r="C137" t="s">
        <v>14</v>
      </c>
      <c r="D137">
        <v>292.64333333333332</v>
      </c>
      <c r="E137">
        <v>362</v>
      </c>
      <c r="F137" t="s">
        <v>4</v>
      </c>
      <c r="G137" t="s">
        <v>286</v>
      </c>
      <c r="H137" t="str">
        <f t="shared" si="4"/>
        <v>JanTerm|20M-Property-NegativeAsset</v>
      </c>
      <c r="I137">
        <f>IFERROR(VLOOKUP(H137,'Tracking Raw'!A:E,5,0),0)</f>
        <v>28</v>
      </c>
      <c r="J137" t="str">
        <f t="shared" si="5"/>
        <v>no igore</v>
      </c>
    </row>
    <row r="138" spans="1:10" x14ac:dyDescent="0.25">
      <c r="A138" s="2">
        <v>45292</v>
      </c>
      <c r="B138" t="s">
        <v>32</v>
      </c>
      <c r="C138" t="s">
        <v>14</v>
      </c>
      <c r="D138">
        <v>115.11666666666667</v>
      </c>
      <c r="E138">
        <v>8</v>
      </c>
      <c r="F138" t="s">
        <v>4</v>
      </c>
      <c r="G138" t="s">
        <v>286</v>
      </c>
      <c r="H138" t="str">
        <f t="shared" si="4"/>
        <v>JanTerm|20M-Property-NegativeAsset</v>
      </c>
      <c r="I138">
        <f>IFERROR(VLOOKUP(H138,'Tracking Raw'!A:E,5,0),0)</f>
        <v>28</v>
      </c>
      <c r="J138" t="str">
        <f t="shared" si="5"/>
        <v>ignore</v>
      </c>
    </row>
    <row r="139" spans="1:10" x14ac:dyDescent="0.25">
      <c r="A139" s="2">
        <v>45292</v>
      </c>
      <c r="B139" t="s">
        <v>250</v>
      </c>
      <c r="C139" t="s">
        <v>14</v>
      </c>
      <c r="D139">
        <v>0</v>
      </c>
      <c r="E139">
        <v>0</v>
      </c>
      <c r="F139" t="s">
        <v>4</v>
      </c>
      <c r="G139" t="s">
        <v>277</v>
      </c>
      <c r="H139" t="str">
        <f t="shared" si="4"/>
        <v>JanTerm|AllProducts-Last1Day-Offer</v>
      </c>
      <c r="I139">
        <f>IFERROR(VLOOKUP(H139,'Tracking Raw'!A:E,5,0),0)</f>
        <v>1</v>
      </c>
      <c r="J139" t="str">
        <f t="shared" si="5"/>
        <v>no igore</v>
      </c>
    </row>
    <row r="140" spans="1:10" x14ac:dyDescent="0.25">
      <c r="A140" s="2">
        <v>45292</v>
      </c>
      <c r="B140" t="s">
        <v>251</v>
      </c>
      <c r="C140" t="s">
        <v>14</v>
      </c>
      <c r="D140">
        <v>14.436666666666667</v>
      </c>
      <c r="E140">
        <v>3</v>
      </c>
      <c r="F140" t="s">
        <v>4</v>
      </c>
      <c r="G140" t="s">
        <v>277</v>
      </c>
      <c r="H140" t="str">
        <f t="shared" si="4"/>
        <v>JanTerm|AllProducts-Last1Day-Offer</v>
      </c>
      <c r="I140">
        <f>IFERROR(VLOOKUP(H140,'Tracking Raw'!A:E,5,0),0)</f>
        <v>1</v>
      </c>
      <c r="J140" t="str">
        <f t="shared" si="5"/>
        <v>ignore</v>
      </c>
    </row>
    <row r="141" spans="1:10" x14ac:dyDescent="0.25">
      <c r="A141" s="2">
        <v>45292</v>
      </c>
      <c r="B141" t="s">
        <v>252</v>
      </c>
      <c r="C141" t="s">
        <v>14</v>
      </c>
      <c r="D141">
        <v>0.32666666666666666</v>
      </c>
      <c r="E141">
        <v>1</v>
      </c>
      <c r="F141" t="s">
        <v>4</v>
      </c>
      <c r="G141" t="s">
        <v>278</v>
      </c>
      <c r="H141" t="str">
        <f t="shared" si="4"/>
        <v>JanTerm|AllProducts-Last2Day-Offer</v>
      </c>
      <c r="I141">
        <f>IFERROR(VLOOKUP(H141,'Tracking Raw'!A:E,5,0),0)</f>
        <v>4</v>
      </c>
      <c r="J141" t="str">
        <f t="shared" si="5"/>
        <v>no igore</v>
      </c>
    </row>
    <row r="142" spans="1:10" x14ac:dyDescent="0.25">
      <c r="A142" s="2">
        <v>45292</v>
      </c>
      <c r="B142" t="s">
        <v>253</v>
      </c>
      <c r="C142" t="s">
        <v>14</v>
      </c>
      <c r="D142">
        <v>8.9466666666666672</v>
      </c>
      <c r="E142">
        <v>13</v>
      </c>
      <c r="F142" t="s">
        <v>4</v>
      </c>
      <c r="G142" t="s">
        <v>278</v>
      </c>
      <c r="H142" t="str">
        <f t="shared" si="4"/>
        <v>JanTerm|AllProducts-Last2Day-Offer</v>
      </c>
      <c r="I142">
        <f>IFERROR(VLOOKUP(H142,'Tracking Raw'!A:E,5,0),0)</f>
        <v>4</v>
      </c>
      <c r="J142" t="str">
        <f t="shared" si="5"/>
        <v>ignore</v>
      </c>
    </row>
    <row r="143" spans="1:10" x14ac:dyDescent="0.25">
      <c r="A143" s="2">
        <v>45292</v>
      </c>
      <c r="B143" t="s">
        <v>254</v>
      </c>
      <c r="C143" t="s">
        <v>14</v>
      </c>
      <c r="D143">
        <v>28.606666666666666</v>
      </c>
      <c r="E143">
        <v>66</v>
      </c>
      <c r="F143" t="s">
        <v>4</v>
      </c>
      <c r="G143" t="s">
        <v>333</v>
      </c>
      <c r="H143" t="str">
        <f t="shared" si="4"/>
        <v>JanTerm|AllProducts-Last3Day-Offer</v>
      </c>
      <c r="I143">
        <f>IFERROR(VLOOKUP(H143,'Tracking Raw'!A:E,5,0),0)</f>
        <v>2</v>
      </c>
      <c r="J143" t="str">
        <f t="shared" si="5"/>
        <v>no igore</v>
      </c>
    </row>
    <row r="144" spans="1:10" x14ac:dyDescent="0.25">
      <c r="A144" s="2">
        <v>45292</v>
      </c>
      <c r="B144" t="s">
        <v>255</v>
      </c>
      <c r="C144" t="s">
        <v>14</v>
      </c>
      <c r="D144">
        <v>11.700000000000001</v>
      </c>
      <c r="E144">
        <v>17</v>
      </c>
      <c r="F144" t="s">
        <v>4</v>
      </c>
      <c r="G144" t="s">
        <v>333</v>
      </c>
      <c r="H144" t="str">
        <f t="shared" si="4"/>
        <v>JanTerm|AllProducts-Last3Day-Offer</v>
      </c>
      <c r="I144">
        <f>IFERROR(VLOOKUP(H144,'Tracking Raw'!A:E,5,0),0)</f>
        <v>2</v>
      </c>
      <c r="J144" t="str">
        <f t="shared" si="5"/>
        <v>ignore</v>
      </c>
    </row>
    <row r="145" spans="1:10" x14ac:dyDescent="0.25">
      <c r="A145" s="2">
        <v>45292</v>
      </c>
      <c r="B145" t="s">
        <v>256</v>
      </c>
      <c r="C145" t="s">
        <v>14</v>
      </c>
      <c r="D145">
        <v>7.8033333333333337</v>
      </c>
      <c r="E145">
        <v>1</v>
      </c>
      <c r="F145" t="s">
        <v>4</v>
      </c>
      <c r="G145" t="s">
        <v>279</v>
      </c>
      <c r="H145" t="str">
        <f t="shared" si="4"/>
        <v>JanTerm|Term-Last1Day-Offer</v>
      </c>
      <c r="I145">
        <f>IFERROR(VLOOKUP(H145,'Tracking Raw'!A:E,5,0),0)</f>
        <v>10</v>
      </c>
      <c r="J145" t="str">
        <f t="shared" si="5"/>
        <v>no igore</v>
      </c>
    </row>
    <row r="146" spans="1:10" x14ac:dyDescent="0.25">
      <c r="A146" s="2">
        <v>45292</v>
      </c>
      <c r="B146" t="s">
        <v>257</v>
      </c>
      <c r="C146" t="s">
        <v>14</v>
      </c>
      <c r="D146">
        <v>40.823333333333331</v>
      </c>
      <c r="E146">
        <v>17</v>
      </c>
      <c r="F146" t="s">
        <v>4</v>
      </c>
      <c r="G146" t="s">
        <v>279</v>
      </c>
      <c r="H146" t="str">
        <f t="shared" si="4"/>
        <v>JanTerm|Term-Last1Day-Offer</v>
      </c>
      <c r="I146">
        <f>IFERROR(VLOOKUP(H146,'Tracking Raw'!A:E,5,0),0)</f>
        <v>10</v>
      </c>
      <c r="J146" t="str">
        <f t="shared" si="5"/>
        <v>ignore</v>
      </c>
    </row>
    <row r="147" spans="1:10" x14ac:dyDescent="0.25">
      <c r="A147" s="2">
        <v>45292</v>
      </c>
      <c r="B147" t="s">
        <v>258</v>
      </c>
      <c r="C147" t="s">
        <v>14</v>
      </c>
      <c r="D147">
        <v>9.456666666666667</v>
      </c>
      <c r="E147">
        <v>17</v>
      </c>
      <c r="F147" t="s">
        <v>4</v>
      </c>
      <c r="G147" t="s">
        <v>334</v>
      </c>
      <c r="H147" t="str">
        <f t="shared" si="4"/>
        <v>JanTerm|Term-Last2Day-Offer</v>
      </c>
      <c r="I147">
        <f>IFERROR(VLOOKUP(H147,'Tracking Raw'!A:E,5,0),0)</f>
        <v>4</v>
      </c>
      <c r="J147" t="str">
        <f t="shared" si="5"/>
        <v>no igore</v>
      </c>
    </row>
    <row r="148" spans="1:10" x14ac:dyDescent="0.25">
      <c r="A148" s="2">
        <v>45292</v>
      </c>
      <c r="B148" t="s">
        <v>259</v>
      </c>
      <c r="C148" t="s">
        <v>14</v>
      </c>
      <c r="D148">
        <v>117.73</v>
      </c>
      <c r="E148">
        <v>65</v>
      </c>
      <c r="F148" t="s">
        <v>4</v>
      </c>
      <c r="G148" t="s">
        <v>334</v>
      </c>
      <c r="H148" t="str">
        <f t="shared" si="4"/>
        <v>JanTerm|Term-Last2Day-Offer</v>
      </c>
      <c r="I148">
        <f>IFERROR(VLOOKUP(H148,'Tracking Raw'!A:E,5,0),0)</f>
        <v>4</v>
      </c>
      <c r="J148" t="str">
        <f t="shared" si="5"/>
        <v>ignore</v>
      </c>
    </row>
    <row r="149" spans="1:10" x14ac:dyDescent="0.25">
      <c r="A149" s="2">
        <v>45292</v>
      </c>
      <c r="B149" t="s">
        <v>260</v>
      </c>
      <c r="C149" t="s">
        <v>14</v>
      </c>
      <c r="D149">
        <v>59.946666666666665</v>
      </c>
      <c r="E149">
        <v>144</v>
      </c>
      <c r="F149" t="s">
        <v>4</v>
      </c>
      <c r="G149" t="s">
        <v>280</v>
      </c>
      <c r="H149" t="str">
        <f t="shared" si="4"/>
        <v>JanTerm|Term-Last3Day-Offer</v>
      </c>
      <c r="I149">
        <f>IFERROR(VLOOKUP(H149,'Tracking Raw'!A:E,5,0),0)</f>
        <v>1</v>
      </c>
      <c r="J149" t="str">
        <f t="shared" si="5"/>
        <v>no igore</v>
      </c>
    </row>
    <row r="150" spans="1:10" x14ac:dyDescent="0.25">
      <c r="A150" s="2">
        <v>45292</v>
      </c>
      <c r="B150" t="s">
        <v>261</v>
      </c>
      <c r="C150" t="s">
        <v>14</v>
      </c>
      <c r="D150">
        <v>1.0999999999999999</v>
      </c>
      <c r="E150">
        <v>2</v>
      </c>
      <c r="F150" t="s">
        <v>4</v>
      </c>
      <c r="G150" t="s">
        <v>280</v>
      </c>
      <c r="H150" t="str">
        <f t="shared" si="4"/>
        <v>JanTerm|Term-Last3Day-Offer</v>
      </c>
      <c r="I150">
        <f>IFERROR(VLOOKUP(H150,'Tracking Raw'!A:E,5,0),0)</f>
        <v>1</v>
      </c>
      <c r="J150" t="str">
        <f t="shared" si="5"/>
        <v>ignore</v>
      </c>
    </row>
    <row r="151" spans="1:10" x14ac:dyDescent="0.25">
      <c r="A151" s="2">
        <v>45292</v>
      </c>
      <c r="B151" t="s">
        <v>262</v>
      </c>
      <c r="C151" t="s">
        <v>14</v>
      </c>
      <c r="D151">
        <v>31.806666666666668</v>
      </c>
      <c r="E151">
        <v>38</v>
      </c>
      <c r="F151" t="s">
        <v>4</v>
      </c>
      <c r="G151" t="s">
        <v>277</v>
      </c>
      <c r="H151" t="str">
        <f t="shared" si="4"/>
        <v>JanTerm|AllProducts-Last1Day-Offer</v>
      </c>
      <c r="I151">
        <f>IFERROR(VLOOKUP(H151,'Tracking Raw'!A:E,5,0),0)</f>
        <v>1</v>
      </c>
      <c r="J151" t="str">
        <f t="shared" si="5"/>
        <v>no igore</v>
      </c>
    </row>
    <row r="152" spans="1:10" x14ac:dyDescent="0.25">
      <c r="A152" s="2">
        <v>45292</v>
      </c>
      <c r="B152" t="s">
        <v>263</v>
      </c>
      <c r="C152" t="s">
        <v>14</v>
      </c>
      <c r="D152">
        <v>1.9133333333333333</v>
      </c>
      <c r="E152">
        <v>1</v>
      </c>
      <c r="F152" t="s">
        <v>4</v>
      </c>
      <c r="G152" t="s">
        <v>277</v>
      </c>
      <c r="H152" t="str">
        <f t="shared" si="4"/>
        <v>JanTerm|AllProducts-Last1Day-Offer</v>
      </c>
      <c r="I152">
        <f>IFERROR(VLOOKUP(H152,'Tracking Raw'!A:E,5,0),0)</f>
        <v>1</v>
      </c>
      <c r="J152" t="str">
        <f t="shared" si="5"/>
        <v>ignore</v>
      </c>
    </row>
    <row r="153" spans="1:10" x14ac:dyDescent="0.25">
      <c r="A153" s="2">
        <v>45292</v>
      </c>
      <c r="B153" t="s">
        <v>264</v>
      </c>
      <c r="C153" t="s">
        <v>14</v>
      </c>
      <c r="D153">
        <v>34.866666666666667</v>
      </c>
      <c r="E153">
        <v>111</v>
      </c>
      <c r="F153" t="s">
        <v>4</v>
      </c>
      <c r="G153" t="s">
        <v>278</v>
      </c>
      <c r="H153" t="str">
        <f t="shared" si="4"/>
        <v>JanTerm|AllProducts-Last2Day-Offer</v>
      </c>
      <c r="I153">
        <f>IFERROR(VLOOKUP(H153,'Tracking Raw'!A:E,5,0),0)</f>
        <v>4</v>
      </c>
      <c r="J153" t="str">
        <f t="shared" si="5"/>
        <v>no igore</v>
      </c>
    </row>
    <row r="154" spans="1:10" x14ac:dyDescent="0.25">
      <c r="A154" s="2">
        <v>45292</v>
      </c>
      <c r="B154" t="s">
        <v>265</v>
      </c>
      <c r="C154" t="s">
        <v>14</v>
      </c>
      <c r="D154">
        <v>4.4066666666666672</v>
      </c>
      <c r="E154">
        <v>5</v>
      </c>
      <c r="F154" t="s">
        <v>4</v>
      </c>
      <c r="G154" t="s">
        <v>278</v>
      </c>
      <c r="H154" t="str">
        <f t="shared" si="4"/>
        <v>JanTerm|AllProducts-Last2Day-Offer</v>
      </c>
      <c r="I154">
        <f>IFERROR(VLOOKUP(H154,'Tracking Raw'!A:E,5,0),0)</f>
        <v>4</v>
      </c>
      <c r="J154" t="str">
        <f t="shared" si="5"/>
        <v>ignore</v>
      </c>
    </row>
    <row r="155" spans="1:10" x14ac:dyDescent="0.25">
      <c r="A155" s="2">
        <v>45292</v>
      </c>
      <c r="B155" t="s">
        <v>266</v>
      </c>
      <c r="C155" t="s">
        <v>14</v>
      </c>
      <c r="D155">
        <v>60.050000000000004</v>
      </c>
      <c r="E155">
        <v>55</v>
      </c>
      <c r="F155" t="s">
        <v>4</v>
      </c>
      <c r="G155" t="s">
        <v>333</v>
      </c>
      <c r="H155" t="str">
        <f t="shared" si="4"/>
        <v>JanTerm|AllProducts-Last3Day-Offer</v>
      </c>
      <c r="I155">
        <f>IFERROR(VLOOKUP(H155,'Tracking Raw'!A:E,5,0),0)</f>
        <v>2</v>
      </c>
      <c r="J155" t="str">
        <f t="shared" si="5"/>
        <v>no igore</v>
      </c>
    </row>
    <row r="156" spans="1:10" x14ac:dyDescent="0.25">
      <c r="A156" s="2">
        <v>45292</v>
      </c>
      <c r="B156" t="s">
        <v>267</v>
      </c>
      <c r="C156" t="s">
        <v>14</v>
      </c>
      <c r="D156">
        <v>0</v>
      </c>
      <c r="E156">
        <v>0</v>
      </c>
      <c r="F156" t="s">
        <v>4</v>
      </c>
      <c r="G156" t="s">
        <v>333</v>
      </c>
      <c r="H156" t="str">
        <f t="shared" si="4"/>
        <v>JanTerm|AllProducts-Last3Day-Offer</v>
      </c>
      <c r="I156">
        <f>IFERROR(VLOOKUP(H156,'Tracking Raw'!A:E,5,0),0)</f>
        <v>2</v>
      </c>
      <c r="J156" t="str">
        <f t="shared" si="5"/>
        <v>ignore</v>
      </c>
    </row>
    <row r="157" spans="1:10" x14ac:dyDescent="0.25">
      <c r="A157" s="2">
        <v>45292</v>
      </c>
      <c r="B157" t="s">
        <v>268</v>
      </c>
      <c r="C157" t="s">
        <v>14</v>
      </c>
      <c r="D157">
        <v>58.126666666666665</v>
      </c>
      <c r="E157">
        <v>93</v>
      </c>
      <c r="F157" t="s">
        <v>4</v>
      </c>
      <c r="G157" t="s">
        <v>279</v>
      </c>
      <c r="H157" t="str">
        <f t="shared" si="4"/>
        <v>JanTerm|Term-Last1Day-Offer</v>
      </c>
      <c r="I157">
        <f>IFERROR(VLOOKUP(H157,'Tracking Raw'!A:E,5,0),0)</f>
        <v>10</v>
      </c>
      <c r="J157" t="str">
        <f t="shared" si="5"/>
        <v>no igore</v>
      </c>
    </row>
    <row r="158" spans="1:10" x14ac:dyDescent="0.25">
      <c r="A158" s="2">
        <v>45292</v>
      </c>
      <c r="B158" t="s">
        <v>269</v>
      </c>
      <c r="C158" t="s">
        <v>14</v>
      </c>
      <c r="D158">
        <v>0</v>
      </c>
      <c r="E158">
        <v>0</v>
      </c>
      <c r="F158" t="s">
        <v>4</v>
      </c>
      <c r="G158" t="s">
        <v>279</v>
      </c>
      <c r="H158" t="str">
        <f t="shared" si="4"/>
        <v>JanTerm|Term-Last1Day-Offer</v>
      </c>
      <c r="I158">
        <f>IFERROR(VLOOKUP(H158,'Tracking Raw'!A:E,5,0),0)</f>
        <v>10</v>
      </c>
      <c r="J158" t="str">
        <f t="shared" si="5"/>
        <v>ignore</v>
      </c>
    </row>
    <row r="159" spans="1:10" x14ac:dyDescent="0.25">
      <c r="A159" s="2">
        <v>45292</v>
      </c>
      <c r="B159" t="s">
        <v>270</v>
      </c>
      <c r="C159" t="s">
        <v>14</v>
      </c>
      <c r="D159">
        <v>54.113333333333337</v>
      </c>
      <c r="E159">
        <v>122</v>
      </c>
      <c r="F159" t="s">
        <v>4</v>
      </c>
      <c r="G159" t="s">
        <v>334</v>
      </c>
      <c r="H159" t="str">
        <f t="shared" si="4"/>
        <v>JanTerm|Term-Last2Day-Offer</v>
      </c>
      <c r="I159">
        <f>IFERROR(VLOOKUP(H159,'Tracking Raw'!A:E,5,0),0)</f>
        <v>4</v>
      </c>
      <c r="J159" t="str">
        <f t="shared" si="5"/>
        <v>no igore</v>
      </c>
    </row>
    <row r="160" spans="1:10" x14ac:dyDescent="0.25">
      <c r="A160" s="2">
        <v>45292</v>
      </c>
      <c r="B160" t="s">
        <v>271</v>
      </c>
      <c r="C160" t="s">
        <v>14</v>
      </c>
      <c r="D160">
        <v>1.8133333333333335</v>
      </c>
      <c r="E160">
        <v>2</v>
      </c>
      <c r="F160" t="s">
        <v>4</v>
      </c>
      <c r="G160" t="s">
        <v>334</v>
      </c>
      <c r="H160" t="str">
        <f t="shared" si="4"/>
        <v>JanTerm|Term-Last2Day-Offer</v>
      </c>
      <c r="I160">
        <f>IFERROR(VLOOKUP(H160,'Tracking Raw'!A:E,5,0),0)</f>
        <v>4</v>
      </c>
      <c r="J160" t="str">
        <f t="shared" si="5"/>
        <v>ignore</v>
      </c>
    </row>
    <row r="161" spans="1:10" x14ac:dyDescent="0.25">
      <c r="A161" s="2">
        <v>45292</v>
      </c>
      <c r="B161" t="s">
        <v>272</v>
      </c>
      <c r="C161" t="s">
        <v>14</v>
      </c>
      <c r="D161">
        <v>51.886666666666663</v>
      </c>
      <c r="E161">
        <v>26</v>
      </c>
      <c r="F161" t="s">
        <v>4</v>
      </c>
      <c r="G161" t="s">
        <v>280</v>
      </c>
      <c r="H161" t="str">
        <f t="shared" si="4"/>
        <v>JanTerm|Term-Last3Day-Offer</v>
      </c>
      <c r="I161">
        <f>IFERROR(VLOOKUP(H161,'Tracking Raw'!A:E,5,0),0)</f>
        <v>1</v>
      </c>
      <c r="J161" t="str">
        <f t="shared" si="5"/>
        <v>no igore</v>
      </c>
    </row>
    <row r="162" spans="1:10" x14ac:dyDescent="0.25">
      <c r="A162" s="2">
        <v>45292</v>
      </c>
      <c r="B162" t="s">
        <v>273</v>
      </c>
      <c r="C162" t="s">
        <v>14</v>
      </c>
      <c r="D162">
        <v>0</v>
      </c>
      <c r="E162">
        <v>0</v>
      </c>
      <c r="F162" t="s">
        <v>4</v>
      </c>
      <c r="G162" t="s">
        <v>280</v>
      </c>
      <c r="H162" t="str">
        <f t="shared" si="4"/>
        <v>JanTerm|Term-Last3Day-Offer</v>
      </c>
      <c r="I162">
        <f>IFERROR(VLOOKUP(H162,'Tracking Raw'!A:E,5,0),0)</f>
        <v>1</v>
      </c>
      <c r="J162" t="str">
        <f t="shared" si="5"/>
        <v>ignore</v>
      </c>
    </row>
    <row r="163" spans="1:10" x14ac:dyDescent="0.25">
      <c r="A163" s="2">
        <v>45323</v>
      </c>
      <c r="B163" t="s">
        <v>76</v>
      </c>
      <c r="C163" t="s">
        <v>14</v>
      </c>
      <c r="D163">
        <v>58.56</v>
      </c>
      <c r="E163">
        <v>94</v>
      </c>
      <c r="F163" t="s">
        <v>5</v>
      </c>
      <c r="G163" t="s">
        <v>281</v>
      </c>
      <c r="H163" t="str">
        <f t="shared" si="4"/>
        <v>FebTerm|10M-Pricelist-OnlinePurchase</v>
      </c>
      <c r="I163">
        <f>IFERROR(VLOOKUP(H163,'Tracking Raw'!A:E,5,0),0)</f>
        <v>3</v>
      </c>
      <c r="J163" t="str">
        <f t="shared" si="5"/>
        <v>no igore</v>
      </c>
    </row>
    <row r="164" spans="1:10" x14ac:dyDescent="0.25">
      <c r="A164" s="2">
        <v>45323</v>
      </c>
      <c r="B164" t="s">
        <v>77</v>
      </c>
      <c r="C164" t="s">
        <v>14</v>
      </c>
      <c r="D164">
        <v>9.8733333333333331</v>
      </c>
      <c r="E164">
        <v>4</v>
      </c>
      <c r="F164" t="s">
        <v>5</v>
      </c>
      <c r="G164" t="s">
        <v>281</v>
      </c>
      <c r="H164" t="str">
        <f t="shared" si="4"/>
        <v>FebTerm|10M-Pricelist-OnlinePurchase</v>
      </c>
      <c r="I164">
        <f>IFERROR(VLOOKUP(H164,'Tracking Raw'!A:E,5,0),0)</f>
        <v>3</v>
      </c>
      <c r="J164" t="str">
        <f t="shared" si="5"/>
        <v>ignore</v>
      </c>
    </row>
    <row r="165" spans="1:10" x14ac:dyDescent="0.25">
      <c r="A165" s="2">
        <v>45323</v>
      </c>
      <c r="B165" t="s">
        <v>78</v>
      </c>
      <c r="C165" t="s">
        <v>14</v>
      </c>
      <c r="D165">
        <v>30.556666666666668</v>
      </c>
      <c r="E165">
        <v>46</v>
      </c>
      <c r="F165" t="s">
        <v>5</v>
      </c>
      <c r="G165" t="s">
        <v>281</v>
      </c>
      <c r="H165" t="str">
        <f t="shared" si="4"/>
        <v>FebTerm|10M-Pricelist-OnlinePurchase</v>
      </c>
      <c r="I165">
        <f>IFERROR(VLOOKUP(H165,'Tracking Raw'!A:E,5,0),0)</f>
        <v>3</v>
      </c>
      <c r="J165" t="str">
        <f t="shared" si="5"/>
        <v>no igore</v>
      </c>
    </row>
    <row r="166" spans="1:10" x14ac:dyDescent="0.25">
      <c r="A166" s="2">
        <v>45323</v>
      </c>
      <c r="B166" t="s">
        <v>79</v>
      </c>
      <c r="C166" t="s">
        <v>14</v>
      </c>
      <c r="D166">
        <v>7.95</v>
      </c>
      <c r="E166">
        <v>5</v>
      </c>
      <c r="F166" t="s">
        <v>5</v>
      </c>
      <c r="G166" t="s">
        <v>281</v>
      </c>
      <c r="H166" t="str">
        <f t="shared" si="4"/>
        <v>FebTerm|10M-Pricelist-OnlinePurchase</v>
      </c>
      <c r="I166">
        <f>IFERROR(VLOOKUP(H166,'Tracking Raw'!A:E,5,0),0)</f>
        <v>3</v>
      </c>
      <c r="J166" t="str">
        <f t="shared" si="5"/>
        <v>ignore</v>
      </c>
    </row>
    <row r="167" spans="1:10" x14ac:dyDescent="0.25">
      <c r="A167" s="2">
        <v>45323</v>
      </c>
      <c r="B167" t="s">
        <v>80</v>
      </c>
      <c r="C167" t="s">
        <v>14</v>
      </c>
      <c r="D167">
        <v>68.103333333333339</v>
      </c>
      <c r="E167">
        <v>46</v>
      </c>
      <c r="F167" t="s">
        <v>5</v>
      </c>
      <c r="G167" t="s">
        <v>281</v>
      </c>
      <c r="H167" t="str">
        <f t="shared" si="4"/>
        <v>FebTerm|10M-Pricelist-OnlinePurchase</v>
      </c>
      <c r="I167">
        <f>IFERROR(VLOOKUP(H167,'Tracking Raw'!A:E,5,0),0)</f>
        <v>3</v>
      </c>
      <c r="J167" t="str">
        <f t="shared" si="5"/>
        <v>no igore</v>
      </c>
    </row>
    <row r="168" spans="1:10" x14ac:dyDescent="0.25">
      <c r="A168" s="2">
        <v>45323</v>
      </c>
      <c r="B168" t="s">
        <v>81</v>
      </c>
      <c r="C168" t="s">
        <v>14</v>
      </c>
      <c r="D168">
        <v>261.94333333333333</v>
      </c>
      <c r="E168">
        <v>19</v>
      </c>
      <c r="F168" t="s">
        <v>5</v>
      </c>
      <c r="G168" t="s">
        <v>281</v>
      </c>
      <c r="H168" t="str">
        <f t="shared" si="4"/>
        <v>FebTerm|10M-Pricelist-OnlinePurchase</v>
      </c>
      <c r="I168">
        <f>IFERROR(VLOOKUP(H168,'Tracking Raw'!A:E,5,0),0)</f>
        <v>3</v>
      </c>
      <c r="J168" t="str">
        <f t="shared" si="5"/>
        <v>ignore</v>
      </c>
    </row>
    <row r="169" spans="1:10" x14ac:dyDescent="0.25">
      <c r="A169" s="2">
        <v>45323</v>
      </c>
      <c r="B169" t="s">
        <v>82</v>
      </c>
      <c r="C169" t="s">
        <v>14</v>
      </c>
      <c r="D169">
        <v>68.22</v>
      </c>
      <c r="E169">
        <v>98</v>
      </c>
      <c r="F169" t="s">
        <v>5</v>
      </c>
      <c r="G169" t="s">
        <v>282</v>
      </c>
      <c r="H169" t="str">
        <f t="shared" si="4"/>
        <v>FebTerm|15M-Pricelist-OnlinePurchase</v>
      </c>
      <c r="I169">
        <f>IFERROR(VLOOKUP(H169,'Tracking Raw'!A:E,5,0),0)</f>
        <v>0</v>
      </c>
      <c r="J169" t="str">
        <f t="shared" si="5"/>
        <v>no igore</v>
      </c>
    </row>
    <row r="170" spans="1:10" x14ac:dyDescent="0.25">
      <c r="A170" s="2">
        <v>45323</v>
      </c>
      <c r="B170" t="s">
        <v>93</v>
      </c>
      <c r="C170" t="s">
        <v>14</v>
      </c>
      <c r="D170">
        <v>4.5533333333333337</v>
      </c>
      <c r="E170">
        <v>5</v>
      </c>
      <c r="F170" t="s">
        <v>5</v>
      </c>
      <c r="G170" t="s">
        <v>282</v>
      </c>
      <c r="H170" t="str">
        <f t="shared" si="4"/>
        <v>FebTerm|15M-Pricelist-OnlinePurchase</v>
      </c>
      <c r="I170">
        <f>IFERROR(VLOOKUP(H170,'Tracking Raw'!A:E,5,0),0)</f>
        <v>0</v>
      </c>
      <c r="J170" t="str">
        <f t="shared" si="5"/>
        <v>ignore</v>
      </c>
    </row>
    <row r="171" spans="1:10" x14ac:dyDescent="0.25">
      <c r="A171" s="2">
        <v>45323</v>
      </c>
      <c r="B171" t="s">
        <v>83</v>
      </c>
      <c r="C171" t="s">
        <v>14</v>
      </c>
      <c r="D171">
        <v>95.276666666666657</v>
      </c>
      <c r="E171">
        <v>56</v>
      </c>
      <c r="F171" t="s">
        <v>5</v>
      </c>
      <c r="G171" t="s">
        <v>282</v>
      </c>
      <c r="H171" t="str">
        <f t="shared" si="4"/>
        <v>FebTerm|15M-Pricelist-OnlinePurchase</v>
      </c>
      <c r="I171">
        <f>IFERROR(VLOOKUP(H171,'Tracking Raw'!A:E,5,0),0)</f>
        <v>0</v>
      </c>
      <c r="J171" t="str">
        <f t="shared" si="5"/>
        <v>no igore</v>
      </c>
    </row>
    <row r="172" spans="1:10" x14ac:dyDescent="0.25">
      <c r="A172" s="2">
        <v>45323</v>
      </c>
      <c r="B172" t="s">
        <v>84</v>
      </c>
      <c r="C172" t="s">
        <v>14</v>
      </c>
      <c r="D172">
        <v>0.29333333333333333</v>
      </c>
      <c r="E172">
        <v>2</v>
      </c>
      <c r="F172" t="s">
        <v>5</v>
      </c>
      <c r="G172" t="s">
        <v>282</v>
      </c>
      <c r="H172" t="str">
        <f t="shared" si="4"/>
        <v>FebTerm|15M-Pricelist-OnlinePurchase</v>
      </c>
      <c r="I172">
        <f>IFERROR(VLOOKUP(H172,'Tracking Raw'!A:E,5,0),0)</f>
        <v>0</v>
      </c>
      <c r="J172" t="str">
        <f t="shared" si="5"/>
        <v>ignore</v>
      </c>
    </row>
    <row r="173" spans="1:10" x14ac:dyDescent="0.25">
      <c r="A173" s="2">
        <v>45323</v>
      </c>
      <c r="B173" t="s">
        <v>85</v>
      </c>
      <c r="C173" t="s">
        <v>14</v>
      </c>
      <c r="D173">
        <v>89.233333333333334</v>
      </c>
      <c r="E173">
        <v>76</v>
      </c>
      <c r="F173" t="s">
        <v>5</v>
      </c>
      <c r="G173" t="s">
        <v>282</v>
      </c>
      <c r="H173" t="str">
        <f t="shared" si="4"/>
        <v>FebTerm|15M-Pricelist-OnlinePurchase</v>
      </c>
      <c r="I173">
        <f>IFERROR(VLOOKUP(H173,'Tracking Raw'!A:E,5,0),0)</f>
        <v>0</v>
      </c>
      <c r="J173" t="str">
        <f t="shared" si="5"/>
        <v>no igore</v>
      </c>
    </row>
    <row r="174" spans="1:10" x14ac:dyDescent="0.25">
      <c r="A174" s="2">
        <v>45323</v>
      </c>
      <c r="B174" t="s">
        <v>86</v>
      </c>
      <c r="C174" t="s">
        <v>14</v>
      </c>
      <c r="D174">
        <v>173.72666666666666</v>
      </c>
      <c r="E174">
        <v>15</v>
      </c>
      <c r="F174" t="s">
        <v>5</v>
      </c>
      <c r="G174" t="s">
        <v>282</v>
      </c>
      <c r="H174" t="str">
        <f t="shared" si="4"/>
        <v>FebTerm|15M-Pricelist-OnlinePurchase</v>
      </c>
      <c r="I174">
        <f>IFERROR(VLOOKUP(H174,'Tracking Raw'!A:E,5,0),0)</f>
        <v>0</v>
      </c>
      <c r="J174" t="str">
        <f t="shared" si="5"/>
        <v>ignore</v>
      </c>
    </row>
    <row r="175" spans="1:10" x14ac:dyDescent="0.25">
      <c r="A175" s="2">
        <v>45323</v>
      </c>
      <c r="B175" t="s">
        <v>87</v>
      </c>
      <c r="C175" t="s">
        <v>14</v>
      </c>
      <c r="D175">
        <v>188.50666666666666</v>
      </c>
      <c r="E175">
        <v>438</v>
      </c>
      <c r="F175" t="s">
        <v>5</v>
      </c>
      <c r="G175" t="s">
        <v>305</v>
      </c>
      <c r="H175" t="str">
        <f t="shared" si="4"/>
        <v>FebTerm|20M-Pricelist-OnlinePurchase</v>
      </c>
      <c r="I175">
        <f>IFERROR(VLOOKUP(H175,'Tracking Raw'!A:E,5,0),0)</f>
        <v>0</v>
      </c>
      <c r="J175" t="str">
        <f t="shared" si="5"/>
        <v>no igore</v>
      </c>
    </row>
    <row r="176" spans="1:10" x14ac:dyDescent="0.25">
      <c r="A176" s="2">
        <v>45323</v>
      </c>
      <c r="B176" t="s">
        <v>94</v>
      </c>
      <c r="C176" t="s">
        <v>14</v>
      </c>
      <c r="D176">
        <v>21.596666666666668</v>
      </c>
      <c r="E176">
        <v>1</v>
      </c>
      <c r="F176" t="s">
        <v>5</v>
      </c>
      <c r="G176" t="s">
        <v>305</v>
      </c>
      <c r="H176" t="str">
        <f t="shared" si="4"/>
        <v>FebTerm|20M-Pricelist-OnlinePurchase</v>
      </c>
      <c r="I176">
        <f>IFERROR(VLOOKUP(H176,'Tracking Raw'!A:E,5,0),0)</f>
        <v>0</v>
      </c>
      <c r="J176" t="str">
        <f t="shared" si="5"/>
        <v>ignore</v>
      </c>
    </row>
    <row r="177" spans="1:10" x14ac:dyDescent="0.25">
      <c r="A177" s="2">
        <v>45323</v>
      </c>
      <c r="B177" t="s">
        <v>88</v>
      </c>
      <c r="C177" t="s">
        <v>14</v>
      </c>
      <c r="D177">
        <v>39.966666666666669</v>
      </c>
      <c r="E177">
        <v>33</v>
      </c>
      <c r="F177" t="s">
        <v>5</v>
      </c>
      <c r="G177" t="s">
        <v>305</v>
      </c>
      <c r="H177" t="str">
        <f t="shared" si="4"/>
        <v>FebTerm|20M-Pricelist-OnlinePurchase</v>
      </c>
      <c r="I177">
        <f>IFERROR(VLOOKUP(H177,'Tracking Raw'!A:E,5,0),0)</f>
        <v>0</v>
      </c>
      <c r="J177" t="str">
        <f t="shared" si="5"/>
        <v>no igore</v>
      </c>
    </row>
    <row r="178" spans="1:10" x14ac:dyDescent="0.25">
      <c r="A178" s="2">
        <v>45323</v>
      </c>
      <c r="B178" t="s">
        <v>95</v>
      </c>
      <c r="C178" t="s">
        <v>14</v>
      </c>
      <c r="D178">
        <v>27.626666666666665</v>
      </c>
      <c r="E178">
        <v>5</v>
      </c>
      <c r="F178" t="s">
        <v>5</v>
      </c>
      <c r="G178" t="s">
        <v>305</v>
      </c>
      <c r="H178" t="str">
        <f t="shared" si="4"/>
        <v>FebTerm|20M-Pricelist-OnlinePurchase</v>
      </c>
      <c r="I178">
        <f>IFERROR(VLOOKUP(H178,'Tracking Raw'!A:E,5,0),0)</f>
        <v>0</v>
      </c>
      <c r="J178" t="str">
        <f t="shared" si="5"/>
        <v>ignore</v>
      </c>
    </row>
    <row r="179" spans="1:10" x14ac:dyDescent="0.25">
      <c r="A179" s="2">
        <v>45323</v>
      </c>
      <c r="B179" t="s">
        <v>89</v>
      </c>
      <c r="C179" t="s">
        <v>14</v>
      </c>
      <c r="D179">
        <v>32.123333333333335</v>
      </c>
      <c r="E179">
        <v>42</v>
      </c>
      <c r="F179" t="s">
        <v>5</v>
      </c>
      <c r="G179" t="s">
        <v>305</v>
      </c>
      <c r="H179" t="str">
        <f t="shared" si="4"/>
        <v>FebTerm|20M-Pricelist-OnlinePurchase</v>
      </c>
      <c r="I179">
        <f>IFERROR(VLOOKUP(H179,'Tracking Raw'!A:E,5,0),0)</f>
        <v>0</v>
      </c>
      <c r="J179" t="str">
        <f t="shared" si="5"/>
        <v>no igore</v>
      </c>
    </row>
    <row r="180" spans="1:10" x14ac:dyDescent="0.25">
      <c r="A180" s="2">
        <v>45323</v>
      </c>
      <c r="B180" t="s">
        <v>90</v>
      </c>
      <c r="C180" t="s">
        <v>14</v>
      </c>
      <c r="D180">
        <v>118.87666666666667</v>
      </c>
      <c r="E180">
        <v>12</v>
      </c>
      <c r="F180" t="s">
        <v>5</v>
      </c>
      <c r="G180" t="s">
        <v>305</v>
      </c>
      <c r="H180" t="str">
        <f t="shared" si="4"/>
        <v>FebTerm|20M-Pricelist-OnlinePurchase</v>
      </c>
      <c r="I180">
        <f>IFERROR(VLOOKUP(H180,'Tracking Raw'!A:E,5,0),0)</f>
        <v>0</v>
      </c>
      <c r="J180" t="str">
        <f t="shared" si="5"/>
        <v>ignore</v>
      </c>
    </row>
    <row r="181" spans="1:10" x14ac:dyDescent="0.25">
      <c r="A181" s="2">
        <v>45323</v>
      </c>
      <c r="B181" t="s">
        <v>44</v>
      </c>
      <c r="C181" t="s">
        <v>14</v>
      </c>
      <c r="D181">
        <v>363.82666666666665</v>
      </c>
      <c r="E181">
        <v>444</v>
      </c>
      <c r="F181" t="s">
        <v>5</v>
      </c>
      <c r="G181" t="s">
        <v>283</v>
      </c>
      <c r="H181" t="str">
        <f t="shared" si="4"/>
        <v>FebTerm|20M-LifeStage-TopUp</v>
      </c>
      <c r="I181">
        <f>IFERROR(VLOOKUP(H181,'Tracking Raw'!A:E,5,0),0)</f>
        <v>21</v>
      </c>
      <c r="J181" t="str">
        <f t="shared" si="5"/>
        <v>no igore</v>
      </c>
    </row>
    <row r="182" spans="1:10" x14ac:dyDescent="0.25">
      <c r="A182" s="2">
        <v>45323</v>
      </c>
      <c r="B182" t="s">
        <v>45</v>
      </c>
      <c r="C182" t="s">
        <v>14</v>
      </c>
      <c r="D182">
        <v>1731.78</v>
      </c>
      <c r="E182">
        <v>128</v>
      </c>
      <c r="F182" t="s">
        <v>5</v>
      </c>
      <c r="G182" t="s">
        <v>283</v>
      </c>
      <c r="H182" t="str">
        <f t="shared" si="4"/>
        <v>FebTerm|20M-LifeStage-TopUp</v>
      </c>
      <c r="I182">
        <f>IFERROR(VLOOKUP(H182,'Tracking Raw'!A:E,5,0),0)</f>
        <v>21</v>
      </c>
      <c r="J182" t="str">
        <f t="shared" si="5"/>
        <v>ignore</v>
      </c>
    </row>
    <row r="183" spans="1:10" x14ac:dyDescent="0.25">
      <c r="A183" s="2">
        <v>45323</v>
      </c>
      <c r="B183" t="s">
        <v>65</v>
      </c>
      <c r="C183" t="s">
        <v>14</v>
      </c>
      <c r="D183">
        <v>210.27666666666667</v>
      </c>
      <c r="E183">
        <v>526</v>
      </c>
      <c r="F183" t="s">
        <v>5</v>
      </c>
      <c r="G183" t="s">
        <v>285</v>
      </c>
      <c r="H183" t="str">
        <f t="shared" si="4"/>
        <v>FebTerm|20M-Property-AssetBurden</v>
      </c>
      <c r="I183">
        <f>IFERROR(VLOOKUP(H183,'Tracking Raw'!A:E,5,0),0)</f>
        <v>10</v>
      </c>
      <c r="J183" t="str">
        <f t="shared" si="5"/>
        <v>no igore</v>
      </c>
    </row>
    <row r="184" spans="1:10" x14ac:dyDescent="0.25">
      <c r="A184" s="2">
        <v>45323</v>
      </c>
      <c r="B184" t="s">
        <v>66</v>
      </c>
      <c r="C184" t="s">
        <v>14</v>
      </c>
      <c r="D184">
        <v>356.99666666666667</v>
      </c>
      <c r="E184">
        <v>41</v>
      </c>
      <c r="F184" t="s">
        <v>5</v>
      </c>
      <c r="G184" t="s">
        <v>285</v>
      </c>
      <c r="H184" t="str">
        <f t="shared" si="4"/>
        <v>FebTerm|20M-Property-AssetBurden</v>
      </c>
      <c r="I184">
        <f>IFERROR(VLOOKUP(H184,'Tracking Raw'!A:E,5,0),0)</f>
        <v>10</v>
      </c>
      <c r="J184" t="str">
        <f t="shared" si="5"/>
        <v>ignore</v>
      </c>
    </row>
    <row r="185" spans="1:10" x14ac:dyDescent="0.25">
      <c r="A185" s="2">
        <v>45323</v>
      </c>
      <c r="B185" t="s">
        <v>17</v>
      </c>
      <c r="C185" t="s">
        <v>14</v>
      </c>
      <c r="D185">
        <v>78.943333333333342</v>
      </c>
      <c r="E185">
        <v>110</v>
      </c>
      <c r="F185" t="s">
        <v>5</v>
      </c>
      <c r="G185" t="s">
        <v>286</v>
      </c>
      <c r="H185" t="str">
        <f t="shared" si="4"/>
        <v>FebTerm|20M-Property-NegativeAsset</v>
      </c>
      <c r="I185">
        <f>IFERROR(VLOOKUP(H185,'Tracking Raw'!A:E,5,0),0)</f>
        <v>10</v>
      </c>
      <c r="J185" t="str">
        <f t="shared" si="5"/>
        <v>no igore</v>
      </c>
    </row>
    <row r="186" spans="1:10" x14ac:dyDescent="0.25">
      <c r="A186" s="2">
        <v>45323</v>
      </c>
      <c r="B186" t="s">
        <v>18</v>
      </c>
      <c r="C186" t="s">
        <v>14</v>
      </c>
      <c r="D186">
        <v>368.7166666666667</v>
      </c>
      <c r="E186">
        <v>53</v>
      </c>
      <c r="F186" t="s">
        <v>5</v>
      </c>
      <c r="G186" t="s">
        <v>286</v>
      </c>
      <c r="H186" t="str">
        <f t="shared" si="4"/>
        <v>FebTerm|20M-Property-NegativeAsset</v>
      </c>
      <c r="I186">
        <f>IFERROR(VLOOKUP(H186,'Tracking Raw'!A:E,5,0),0)</f>
        <v>10</v>
      </c>
      <c r="J186" t="str">
        <f t="shared" si="5"/>
        <v>ignore</v>
      </c>
    </row>
    <row r="187" spans="1:10" x14ac:dyDescent="0.25">
      <c r="A187" s="2">
        <v>45323</v>
      </c>
      <c r="B187" t="s">
        <v>205</v>
      </c>
      <c r="C187" t="s">
        <v>14</v>
      </c>
      <c r="D187">
        <v>0</v>
      </c>
      <c r="E187">
        <v>0</v>
      </c>
      <c r="F187" t="s">
        <v>5</v>
      </c>
      <c r="G187" t="s">
        <v>287</v>
      </c>
      <c r="H187" t="str">
        <f t="shared" si="4"/>
        <v>FebTerm|AllProducts-Pricelist-Offer</v>
      </c>
      <c r="I187">
        <f>IFERROR(VLOOKUP(H187,'Tracking Raw'!A:E,5,0),0)</f>
        <v>0</v>
      </c>
      <c r="J187" t="str">
        <f t="shared" si="5"/>
        <v>ignore</v>
      </c>
    </row>
    <row r="188" spans="1:10" x14ac:dyDescent="0.25">
      <c r="A188" s="2">
        <v>45323</v>
      </c>
      <c r="B188" t="s">
        <v>40</v>
      </c>
      <c r="C188" t="s">
        <v>14</v>
      </c>
      <c r="D188">
        <v>0.45333333333333337</v>
      </c>
      <c r="E188">
        <v>0</v>
      </c>
      <c r="F188" t="s">
        <v>5</v>
      </c>
      <c r="G188" t="s">
        <v>301</v>
      </c>
      <c r="H188" t="str">
        <f t="shared" si="4"/>
        <v>FebTerm|Trend-Fishball-90off_35yo</v>
      </c>
      <c r="I188">
        <f>IFERROR(VLOOKUP(H188,'Tracking Raw'!A:E,5,0),0)</f>
        <v>0</v>
      </c>
      <c r="J188" t="str">
        <f t="shared" si="5"/>
        <v>no igore</v>
      </c>
    </row>
    <row r="189" spans="1:10" x14ac:dyDescent="0.25">
      <c r="A189" s="2">
        <v>45323</v>
      </c>
      <c r="B189" t="s">
        <v>44</v>
      </c>
      <c r="C189" t="s">
        <v>14</v>
      </c>
      <c r="D189">
        <v>1.3333333333333334E-2</v>
      </c>
      <c r="E189">
        <v>0</v>
      </c>
      <c r="F189" t="s">
        <v>5</v>
      </c>
      <c r="G189" t="s">
        <v>283</v>
      </c>
      <c r="H189" t="str">
        <f t="shared" si="4"/>
        <v>FebTerm|20M-LifeStage-TopUp</v>
      </c>
      <c r="I189">
        <f>IFERROR(VLOOKUP(H189,'Tracking Raw'!A:E,5,0),0)</f>
        <v>21</v>
      </c>
      <c r="J189" t="str">
        <f t="shared" si="5"/>
        <v>no igore</v>
      </c>
    </row>
    <row r="190" spans="1:10" x14ac:dyDescent="0.25">
      <c r="A190" s="2">
        <v>45323</v>
      </c>
      <c r="B190" t="s">
        <v>15</v>
      </c>
      <c r="C190" t="s">
        <v>14</v>
      </c>
      <c r="D190">
        <v>0</v>
      </c>
      <c r="E190">
        <v>0</v>
      </c>
      <c r="F190" t="s">
        <v>5</v>
      </c>
      <c r="G190" t="s">
        <v>284</v>
      </c>
      <c r="H190" t="str">
        <f t="shared" si="4"/>
        <v>FebTerm|20M-Pricelist-8M20Mmonthly</v>
      </c>
      <c r="I190">
        <f>IFERROR(VLOOKUP(H190,'Tracking Raw'!A:E,5,0),0)</f>
        <v>1</v>
      </c>
      <c r="J190" t="str">
        <f t="shared" si="5"/>
        <v>no igore</v>
      </c>
    </row>
    <row r="191" spans="1:10" x14ac:dyDescent="0.25">
      <c r="A191" s="2">
        <v>45323</v>
      </c>
      <c r="B191" t="s">
        <v>16</v>
      </c>
      <c r="C191" t="s">
        <v>14</v>
      </c>
      <c r="D191">
        <v>0</v>
      </c>
      <c r="E191">
        <v>0</v>
      </c>
      <c r="F191" t="s">
        <v>5</v>
      </c>
      <c r="G191" t="s">
        <v>284</v>
      </c>
      <c r="H191" t="str">
        <f t="shared" si="4"/>
        <v>FebTerm|20M-Pricelist-8M20Mmonthly</v>
      </c>
      <c r="I191">
        <f>IFERROR(VLOOKUP(H191,'Tracking Raw'!A:E,5,0),0)</f>
        <v>1</v>
      </c>
      <c r="J191" t="str">
        <f t="shared" si="5"/>
        <v>ignore</v>
      </c>
    </row>
    <row r="192" spans="1:10" x14ac:dyDescent="0.25">
      <c r="A192" s="2">
        <v>45323</v>
      </c>
      <c r="B192" t="s">
        <v>22</v>
      </c>
      <c r="C192" t="s">
        <v>14</v>
      </c>
      <c r="D192">
        <v>0</v>
      </c>
      <c r="E192">
        <v>0</v>
      </c>
      <c r="F192" t="s">
        <v>5</v>
      </c>
      <c r="G192" t="s">
        <v>276</v>
      </c>
      <c r="H192" t="str">
        <f t="shared" si="4"/>
        <v>FebTerm|20M-Pricelist-OnlyOne</v>
      </c>
      <c r="I192">
        <f>IFERROR(VLOOKUP(H192,'Tracking Raw'!A:E,5,0),0)</f>
        <v>0</v>
      </c>
      <c r="J192" t="str">
        <f t="shared" si="5"/>
        <v>no igore</v>
      </c>
    </row>
    <row r="193" spans="1:10" x14ac:dyDescent="0.25">
      <c r="A193" s="2">
        <v>45323</v>
      </c>
      <c r="B193" t="s">
        <v>23</v>
      </c>
      <c r="C193" t="s">
        <v>14</v>
      </c>
      <c r="D193">
        <v>0</v>
      </c>
      <c r="E193">
        <v>0</v>
      </c>
      <c r="F193" t="s">
        <v>5</v>
      </c>
      <c r="G193" t="s">
        <v>276</v>
      </c>
      <c r="H193" t="str">
        <f t="shared" si="4"/>
        <v>FebTerm|20M-Pricelist-OnlyOne</v>
      </c>
      <c r="I193">
        <f>IFERROR(VLOOKUP(H193,'Tracking Raw'!A:E,5,0),0)</f>
        <v>0</v>
      </c>
      <c r="J193" t="str">
        <f t="shared" si="5"/>
        <v>ignore</v>
      </c>
    </row>
    <row r="194" spans="1:10" x14ac:dyDescent="0.25">
      <c r="A194" s="2">
        <v>45323</v>
      </c>
      <c r="B194" t="s">
        <v>91</v>
      </c>
      <c r="C194" t="s">
        <v>14</v>
      </c>
      <c r="D194">
        <v>99.220000000000013</v>
      </c>
      <c r="E194">
        <v>129</v>
      </c>
      <c r="F194" t="s">
        <v>5</v>
      </c>
      <c r="G194" t="s">
        <v>303</v>
      </c>
      <c r="H194" t="str">
        <f t="shared" si="4"/>
        <v>FebTerm|20M-Mature-Comparison_CoverLimit</v>
      </c>
      <c r="I194">
        <f>IFERROR(VLOOKUP(H194,'Tracking Raw'!A:E,5,0),0)</f>
        <v>5</v>
      </c>
      <c r="J194" t="str">
        <f t="shared" si="5"/>
        <v>no igore</v>
      </c>
    </row>
    <row r="195" spans="1:10" x14ac:dyDescent="0.25">
      <c r="A195" s="2">
        <v>45323</v>
      </c>
      <c r="B195" t="s">
        <v>92</v>
      </c>
      <c r="C195" t="s">
        <v>14</v>
      </c>
      <c r="D195">
        <v>670.52333333333331</v>
      </c>
      <c r="E195">
        <v>97</v>
      </c>
      <c r="F195" t="s">
        <v>5</v>
      </c>
      <c r="G195" t="s">
        <v>303</v>
      </c>
      <c r="H195" t="str">
        <f t="shared" ref="H195:H258" si="6">F195&amp;G195</f>
        <v>FebTerm|20M-Mature-Comparison_CoverLimit</v>
      </c>
      <c r="I195">
        <f>IFERROR(VLOOKUP(H195,'Tracking Raw'!A:E,5,0),0)</f>
        <v>5</v>
      </c>
      <c r="J195" t="str">
        <f t="shared" ref="J195:J258" si="7">IF(ISNUMBER(SEARCH("ignore",B195)),"ignore","no igore")</f>
        <v>ignore</v>
      </c>
    </row>
    <row r="196" spans="1:10" x14ac:dyDescent="0.25">
      <c r="A196" s="2">
        <v>45323</v>
      </c>
      <c r="B196" t="s">
        <v>24</v>
      </c>
      <c r="C196" t="s">
        <v>14</v>
      </c>
      <c r="D196">
        <v>172.42333333333332</v>
      </c>
      <c r="E196">
        <v>230</v>
      </c>
      <c r="F196" t="s">
        <v>5</v>
      </c>
      <c r="G196" t="s">
        <v>286</v>
      </c>
      <c r="H196" t="str">
        <f t="shared" si="6"/>
        <v>FebTerm|20M-Property-NegativeAsset</v>
      </c>
      <c r="I196">
        <f>IFERROR(VLOOKUP(H196,'Tracking Raw'!A:E,5,0),0)</f>
        <v>10</v>
      </c>
      <c r="J196" t="str">
        <f t="shared" si="7"/>
        <v>no igore</v>
      </c>
    </row>
    <row r="197" spans="1:10" x14ac:dyDescent="0.25">
      <c r="A197" s="2">
        <v>45323</v>
      </c>
      <c r="B197" t="s">
        <v>35</v>
      </c>
      <c r="C197" t="s">
        <v>14</v>
      </c>
      <c r="D197">
        <v>28.696666666666669</v>
      </c>
      <c r="E197">
        <v>3</v>
      </c>
      <c r="F197" t="s">
        <v>5</v>
      </c>
      <c r="G197" t="s">
        <v>286</v>
      </c>
      <c r="H197" t="str">
        <f t="shared" si="6"/>
        <v>FebTerm|20M-Property-NegativeAsset</v>
      </c>
      <c r="I197">
        <f>IFERROR(VLOOKUP(H197,'Tracking Raw'!A:E,5,0),0)</f>
        <v>10</v>
      </c>
      <c r="J197" t="str">
        <f t="shared" si="7"/>
        <v>ignore</v>
      </c>
    </row>
    <row r="198" spans="1:10" x14ac:dyDescent="0.25">
      <c r="A198" s="2">
        <v>45323</v>
      </c>
      <c r="B198" t="s">
        <v>46</v>
      </c>
      <c r="C198" t="s">
        <v>14</v>
      </c>
      <c r="D198">
        <v>119.14666666666666</v>
      </c>
      <c r="E198">
        <v>162</v>
      </c>
      <c r="F198" t="s">
        <v>5</v>
      </c>
      <c r="G198" t="s">
        <v>283</v>
      </c>
      <c r="H198" t="str">
        <f t="shared" si="6"/>
        <v>FebTerm|20M-LifeStage-TopUp</v>
      </c>
      <c r="I198">
        <f>IFERROR(VLOOKUP(H198,'Tracking Raw'!A:E,5,0),0)</f>
        <v>21</v>
      </c>
      <c r="J198" t="str">
        <f t="shared" si="7"/>
        <v>no igore</v>
      </c>
    </row>
    <row r="199" spans="1:10" x14ac:dyDescent="0.25">
      <c r="A199" s="2">
        <v>45323</v>
      </c>
      <c r="B199" t="s">
        <v>47</v>
      </c>
      <c r="C199" t="s">
        <v>14</v>
      </c>
      <c r="D199">
        <v>1912.07</v>
      </c>
      <c r="E199">
        <v>179</v>
      </c>
      <c r="F199" t="s">
        <v>5</v>
      </c>
      <c r="G199" t="s">
        <v>283</v>
      </c>
      <c r="H199" t="str">
        <f t="shared" si="6"/>
        <v>FebTerm|20M-LifeStage-TopUp</v>
      </c>
      <c r="I199">
        <f>IFERROR(VLOOKUP(H199,'Tracking Raw'!A:E,5,0),0)</f>
        <v>21</v>
      </c>
      <c r="J199" t="str">
        <f t="shared" si="7"/>
        <v>ignore</v>
      </c>
    </row>
    <row r="200" spans="1:10" x14ac:dyDescent="0.25">
      <c r="A200" s="2">
        <v>45323</v>
      </c>
      <c r="B200" t="s">
        <v>67</v>
      </c>
      <c r="C200" t="s">
        <v>14</v>
      </c>
      <c r="D200">
        <v>126.96666666666665</v>
      </c>
      <c r="E200">
        <v>197</v>
      </c>
      <c r="F200" t="s">
        <v>5</v>
      </c>
      <c r="G200" t="s">
        <v>285</v>
      </c>
      <c r="H200" t="str">
        <f t="shared" si="6"/>
        <v>FebTerm|20M-Property-AssetBurden</v>
      </c>
      <c r="I200">
        <f>IFERROR(VLOOKUP(H200,'Tracking Raw'!A:E,5,0),0)</f>
        <v>10</v>
      </c>
      <c r="J200" t="str">
        <f t="shared" si="7"/>
        <v>no igore</v>
      </c>
    </row>
    <row r="201" spans="1:10" x14ac:dyDescent="0.25">
      <c r="A201" s="2">
        <v>45323</v>
      </c>
      <c r="B201" t="s">
        <v>68</v>
      </c>
      <c r="C201" t="s">
        <v>14</v>
      </c>
      <c r="D201">
        <v>416.28666666666663</v>
      </c>
      <c r="E201">
        <v>38</v>
      </c>
      <c r="F201" t="s">
        <v>5</v>
      </c>
      <c r="G201" t="s">
        <v>285</v>
      </c>
      <c r="H201" t="str">
        <f t="shared" si="6"/>
        <v>FebTerm|20M-Property-AssetBurden</v>
      </c>
      <c r="I201">
        <f>IFERROR(VLOOKUP(H201,'Tracking Raw'!A:E,5,0),0)</f>
        <v>10</v>
      </c>
      <c r="J201" t="str">
        <f t="shared" si="7"/>
        <v>ignore</v>
      </c>
    </row>
    <row r="202" spans="1:10" x14ac:dyDescent="0.25">
      <c r="A202" s="2">
        <v>45323</v>
      </c>
      <c r="B202" t="s">
        <v>72</v>
      </c>
      <c r="C202" t="s">
        <v>14</v>
      </c>
      <c r="D202">
        <v>75.186666666666667</v>
      </c>
      <c r="E202">
        <v>111</v>
      </c>
      <c r="F202" t="s">
        <v>5</v>
      </c>
      <c r="G202" t="s">
        <v>286</v>
      </c>
      <c r="H202" t="str">
        <f t="shared" si="6"/>
        <v>FebTerm|20M-Property-NegativeAsset</v>
      </c>
      <c r="I202">
        <f>IFERROR(VLOOKUP(H202,'Tracking Raw'!A:E,5,0),0)</f>
        <v>10</v>
      </c>
      <c r="J202" t="str">
        <f t="shared" si="7"/>
        <v>no igore</v>
      </c>
    </row>
    <row r="203" spans="1:10" x14ac:dyDescent="0.25">
      <c r="A203" s="2">
        <v>45323</v>
      </c>
      <c r="B203" t="s">
        <v>73</v>
      </c>
      <c r="C203" t="s">
        <v>14</v>
      </c>
      <c r="D203">
        <v>96.826666666666668</v>
      </c>
      <c r="E203">
        <v>25</v>
      </c>
      <c r="F203" t="s">
        <v>5</v>
      </c>
      <c r="G203" t="s">
        <v>286</v>
      </c>
      <c r="H203" t="str">
        <f t="shared" si="6"/>
        <v>FebTerm|20M-Property-NegativeAsset</v>
      </c>
      <c r="I203">
        <f>IFERROR(VLOOKUP(H203,'Tracking Raw'!A:E,5,0),0)</f>
        <v>10</v>
      </c>
      <c r="J203" t="str">
        <f t="shared" si="7"/>
        <v>ignore</v>
      </c>
    </row>
    <row r="204" spans="1:10" x14ac:dyDescent="0.25">
      <c r="A204" s="2">
        <v>45323</v>
      </c>
      <c r="B204" t="s">
        <v>48</v>
      </c>
      <c r="C204" t="s">
        <v>14</v>
      </c>
      <c r="D204">
        <v>135.05666666666667</v>
      </c>
      <c r="E204">
        <v>395</v>
      </c>
      <c r="F204" t="s">
        <v>5</v>
      </c>
      <c r="G204" t="s">
        <v>286</v>
      </c>
      <c r="H204" t="str">
        <f t="shared" si="6"/>
        <v>FebTerm|20M-Property-NegativeAsset</v>
      </c>
      <c r="I204">
        <f>IFERROR(VLOOKUP(H204,'Tracking Raw'!A:E,5,0),0)</f>
        <v>10</v>
      </c>
      <c r="J204" t="str">
        <f t="shared" si="7"/>
        <v>no igore</v>
      </c>
    </row>
    <row r="205" spans="1:10" x14ac:dyDescent="0.25">
      <c r="A205" s="2">
        <v>45323</v>
      </c>
      <c r="B205" t="s">
        <v>49</v>
      </c>
      <c r="C205" t="s">
        <v>14</v>
      </c>
      <c r="D205">
        <v>203.55999999999997</v>
      </c>
      <c r="E205">
        <v>24</v>
      </c>
      <c r="F205" t="s">
        <v>5</v>
      </c>
      <c r="G205" t="s">
        <v>286</v>
      </c>
      <c r="H205" t="str">
        <f t="shared" si="6"/>
        <v>FebTerm|20M-Property-NegativeAsset</v>
      </c>
      <c r="I205">
        <f>IFERROR(VLOOKUP(H205,'Tracking Raw'!A:E,5,0),0)</f>
        <v>10</v>
      </c>
      <c r="J205" t="str">
        <f t="shared" si="7"/>
        <v>ignore</v>
      </c>
    </row>
    <row r="206" spans="1:10" x14ac:dyDescent="0.25">
      <c r="A206" s="2">
        <v>45323</v>
      </c>
      <c r="B206" t="s">
        <v>69</v>
      </c>
      <c r="C206" t="s">
        <v>14</v>
      </c>
      <c r="D206">
        <v>45</v>
      </c>
      <c r="E206">
        <v>82</v>
      </c>
      <c r="F206" t="s">
        <v>5</v>
      </c>
      <c r="G206" t="s">
        <v>283</v>
      </c>
      <c r="H206" t="str">
        <f t="shared" si="6"/>
        <v>FebTerm|20M-LifeStage-TopUp</v>
      </c>
      <c r="I206">
        <f>IFERROR(VLOOKUP(H206,'Tracking Raw'!A:E,5,0),0)</f>
        <v>21</v>
      </c>
      <c r="J206" t="str">
        <f t="shared" si="7"/>
        <v>no igore</v>
      </c>
    </row>
    <row r="207" spans="1:10" x14ac:dyDescent="0.25">
      <c r="A207" s="2">
        <v>45323</v>
      </c>
      <c r="B207" t="s">
        <v>64</v>
      </c>
      <c r="C207" t="s">
        <v>14</v>
      </c>
      <c r="D207">
        <v>1538.5666666666666</v>
      </c>
      <c r="E207">
        <v>178</v>
      </c>
      <c r="F207" t="s">
        <v>5</v>
      </c>
      <c r="G207" t="s">
        <v>283</v>
      </c>
      <c r="H207" t="str">
        <f t="shared" si="6"/>
        <v>FebTerm|20M-LifeStage-TopUp</v>
      </c>
      <c r="I207">
        <f>IFERROR(VLOOKUP(H207,'Tracking Raw'!A:E,5,0),0)</f>
        <v>21</v>
      </c>
      <c r="J207" t="str">
        <f t="shared" si="7"/>
        <v>ignore</v>
      </c>
    </row>
    <row r="208" spans="1:10" x14ac:dyDescent="0.25">
      <c r="A208" s="2">
        <v>45323</v>
      </c>
      <c r="B208" t="s">
        <v>70</v>
      </c>
      <c r="C208" t="s">
        <v>14</v>
      </c>
      <c r="D208">
        <v>107.72666666666667</v>
      </c>
      <c r="E208">
        <v>206</v>
      </c>
      <c r="F208" t="s">
        <v>5</v>
      </c>
      <c r="G208" t="s">
        <v>285</v>
      </c>
      <c r="H208" t="str">
        <f t="shared" si="6"/>
        <v>FebTerm|20M-Property-AssetBurden</v>
      </c>
      <c r="I208">
        <f>IFERROR(VLOOKUP(H208,'Tracking Raw'!A:E,5,0),0)</f>
        <v>10</v>
      </c>
      <c r="J208" t="str">
        <f t="shared" si="7"/>
        <v>no igore</v>
      </c>
    </row>
    <row r="209" spans="1:10" x14ac:dyDescent="0.25">
      <c r="A209" s="2">
        <v>45323</v>
      </c>
      <c r="B209" t="s">
        <v>71</v>
      </c>
      <c r="C209" t="s">
        <v>14</v>
      </c>
      <c r="D209">
        <v>1053.8066666666666</v>
      </c>
      <c r="E209">
        <v>130</v>
      </c>
      <c r="F209" t="s">
        <v>5</v>
      </c>
      <c r="G209" t="s">
        <v>285</v>
      </c>
      <c r="H209" t="str">
        <f t="shared" si="6"/>
        <v>FebTerm|20M-Property-AssetBurden</v>
      </c>
      <c r="I209">
        <f>IFERROR(VLOOKUP(H209,'Tracking Raw'!A:E,5,0),0)</f>
        <v>10</v>
      </c>
      <c r="J209" t="str">
        <f t="shared" si="7"/>
        <v>ignore</v>
      </c>
    </row>
    <row r="210" spans="1:10" x14ac:dyDescent="0.25">
      <c r="A210" s="2">
        <v>45323</v>
      </c>
      <c r="B210" t="s">
        <v>74</v>
      </c>
      <c r="C210" t="s">
        <v>14</v>
      </c>
      <c r="D210">
        <v>19.47</v>
      </c>
      <c r="E210">
        <v>62</v>
      </c>
      <c r="F210" t="s">
        <v>5</v>
      </c>
      <c r="G210" t="s">
        <v>286</v>
      </c>
      <c r="H210" t="str">
        <f t="shared" si="6"/>
        <v>FebTerm|20M-Property-NegativeAsset</v>
      </c>
      <c r="I210">
        <f>IFERROR(VLOOKUP(H210,'Tracking Raw'!A:E,5,0),0)</f>
        <v>10</v>
      </c>
      <c r="J210" t="str">
        <f t="shared" si="7"/>
        <v>no igore</v>
      </c>
    </row>
    <row r="211" spans="1:10" x14ac:dyDescent="0.25">
      <c r="A211" s="2">
        <v>45323</v>
      </c>
      <c r="B211" t="s">
        <v>75</v>
      </c>
      <c r="C211" t="s">
        <v>14</v>
      </c>
      <c r="D211">
        <v>107.50666666666666</v>
      </c>
      <c r="E211">
        <v>20</v>
      </c>
      <c r="F211" t="s">
        <v>5</v>
      </c>
      <c r="G211" t="s">
        <v>286</v>
      </c>
      <c r="H211" t="str">
        <f t="shared" si="6"/>
        <v>FebTerm|20M-Property-NegativeAsset</v>
      </c>
      <c r="I211">
        <f>IFERROR(VLOOKUP(H211,'Tracking Raw'!A:E,5,0),0)</f>
        <v>10</v>
      </c>
      <c r="J211" t="str">
        <f t="shared" si="7"/>
        <v>ignore</v>
      </c>
    </row>
    <row r="212" spans="1:10" x14ac:dyDescent="0.25">
      <c r="A212" s="2">
        <v>45323</v>
      </c>
      <c r="B212" t="s">
        <v>61</v>
      </c>
      <c r="C212" t="s">
        <v>14</v>
      </c>
      <c r="D212">
        <v>9.9999999999999992E-2</v>
      </c>
      <c r="E212">
        <v>0</v>
      </c>
      <c r="F212" t="s">
        <v>5</v>
      </c>
      <c r="G212" t="s">
        <v>301</v>
      </c>
      <c r="H212" t="str">
        <f t="shared" si="6"/>
        <v>FebTerm|Trend-Fishball-90off_35yo</v>
      </c>
      <c r="I212">
        <f>IFERROR(VLOOKUP(H212,'Tracking Raw'!A:E,5,0),0)</f>
        <v>0</v>
      </c>
      <c r="J212" t="str">
        <f t="shared" si="7"/>
        <v>no igore</v>
      </c>
    </row>
    <row r="213" spans="1:10" x14ac:dyDescent="0.25">
      <c r="A213" s="2">
        <v>45323</v>
      </c>
      <c r="B213" t="s">
        <v>62</v>
      </c>
      <c r="C213" t="s">
        <v>14</v>
      </c>
      <c r="D213">
        <v>0</v>
      </c>
      <c r="E213">
        <v>0</v>
      </c>
      <c r="F213" t="s">
        <v>5</v>
      </c>
      <c r="G213" t="s">
        <v>302</v>
      </c>
      <c r="H213" t="str">
        <f t="shared" si="6"/>
        <v>FebTerm|Trend-Rainbow-90off_35yo_transparency</v>
      </c>
      <c r="I213">
        <f>IFERROR(VLOOKUP(H213,'Tracking Raw'!A:E,5,0),0)</f>
        <v>0</v>
      </c>
      <c r="J213" t="str">
        <f t="shared" si="7"/>
        <v>no igore</v>
      </c>
    </row>
    <row r="214" spans="1:10" x14ac:dyDescent="0.25">
      <c r="A214" s="2">
        <v>45323</v>
      </c>
      <c r="B214" t="s">
        <v>63</v>
      </c>
      <c r="C214" t="s">
        <v>14</v>
      </c>
      <c r="D214">
        <v>0</v>
      </c>
      <c r="E214">
        <v>0</v>
      </c>
      <c r="F214" t="s">
        <v>5</v>
      </c>
      <c r="G214" t="s">
        <v>302</v>
      </c>
      <c r="H214" t="str">
        <f t="shared" si="6"/>
        <v>FebTerm|Trend-Rainbow-90off_35yo_transparency</v>
      </c>
      <c r="I214">
        <f>IFERROR(VLOOKUP(H214,'Tracking Raw'!A:E,5,0),0)</f>
        <v>0</v>
      </c>
      <c r="J214" t="str">
        <f t="shared" si="7"/>
        <v>ignore</v>
      </c>
    </row>
    <row r="215" spans="1:10" x14ac:dyDescent="0.25">
      <c r="A215" s="2">
        <v>45323</v>
      </c>
      <c r="B215" t="s">
        <v>215</v>
      </c>
      <c r="C215" t="s">
        <v>14</v>
      </c>
      <c r="D215">
        <v>0</v>
      </c>
      <c r="E215">
        <v>0</v>
      </c>
      <c r="F215" t="s">
        <v>5</v>
      </c>
      <c r="G215" t="s">
        <v>297</v>
      </c>
      <c r="H215" t="str">
        <f t="shared" si="6"/>
        <v>FebTerm|Offer-Pricelist-8M</v>
      </c>
      <c r="I215">
        <f>IFERROR(VLOOKUP(H215,'Tracking Raw'!A:E,5,0),0)</f>
        <v>1</v>
      </c>
      <c r="J215" t="str">
        <f t="shared" si="7"/>
        <v>ignore</v>
      </c>
    </row>
    <row r="216" spans="1:10" x14ac:dyDescent="0.25">
      <c r="A216" s="2">
        <v>45323</v>
      </c>
      <c r="B216" t="s">
        <v>64</v>
      </c>
      <c r="C216" t="s">
        <v>14</v>
      </c>
      <c r="D216">
        <v>0</v>
      </c>
      <c r="E216">
        <v>0</v>
      </c>
      <c r="F216" t="s">
        <v>5</v>
      </c>
      <c r="G216" t="s">
        <v>283</v>
      </c>
      <c r="H216" t="str">
        <f t="shared" si="6"/>
        <v>FebTerm|20M-LifeStage-TopUp</v>
      </c>
      <c r="I216">
        <f>IFERROR(VLOOKUP(H216,'Tracking Raw'!A:E,5,0),0)</f>
        <v>21</v>
      </c>
      <c r="J216" t="str">
        <f t="shared" si="7"/>
        <v>ignore</v>
      </c>
    </row>
    <row r="217" spans="1:10" x14ac:dyDescent="0.25">
      <c r="A217" s="2">
        <v>45323</v>
      </c>
      <c r="B217" t="s">
        <v>51</v>
      </c>
      <c r="C217" t="s">
        <v>14</v>
      </c>
      <c r="D217">
        <v>0</v>
      </c>
      <c r="E217">
        <v>0</v>
      </c>
      <c r="F217" t="s">
        <v>5</v>
      </c>
      <c r="G217" t="s">
        <v>284</v>
      </c>
      <c r="H217" t="str">
        <f t="shared" si="6"/>
        <v>FebTerm|20M-Pricelist-8M20Mmonthly</v>
      </c>
      <c r="I217">
        <f>IFERROR(VLOOKUP(H217,'Tracking Raw'!A:E,5,0),0)</f>
        <v>1</v>
      </c>
      <c r="J217" t="str">
        <f t="shared" si="7"/>
        <v>ignore</v>
      </c>
    </row>
    <row r="218" spans="1:10" x14ac:dyDescent="0.25">
      <c r="A218" s="2">
        <v>45323</v>
      </c>
      <c r="B218" t="s">
        <v>53</v>
      </c>
      <c r="C218" t="s">
        <v>14</v>
      </c>
      <c r="D218">
        <v>0</v>
      </c>
      <c r="E218">
        <v>0</v>
      </c>
      <c r="F218" t="s">
        <v>5</v>
      </c>
      <c r="G218" t="s">
        <v>276</v>
      </c>
      <c r="H218" t="str">
        <f t="shared" si="6"/>
        <v>FebTerm|20M-Pricelist-OnlyOne</v>
      </c>
      <c r="I218">
        <f>IFERROR(VLOOKUP(H218,'Tracking Raw'!A:E,5,0),0)</f>
        <v>0</v>
      </c>
      <c r="J218" t="str">
        <f t="shared" si="7"/>
        <v>ignore</v>
      </c>
    </row>
    <row r="219" spans="1:10" x14ac:dyDescent="0.25">
      <c r="A219" s="2">
        <v>45323</v>
      </c>
      <c r="B219" t="s">
        <v>54</v>
      </c>
      <c r="C219" t="s">
        <v>14</v>
      </c>
      <c r="D219">
        <v>3.3333333333333335E-3</v>
      </c>
      <c r="E219">
        <v>0</v>
      </c>
      <c r="F219" t="s">
        <v>5</v>
      </c>
      <c r="G219" t="s">
        <v>283</v>
      </c>
      <c r="H219" t="str">
        <f t="shared" si="6"/>
        <v>FebTerm|20M-LifeStage-TopUp</v>
      </c>
      <c r="I219">
        <f>IFERROR(VLOOKUP(H219,'Tracking Raw'!A:E,5,0),0)</f>
        <v>21</v>
      </c>
      <c r="J219" t="str">
        <f t="shared" si="7"/>
        <v>no igore</v>
      </c>
    </row>
    <row r="220" spans="1:10" x14ac:dyDescent="0.25">
      <c r="A220" s="2">
        <v>45323</v>
      </c>
      <c r="B220" t="s">
        <v>26</v>
      </c>
      <c r="C220" t="s">
        <v>14</v>
      </c>
      <c r="D220">
        <v>0</v>
      </c>
      <c r="E220">
        <v>0</v>
      </c>
      <c r="F220" t="s">
        <v>5</v>
      </c>
      <c r="G220" t="s">
        <v>276</v>
      </c>
      <c r="H220" t="str">
        <f t="shared" si="6"/>
        <v>FebTerm|20M-Pricelist-OnlyOne</v>
      </c>
      <c r="I220">
        <f>IFERROR(VLOOKUP(H220,'Tracking Raw'!A:E,5,0),0)</f>
        <v>0</v>
      </c>
      <c r="J220" t="str">
        <f t="shared" si="7"/>
        <v>no igore</v>
      </c>
    </row>
    <row r="221" spans="1:10" x14ac:dyDescent="0.25">
      <c r="A221" s="2">
        <v>45323</v>
      </c>
      <c r="B221" t="s">
        <v>27</v>
      </c>
      <c r="C221" t="s">
        <v>14</v>
      </c>
      <c r="D221">
        <v>3.3333333333333335E-3</v>
      </c>
      <c r="E221">
        <v>0</v>
      </c>
      <c r="F221" t="s">
        <v>5</v>
      </c>
      <c r="G221" t="s">
        <v>286</v>
      </c>
      <c r="H221" t="str">
        <f t="shared" si="6"/>
        <v>FebTerm|20M-Property-NegativeAsset</v>
      </c>
      <c r="I221">
        <f>IFERROR(VLOOKUP(H221,'Tracking Raw'!A:E,5,0),0)</f>
        <v>10</v>
      </c>
      <c r="J221" t="str">
        <f t="shared" si="7"/>
        <v>no igore</v>
      </c>
    </row>
    <row r="222" spans="1:10" x14ac:dyDescent="0.25">
      <c r="A222" s="2">
        <v>45323</v>
      </c>
      <c r="B222" t="s">
        <v>233</v>
      </c>
      <c r="C222" t="s">
        <v>14</v>
      </c>
      <c r="D222">
        <v>0</v>
      </c>
      <c r="E222">
        <v>0</v>
      </c>
      <c r="F222" t="s">
        <v>5</v>
      </c>
      <c r="G222" t="s">
        <v>287</v>
      </c>
      <c r="H222" t="str">
        <f t="shared" si="6"/>
        <v>FebTerm|AllProducts-Pricelist-Offer</v>
      </c>
      <c r="I222">
        <f>IFERROR(VLOOKUP(H222,'Tracking Raw'!A:E,5,0),0)</f>
        <v>0</v>
      </c>
      <c r="J222" t="str">
        <f t="shared" si="7"/>
        <v>ignore</v>
      </c>
    </row>
    <row r="223" spans="1:10" x14ac:dyDescent="0.25">
      <c r="A223" s="2">
        <v>45323</v>
      </c>
      <c r="B223" t="s">
        <v>236</v>
      </c>
      <c r="C223" t="s">
        <v>14</v>
      </c>
      <c r="D223">
        <v>0</v>
      </c>
      <c r="E223">
        <v>0</v>
      </c>
      <c r="F223" t="s">
        <v>5</v>
      </c>
      <c r="G223" t="s">
        <v>297</v>
      </c>
      <c r="H223" t="str">
        <f t="shared" si="6"/>
        <v>FebTerm|Offer-Pricelist-8M</v>
      </c>
      <c r="I223">
        <f>IFERROR(VLOOKUP(H223,'Tracking Raw'!A:E,5,0),0)</f>
        <v>1</v>
      </c>
      <c r="J223" t="str">
        <f t="shared" si="7"/>
        <v>no igore</v>
      </c>
    </row>
    <row r="224" spans="1:10" x14ac:dyDescent="0.25">
      <c r="A224" s="2">
        <v>45323</v>
      </c>
      <c r="B224" t="s">
        <v>29</v>
      </c>
      <c r="C224" t="s">
        <v>14</v>
      </c>
      <c r="D224">
        <v>3.6666666666666667E-2</v>
      </c>
      <c r="E224">
        <v>0</v>
      </c>
      <c r="F224" t="s">
        <v>5</v>
      </c>
      <c r="G224" t="s">
        <v>284</v>
      </c>
      <c r="H224" t="str">
        <f t="shared" si="6"/>
        <v>FebTerm|20M-Pricelist-8M20Mmonthly</v>
      </c>
      <c r="I224">
        <f>IFERROR(VLOOKUP(H224,'Tracking Raw'!A:E,5,0),0)</f>
        <v>1</v>
      </c>
      <c r="J224" t="str">
        <f t="shared" si="7"/>
        <v>no igore</v>
      </c>
    </row>
    <row r="225" spans="1:10" x14ac:dyDescent="0.25">
      <c r="A225" s="2">
        <v>45352</v>
      </c>
      <c r="B225" t="s">
        <v>76</v>
      </c>
      <c r="C225" t="s">
        <v>14</v>
      </c>
      <c r="D225">
        <v>765.25</v>
      </c>
      <c r="E225" s="1">
        <v>2002</v>
      </c>
      <c r="F225" t="s">
        <v>6</v>
      </c>
      <c r="G225" t="s">
        <v>281</v>
      </c>
      <c r="H225" t="str">
        <f t="shared" si="6"/>
        <v>MarTerm|10M-Pricelist-OnlinePurchase</v>
      </c>
      <c r="I225">
        <f>IFERROR(VLOOKUP(H225,'Tracking Raw'!A:E,5,0),0)</f>
        <v>18</v>
      </c>
      <c r="J225" t="str">
        <f t="shared" si="7"/>
        <v>no igore</v>
      </c>
    </row>
    <row r="226" spans="1:10" x14ac:dyDescent="0.25">
      <c r="A226" s="2">
        <v>45352</v>
      </c>
      <c r="B226" t="s">
        <v>77</v>
      </c>
      <c r="C226" t="s">
        <v>14</v>
      </c>
      <c r="D226">
        <v>76.486666666666665</v>
      </c>
      <c r="E226">
        <v>9</v>
      </c>
      <c r="F226" t="s">
        <v>6</v>
      </c>
      <c r="G226" t="s">
        <v>281</v>
      </c>
      <c r="H226" t="str">
        <f t="shared" si="6"/>
        <v>MarTerm|10M-Pricelist-OnlinePurchase</v>
      </c>
      <c r="I226">
        <f>IFERROR(VLOOKUP(H226,'Tracking Raw'!A:E,5,0),0)</f>
        <v>18</v>
      </c>
      <c r="J226" t="str">
        <f t="shared" si="7"/>
        <v>ignore</v>
      </c>
    </row>
    <row r="227" spans="1:10" x14ac:dyDescent="0.25">
      <c r="A227" s="2">
        <v>45352</v>
      </c>
      <c r="B227" t="s">
        <v>78</v>
      </c>
      <c r="C227" t="s">
        <v>14</v>
      </c>
      <c r="D227">
        <v>228.09</v>
      </c>
      <c r="E227">
        <v>257</v>
      </c>
      <c r="F227" t="s">
        <v>6</v>
      </c>
      <c r="G227" t="s">
        <v>281</v>
      </c>
      <c r="H227" t="str">
        <f t="shared" si="6"/>
        <v>MarTerm|10M-Pricelist-OnlinePurchase</v>
      </c>
      <c r="I227">
        <f>IFERROR(VLOOKUP(H227,'Tracking Raw'!A:E,5,0),0)</f>
        <v>18</v>
      </c>
      <c r="J227" t="str">
        <f t="shared" si="7"/>
        <v>no igore</v>
      </c>
    </row>
    <row r="228" spans="1:10" x14ac:dyDescent="0.25">
      <c r="A228" s="2">
        <v>45352</v>
      </c>
      <c r="B228" t="s">
        <v>79</v>
      </c>
      <c r="C228" t="s">
        <v>14</v>
      </c>
      <c r="D228">
        <v>40.776666666666664</v>
      </c>
      <c r="E228">
        <v>6</v>
      </c>
      <c r="F228" t="s">
        <v>6</v>
      </c>
      <c r="G228" t="s">
        <v>281</v>
      </c>
      <c r="H228" t="str">
        <f t="shared" si="6"/>
        <v>MarTerm|10M-Pricelist-OnlinePurchase</v>
      </c>
      <c r="I228">
        <f>IFERROR(VLOOKUP(H228,'Tracking Raw'!A:E,5,0),0)</f>
        <v>18</v>
      </c>
      <c r="J228" t="str">
        <f t="shared" si="7"/>
        <v>ignore</v>
      </c>
    </row>
    <row r="229" spans="1:10" x14ac:dyDescent="0.25">
      <c r="A229" s="2">
        <v>45352</v>
      </c>
      <c r="B229" t="s">
        <v>80</v>
      </c>
      <c r="C229" t="s">
        <v>14</v>
      </c>
      <c r="D229">
        <v>288.23333333333335</v>
      </c>
      <c r="E229">
        <v>537</v>
      </c>
      <c r="F229" t="s">
        <v>6</v>
      </c>
      <c r="G229" t="s">
        <v>281</v>
      </c>
      <c r="H229" t="str">
        <f t="shared" si="6"/>
        <v>MarTerm|10M-Pricelist-OnlinePurchase</v>
      </c>
      <c r="I229">
        <f>IFERROR(VLOOKUP(H229,'Tracking Raw'!A:E,5,0),0)</f>
        <v>18</v>
      </c>
      <c r="J229" t="str">
        <f t="shared" si="7"/>
        <v>no igore</v>
      </c>
    </row>
    <row r="230" spans="1:10" x14ac:dyDescent="0.25">
      <c r="A230" s="2">
        <v>45352</v>
      </c>
      <c r="B230" t="s">
        <v>81</v>
      </c>
      <c r="C230" t="s">
        <v>14</v>
      </c>
      <c r="D230">
        <v>568.16999999999996</v>
      </c>
      <c r="E230">
        <v>61</v>
      </c>
      <c r="F230" t="s">
        <v>6</v>
      </c>
      <c r="G230" t="s">
        <v>281</v>
      </c>
      <c r="H230" t="str">
        <f t="shared" si="6"/>
        <v>MarTerm|10M-Pricelist-OnlinePurchase</v>
      </c>
      <c r="I230">
        <f>IFERROR(VLOOKUP(H230,'Tracking Raw'!A:E,5,0),0)</f>
        <v>18</v>
      </c>
      <c r="J230" t="str">
        <f t="shared" si="7"/>
        <v>ignore</v>
      </c>
    </row>
    <row r="231" spans="1:10" x14ac:dyDescent="0.25">
      <c r="A231" s="2">
        <v>45352</v>
      </c>
      <c r="B231" t="s">
        <v>82</v>
      </c>
      <c r="C231" t="s">
        <v>14</v>
      </c>
      <c r="D231">
        <v>452.61999999999995</v>
      </c>
      <c r="E231">
        <v>605</v>
      </c>
      <c r="F231" t="s">
        <v>6</v>
      </c>
      <c r="G231" t="s">
        <v>282</v>
      </c>
      <c r="H231" t="str">
        <f t="shared" si="6"/>
        <v>MarTerm|15M-Pricelist-OnlinePurchase</v>
      </c>
      <c r="I231">
        <f>IFERROR(VLOOKUP(H231,'Tracking Raw'!A:E,5,0),0)</f>
        <v>14</v>
      </c>
      <c r="J231" t="str">
        <f t="shared" si="7"/>
        <v>no igore</v>
      </c>
    </row>
    <row r="232" spans="1:10" x14ac:dyDescent="0.25">
      <c r="A232" s="2">
        <v>45352</v>
      </c>
      <c r="B232" t="s">
        <v>93</v>
      </c>
      <c r="C232" t="s">
        <v>14</v>
      </c>
      <c r="D232">
        <v>749.89</v>
      </c>
      <c r="E232">
        <v>76</v>
      </c>
      <c r="F232" t="s">
        <v>6</v>
      </c>
      <c r="G232" t="s">
        <v>282</v>
      </c>
      <c r="H232" t="str">
        <f t="shared" si="6"/>
        <v>MarTerm|15M-Pricelist-OnlinePurchase</v>
      </c>
      <c r="I232">
        <f>IFERROR(VLOOKUP(H232,'Tracking Raw'!A:E,5,0),0)</f>
        <v>14</v>
      </c>
      <c r="J232" t="str">
        <f t="shared" si="7"/>
        <v>ignore</v>
      </c>
    </row>
    <row r="233" spans="1:10" x14ac:dyDescent="0.25">
      <c r="A233" s="2">
        <v>45352</v>
      </c>
      <c r="B233" t="s">
        <v>83</v>
      </c>
      <c r="C233" t="s">
        <v>14</v>
      </c>
      <c r="D233">
        <v>250.70000000000002</v>
      </c>
      <c r="E233">
        <v>240</v>
      </c>
      <c r="F233" t="s">
        <v>6</v>
      </c>
      <c r="G233" t="s">
        <v>282</v>
      </c>
      <c r="H233" t="str">
        <f t="shared" si="6"/>
        <v>MarTerm|15M-Pricelist-OnlinePurchase</v>
      </c>
      <c r="I233">
        <f>IFERROR(VLOOKUP(H233,'Tracking Raw'!A:E,5,0),0)</f>
        <v>14</v>
      </c>
      <c r="J233" t="str">
        <f t="shared" si="7"/>
        <v>no igore</v>
      </c>
    </row>
    <row r="234" spans="1:10" x14ac:dyDescent="0.25">
      <c r="A234" s="2">
        <v>45352</v>
      </c>
      <c r="B234" t="s">
        <v>84</v>
      </c>
      <c r="C234" t="s">
        <v>14</v>
      </c>
      <c r="D234">
        <v>340.34</v>
      </c>
      <c r="E234">
        <v>30</v>
      </c>
      <c r="F234" t="s">
        <v>6</v>
      </c>
      <c r="G234" t="s">
        <v>282</v>
      </c>
      <c r="H234" t="str">
        <f t="shared" si="6"/>
        <v>MarTerm|15M-Pricelist-OnlinePurchase</v>
      </c>
      <c r="I234">
        <f>IFERROR(VLOOKUP(H234,'Tracking Raw'!A:E,5,0),0)</f>
        <v>14</v>
      </c>
      <c r="J234" t="str">
        <f t="shared" si="7"/>
        <v>ignore</v>
      </c>
    </row>
    <row r="235" spans="1:10" x14ac:dyDescent="0.25">
      <c r="A235" s="2">
        <v>45352</v>
      </c>
      <c r="B235" t="s">
        <v>85</v>
      </c>
      <c r="C235" t="s">
        <v>14</v>
      </c>
      <c r="D235">
        <v>263.44666666666666</v>
      </c>
      <c r="E235">
        <v>258</v>
      </c>
      <c r="F235" t="s">
        <v>6</v>
      </c>
      <c r="G235" t="s">
        <v>282</v>
      </c>
      <c r="H235" t="str">
        <f t="shared" si="6"/>
        <v>MarTerm|15M-Pricelist-OnlinePurchase</v>
      </c>
      <c r="I235">
        <f>IFERROR(VLOOKUP(H235,'Tracking Raw'!A:E,5,0),0)</f>
        <v>14</v>
      </c>
      <c r="J235" t="str">
        <f t="shared" si="7"/>
        <v>no igore</v>
      </c>
    </row>
    <row r="236" spans="1:10" x14ac:dyDescent="0.25">
      <c r="A236" s="2">
        <v>45352</v>
      </c>
      <c r="B236" t="s">
        <v>86</v>
      </c>
      <c r="C236" t="s">
        <v>14</v>
      </c>
      <c r="D236">
        <v>1894.2233333333334</v>
      </c>
      <c r="E236">
        <v>220</v>
      </c>
      <c r="F236" t="s">
        <v>6</v>
      </c>
      <c r="G236" t="s">
        <v>282</v>
      </c>
      <c r="H236" t="str">
        <f t="shared" si="6"/>
        <v>MarTerm|15M-Pricelist-OnlinePurchase</v>
      </c>
      <c r="I236">
        <f>IFERROR(VLOOKUP(H236,'Tracking Raw'!A:E,5,0),0)</f>
        <v>14</v>
      </c>
      <c r="J236" t="str">
        <f t="shared" si="7"/>
        <v>ignore</v>
      </c>
    </row>
    <row r="237" spans="1:10" x14ac:dyDescent="0.25">
      <c r="A237" s="2">
        <v>45352</v>
      </c>
      <c r="B237" t="s">
        <v>87</v>
      </c>
      <c r="C237" t="s">
        <v>14</v>
      </c>
      <c r="D237">
        <v>200.07666666666668</v>
      </c>
      <c r="E237">
        <v>372</v>
      </c>
      <c r="F237" t="s">
        <v>6</v>
      </c>
      <c r="G237" t="s">
        <v>305</v>
      </c>
      <c r="H237" t="str">
        <f t="shared" si="6"/>
        <v>MarTerm|20M-Pricelist-OnlinePurchase</v>
      </c>
      <c r="I237">
        <f>IFERROR(VLOOKUP(H237,'Tracking Raw'!A:E,5,0),0)</f>
        <v>9</v>
      </c>
      <c r="J237" t="str">
        <f t="shared" si="7"/>
        <v>no igore</v>
      </c>
    </row>
    <row r="238" spans="1:10" x14ac:dyDescent="0.25">
      <c r="A238" s="2">
        <v>45352</v>
      </c>
      <c r="B238" t="s">
        <v>94</v>
      </c>
      <c r="C238" t="s">
        <v>14</v>
      </c>
      <c r="D238">
        <v>67.673333333333332</v>
      </c>
      <c r="E238">
        <v>5</v>
      </c>
      <c r="F238" t="s">
        <v>6</v>
      </c>
      <c r="G238" t="s">
        <v>305</v>
      </c>
      <c r="H238" t="str">
        <f t="shared" si="6"/>
        <v>MarTerm|20M-Pricelist-OnlinePurchase</v>
      </c>
      <c r="I238">
        <f>IFERROR(VLOOKUP(H238,'Tracking Raw'!A:E,5,0),0)</f>
        <v>9</v>
      </c>
      <c r="J238" t="str">
        <f t="shared" si="7"/>
        <v>ignore</v>
      </c>
    </row>
    <row r="239" spans="1:10" x14ac:dyDescent="0.25">
      <c r="A239" s="2">
        <v>45352</v>
      </c>
      <c r="B239" t="s">
        <v>88</v>
      </c>
      <c r="C239" t="s">
        <v>14</v>
      </c>
      <c r="D239">
        <v>697.69</v>
      </c>
      <c r="E239" s="1">
        <v>2013</v>
      </c>
      <c r="F239" t="s">
        <v>6</v>
      </c>
      <c r="G239" t="s">
        <v>305</v>
      </c>
      <c r="H239" t="str">
        <f t="shared" si="6"/>
        <v>MarTerm|20M-Pricelist-OnlinePurchase</v>
      </c>
      <c r="I239">
        <f>IFERROR(VLOOKUP(H239,'Tracking Raw'!A:E,5,0),0)</f>
        <v>9</v>
      </c>
      <c r="J239" t="str">
        <f t="shared" si="7"/>
        <v>no igore</v>
      </c>
    </row>
    <row r="240" spans="1:10" x14ac:dyDescent="0.25">
      <c r="A240" s="2">
        <v>45352</v>
      </c>
      <c r="B240" t="s">
        <v>95</v>
      </c>
      <c r="C240" t="s">
        <v>14</v>
      </c>
      <c r="D240">
        <v>75.416666666666671</v>
      </c>
      <c r="E240">
        <v>8</v>
      </c>
      <c r="F240" t="s">
        <v>6</v>
      </c>
      <c r="G240" t="s">
        <v>305</v>
      </c>
      <c r="H240" t="str">
        <f t="shared" si="6"/>
        <v>MarTerm|20M-Pricelist-OnlinePurchase</v>
      </c>
      <c r="I240">
        <f>IFERROR(VLOOKUP(H240,'Tracking Raw'!A:E,5,0),0)</f>
        <v>9</v>
      </c>
      <c r="J240" t="str">
        <f t="shared" si="7"/>
        <v>ignore</v>
      </c>
    </row>
    <row r="241" spans="1:10" x14ac:dyDescent="0.25">
      <c r="A241" s="2">
        <v>45352</v>
      </c>
      <c r="B241" t="s">
        <v>89</v>
      </c>
      <c r="C241" t="s">
        <v>14</v>
      </c>
      <c r="D241">
        <v>47.129999999999995</v>
      </c>
      <c r="E241">
        <v>61</v>
      </c>
      <c r="F241" t="s">
        <v>6</v>
      </c>
      <c r="G241" t="s">
        <v>305</v>
      </c>
      <c r="H241" t="str">
        <f t="shared" si="6"/>
        <v>MarTerm|20M-Pricelist-OnlinePurchase</v>
      </c>
      <c r="I241">
        <f>IFERROR(VLOOKUP(H241,'Tracking Raw'!A:E,5,0),0)</f>
        <v>9</v>
      </c>
      <c r="J241" t="str">
        <f t="shared" si="7"/>
        <v>no igore</v>
      </c>
    </row>
    <row r="242" spans="1:10" x14ac:dyDescent="0.25">
      <c r="A242" s="2">
        <v>45352</v>
      </c>
      <c r="B242" t="s">
        <v>90</v>
      </c>
      <c r="C242" t="s">
        <v>14</v>
      </c>
      <c r="D242">
        <v>924.3366666666667</v>
      </c>
      <c r="E242">
        <v>88</v>
      </c>
      <c r="F242" t="s">
        <v>6</v>
      </c>
      <c r="G242" t="s">
        <v>305</v>
      </c>
      <c r="H242" t="str">
        <f t="shared" si="6"/>
        <v>MarTerm|20M-Pricelist-OnlinePurchase</v>
      </c>
      <c r="I242">
        <f>IFERROR(VLOOKUP(H242,'Tracking Raw'!A:E,5,0),0)</f>
        <v>9</v>
      </c>
      <c r="J242" t="str">
        <f t="shared" si="7"/>
        <v>ignore</v>
      </c>
    </row>
    <row r="243" spans="1:10" x14ac:dyDescent="0.25">
      <c r="A243" s="2">
        <v>45352</v>
      </c>
      <c r="B243" t="s">
        <v>44</v>
      </c>
      <c r="C243" t="s">
        <v>14</v>
      </c>
      <c r="D243">
        <v>1509.8500000000001</v>
      </c>
      <c r="E243">
        <v>722</v>
      </c>
      <c r="F243" t="s">
        <v>6</v>
      </c>
      <c r="G243" t="s">
        <v>283</v>
      </c>
      <c r="H243" t="str">
        <f t="shared" si="6"/>
        <v>MarTerm|20M-LifeStage-TopUp</v>
      </c>
      <c r="I243">
        <f>IFERROR(VLOOKUP(H243,'Tracking Raw'!A:E,5,0),0)</f>
        <v>75</v>
      </c>
      <c r="J243" t="str">
        <f t="shared" si="7"/>
        <v>no igore</v>
      </c>
    </row>
    <row r="244" spans="1:10" x14ac:dyDescent="0.25">
      <c r="A244" s="2">
        <v>45352</v>
      </c>
      <c r="B244" t="s">
        <v>45</v>
      </c>
      <c r="C244" t="s">
        <v>14</v>
      </c>
      <c r="D244">
        <v>3230.5866666666666</v>
      </c>
      <c r="E244">
        <v>275</v>
      </c>
      <c r="F244" t="s">
        <v>6</v>
      </c>
      <c r="G244" t="s">
        <v>283</v>
      </c>
      <c r="H244" t="str">
        <f t="shared" si="6"/>
        <v>MarTerm|20M-LifeStage-TopUp</v>
      </c>
      <c r="I244">
        <f>IFERROR(VLOOKUP(H244,'Tracking Raw'!A:E,5,0),0)</f>
        <v>75</v>
      </c>
      <c r="J244" t="str">
        <f t="shared" si="7"/>
        <v>ignore</v>
      </c>
    </row>
    <row r="245" spans="1:10" x14ac:dyDescent="0.25">
      <c r="A245" s="2">
        <v>45352</v>
      </c>
      <c r="B245" t="s">
        <v>65</v>
      </c>
      <c r="C245" t="s">
        <v>14</v>
      </c>
      <c r="D245">
        <v>229.80333333333331</v>
      </c>
      <c r="E245">
        <v>102</v>
      </c>
      <c r="F245" t="s">
        <v>6</v>
      </c>
      <c r="G245" t="s">
        <v>285</v>
      </c>
      <c r="H245" t="str">
        <f t="shared" si="6"/>
        <v>MarTerm|20M-Property-AssetBurden</v>
      </c>
      <c r="I245">
        <f>IFERROR(VLOOKUP(H245,'Tracking Raw'!A:E,5,0),0)</f>
        <v>28</v>
      </c>
      <c r="J245" t="str">
        <f t="shared" si="7"/>
        <v>no igore</v>
      </c>
    </row>
    <row r="246" spans="1:10" x14ac:dyDescent="0.25">
      <c r="A246" s="2">
        <v>45352</v>
      </c>
      <c r="B246" t="s">
        <v>66</v>
      </c>
      <c r="C246" t="s">
        <v>14</v>
      </c>
      <c r="D246">
        <v>951.7833333333333</v>
      </c>
      <c r="E246">
        <v>153</v>
      </c>
      <c r="F246" t="s">
        <v>6</v>
      </c>
      <c r="G246" t="s">
        <v>285</v>
      </c>
      <c r="H246" t="str">
        <f t="shared" si="6"/>
        <v>MarTerm|20M-Property-AssetBurden</v>
      </c>
      <c r="I246">
        <f>IFERROR(VLOOKUP(H246,'Tracking Raw'!A:E,5,0),0)</f>
        <v>28</v>
      </c>
      <c r="J246" t="str">
        <f t="shared" si="7"/>
        <v>ignore</v>
      </c>
    </row>
    <row r="247" spans="1:10" x14ac:dyDescent="0.25">
      <c r="A247" s="2">
        <v>45352</v>
      </c>
      <c r="B247" t="s">
        <v>17</v>
      </c>
      <c r="C247" t="s">
        <v>14</v>
      </c>
      <c r="D247">
        <v>208.01666666666665</v>
      </c>
      <c r="E247">
        <v>62</v>
      </c>
      <c r="F247" t="s">
        <v>6</v>
      </c>
      <c r="G247" t="s">
        <v>286</v>
      </c>
      <c r="H247" t="str">
        <f t="shared" si="6"/>
        <v>MarTerm|20M-Property-NegativeAsset</v>
      </c>
      <c r="I247">
        <f>IFERROR(VLOOKUP(H247,'Tracking Raw'!A:E,5,0),0)</f>
        <v>25</v>
      </c>
      <c r="J247" t="str">
        <f t="shared" si="7"/>
        <v>no igore</v>
      </c>
    </row>
    <row r="248" spans="1:10" x14ac:dyDescent="0.25">
      <c r="A248" s="2">
        <v>45352</v>
      </c>
      <c r="B248" t="s">
        <v>18</v>
      </c>
      <c r="C248" t="s">
        <v>14</v>
      </c>
      <c r="D248">
        <v>1252.7666666666667</v>
      </c>
      <c r="E248">
        <v>88</v>
      </c>
      <c r="F248" t="s">
        <v>6</v>
      </c>
      <c r="G248" t="s">
        <v>286</v>
      </c>
      <c r="H248" t="str">
        <f t="shared" si="6"/>
        <v>MarTerm|20M-Property-NegativeAsset</v>
      </c>
      <c r="I248">
        <f>IFERROR(VLOOKUP(H248,'Tracking Raw'!A:E,5,0),0)</f>
        <v>25</v>
      </c>
      <c r="J248" t="str">
        <f t="shared" si="7"/>
        <v>ignore</v>
      </c>
    </row>
    <row r="249" spans="1:10" x14ac:dyDescent="0.25">
      <c r="A249" s="2">
        <v>45352</v>
      </c>
      <c r="B249" t="s">
        <v>91</v>
      </c>
      <c r="C249" t="s">
        <v>14</v>
      </c>
      <c r="D249">
        <v>437.25666666666666</v>
      </c>
      <c r="E249">
        <v>308</v>
      </c>
      <c r="F249" t="s">
        <v>6</v>
      </c>
      <c r="G249" t="s">
        <v>303</v>
      </c>
      <c r="H249" t="str">
        <f t="shared" si="6"/>
        <v>MarTerm|20M-Mature-Comparison_CoverLimit</v>
      </c>
      <c r="I249">
        <f>IFERROR(VLOOKUP(H249,'Tracking Raw'!A:E,5,0),0)</f>
        <v>45</v>
      </c>
      <c r="J249" t="str">
        <f t="shared" si="7"/>
        <v>no igore</v>
      </c>
    </row>
    <row r="250" spans="1:10" x14ac:dyDescent="0.25">
      <c r="A250" s="2">
        <v>45352</v>
      </c>
      <c r="B250" t="s">
        <v>92</v>
      </c>
      <c r="C250" t="s">
        <v>14</v>
      </c>
      <c r="D250">
        <v>2332.8766666666666</v>
      </c>
      <c r="E250">
        <v>371</v>
      </c>
      <c r="F250" t="s">
        <v>6</v>
      </c>
      <c r="G250" t="s">
        <v>303</v>
      </c>
      <c r="H250" t="str">
        <f t="shared" si="6"/>
        <v>MarTerm|20M-Mature-Comparison_CoverLimit</v>
      </c>
      <c r="I250">
        <f>IFERROR(VLOOKUP(H250,'Tracking Raw'!A:E,5,0),0)</f>
        <v>45</v>
      </c>
      <c r="J250" t="str">
        <f t="shared" si="7"/>
        <v>ignore</v>
      </c>
    </row>
    <row r="251" spans="1:10" x14ac:dyDescent="0.25">
      <c r="A251" s="2">
        <v>45352</v>
      </c>
      <c r="B251" t="s">
        <v>103</v>
      </c>
      <c r="C251" t="s">
        <v>14</v>
      </c>
      <c r="D251">
        <v>177.71333333333334</v>
      </c>
      <c r="E251">
        <v>108</v>
      </c>
      <c r="F251" t="s">
        <v>6</v>
      </c>
      <c r="G251" t="s">
        <v>304</v>
      </c>
      <c r="H251" t="str">
        <f t="shared" si="6"/>
        <v>MarTerm|20M-Mature-Comparison-HighestSA</v>
      </c>
      <c r="I251">
        <f>IFERROR(VLOOKUP(H251,'Tracking Raw'!A:E,5,0),0)</f>
        <v>101</v>
      </c>
      <c r="J251" t="str">
        <f t="shared" si="7"/>
        <v>no igore</v>
      </c>
    </row>
    <row r="252" spans="1:10" x14ac:dyDescent="0.25">
      <c r="A252" s="2">
        <v>45352</v>
      </c>
      <c r="B252" t="s">
        <v>104</v>
      </c>
      <c r="C252" t="s">
        <v>14</v>
      </c>
      <c r="D252">
        <v>3863.2366666666662</v>
      </c>
      <c r="E252">
        <v>336</v>
      </c>
      <c r="F252" t="s">
        <v>6</v>
      </c>
      <c r="G252" t="s">
        <v>304</v>
      </c>
      <c r="H252" t="str">
        <f t="shared" si="6"/>
        <v>MarTerm|20M-Mature-Comparison-HighestSA</v>
      </c>
      <c r="I252">
        <f>IFERROR(VLOOKUP(H252,'Tracking Raw'!A:E,5,0),0)</f>
        <v>101</v>
      </c>
      <c r="J252" t="str">
        <f t="shared" si="7"/>
        <v>ignore</v>
      </c>
    </row>
    <row r="253" spans="1:10" x14ac:dyDescent="0.25">
      <c r="A253" s="2">
        <v>45352</v>
      </c>
      <c r="B253" t="s">
        <v>46</v>
      </c>
      <c r="C253" t="s">
        <v>14</v>
      </c>
      <c r="D253">
        <v>96.103333333333339</v>
      </c>
      <c r="E253">
        <v>102</v>
      </c>
      <c r="F253" t="s">
        <v>6</v>
      </c>
      <c r="G253" t="s">
        <v>283</v>
      </c>
      <c r="H253" t="str">
        <f t="shared" si="6"/>
        <v>MarTerm|20M-LifeStage-TopUp</v>
      </c>
      <c r="I253">
        <f>IFERROR(VLOOKUP(H253,'Tracking Raw'!A:E,5,0),0)</f>
        <v>75</v>
      </c>
      <c r="J253" t="str">
        <f t="shared" si="7"/>
        <v>no igore</v>
      </c>
    </row>
    <row r="254" spans="1:10" x14ac:dyDescent="0.25">
      <c r="A254" s="2">
        <v>45352</v>
      </c>
      <c r="B254" t="s">
        <v>47</v>
      </c>
      <c r="C254" t="s">
        <v>14</v>
      </c>
      <c r="D254">
        <v>2148.29</v>
      </c>
      <c r="E254">
        <v>559</v>
      </c>
      <c r="F254" t="s">
        <v>6</v>
      </c>
      <c r="G254" t="s">
        <v>283</v>
      </c>
      <c r="H254" t="str">
        <f t="shared" si="6"/>
        <v>MarTerm|20M-LifeStage-TopUp</v>
      </c>
      <c r="I254">
        <f>IFERROR(VLOOKUP(H254,'Tracking Raw'!A:E,5,0),0)</f>
        <v>75</v>
      </c>
      <c r="J254" t="str">
        <f t="shared" si="7"/>
        <v>ignore</v>
      </c>
    </row>
    <row r="255" spans="1:10" x14ac:dyDescent="0.25">
      <c r="A255" s="2">
        <v>45352</v>
      </c>
      <c r="B255" t="s">
        <v>67</v>
      </c>
      <c r="C255" t="s">
        <v>14</v>
      </c>
      <c r="D255">
        <v>178.24</v>
      </c>
      <c r="E255">
        <v>304</v>
      </c>
      <c r="F255" t="s">
        <v>6</v>
      </c>
      <c r="G255" t="s">
        <v>285</v>
      </c>
      <c r="H255" t="str">
        <f t="shared" si="6"/>
        <v>MarTerm|20M-Property-AssetBurden</v>
      </c>
      <c r="I255">
        <f>IFERROR(VLOOKUP(H255,'Tracking Raw'!A:E,5,0),0)</f>
        <v>28</v>
      </c>
      <c r="J255" t="str">
        <f t="shared" si="7"/>
        <v>no igore</v>
      </c>
    </row>
    <row r="256" spans="1:10" x14ac:dyDescent="0.25">
      <c r="A256" s="2">
        <v>45352</v>
      </c>
      <c r="B256" t="s">
        <v>68</v>
      </c>
      <c r="C256" t="s">
        <v>14</v>
      </c>
      <c r="D256">
        <v>885.8366666666667</v>
      </c>
      <c r="E256">
        <v>481</v>
      </c>
      <c r="F256" t="s">
        <v>6</v>
      </c>
      <c r="G256" t="s">
        <v>285</v>
      </c>
      <c r="H256" t="str">
        <f t="shared" si="6"/>
        <v>MarTerm|20M-Property-AssetBurden</v>
      </c>
      <c r="I256">
        <f>IFERROR(VLOOKUP(H256,'Tracking Raw'!A:E,5,0),0)</f>
        <v>28</v>
      </c>
      <c r="J256" t="str">
        <f t="shared" si="7"/>
        <v>ignore</v>
      </c>
    </row>
    <row r="257" spans="1:10" x14ac:dyDescent="0.25">
      <c r="A257" s="2">
        <v>45352</v>
      </c>
      <c r="B257" t="s">
        <v>72</v>
      </c>
      <c r="C257" t="s">
        <v>14</v>
      </c>
      <c r="D257">
        <v>135.35333333333332</v>
      </c>
      <c r="E257">
        <v>138</v>
      </c>
      <c r="F257" t="s">
        <v>6</v>
      </c>
      <c r="G257" t="s">
        <v>286</v>
      </c>
      <c r="H257" t="str">
        <f t="shared" si="6"/>
        <v>MarTerm|20M-Property-NegativeAsset</v>
      </c>
      <c r="I257">
        <f>IFERROR(VLOOKUP(H257,'Tracking Raw'!A:E,5,0),0)</f>
        <v>25</v>
      </c>
      <c r="J257" t="str">
        <f t="shared" si="7"/>
        <v>no igore</v>
      </c>
    </row>
    <row r="258" spans="1:10" x14ac:dyDescent="0.25">
      <c r="A258" s="2">
        <v>45352</v>
      </c>
      <c r="B258" t="s">
        <v>73</v>
      </c>
      <c r="C258" t="s">
        <v>14</v>
      </c>
      <c r="D258">
        <v>855.88</v>
      </c>
      <c r="E258">
        <v>255</v>
      </c>
      <c r="F258" t="s">
        <v>6</v>
      </c>
      <c r="G258" t="s">
        <v>286</v>
      </c>
      <c r="H258" t="str">
        <f t="shared" si="6"/>
        <v>MarTerm|20M-Property-NegativeAsset</v>
      </c>
      <c r="I258">
        <f>IFERROR(VLOOKUP(H258,'Tracking Raw'!A:E,5,0),0)</f>
        <v>25</v>
      </c>
      <c r="J258" t="str">
        <f t="shared" si="7"/>
        <v>ignore</v>
      </c>
    </row>
    <row r="259" spans="1:10" x14ac:dyDescent="0.25">
      <c r="A259" s="2">
        <v>45352</v>
      </c>
      <c r="B259" t="s">
        <v>69</v>
      </c>
      <c r="C259" t="s">
        <v>14</v>
      </c>
      <c r="D259">
        <v>6.5466666666666669</v>
      </c>
      <c r="E259">
        <v>18</v>
      </c>
      <c r="F259" t="s">
        <v>6</v>
      </c>
      <c r="G259" t="s">
        <v>283</v>
      </c>
      <c r="H259" t="str">
        <f t="shared" ref="H259:H322" si="8">F259&amp;G259</f>
        <v>MarTerm|20M-LifeStage-TopUp</v>
      </c>
      <c r="I259">
        <f>IFERROR(VLOOKUP(H259,'Tracking Raw'!A:E,5,0),0)</f>
        <v>75</v>
      </c>
      <c r="J259" t="str">
        <f t="shared" ref="J259:J322" si="9">IF(ISNUMBER(SEARCH("ignore",B259)),"ignore","no igore")</f>
        <v>no igore</v>
      </c>
    </row>
    <row r="260" spans="1:10" x14ac:dyDescent="0.25">
      <c r="A260" s="2">
        <v>45352</v>
      </c>
      <c r="B260" t="s">
        <v>64</v>
      </c>
      <c r="C260" t="s">
        <v>14</v>
      </c>
      <c r="D260">
        <v>3329.4933333333333</v>
      </c>
      <c r="E260">
        <v>636</v>
      </c>
      <c r="F260" t="s">
        <v>6</v>
      </c>
      <c r="G260" t="s">
        <v>283</v>
      </c>
      <c r="H260" t="str">
        <f t="shared" si="8"/>
        <v>MarTerm|20M-LifeStage-TopUp</v>
      </c>
      <c r="I260">
        <f>IFERROR(VLOOKUP(H260,'Tracking Raw'!A:E,5,0),0)</f>
        <v>75</v>
      </c>
      <c r="J260" t="str">
        <f t="shared" si="9"/>
        <v>ignore</v>
      </c>
    </row>
    <row r="261" spans="1:10" x14ac:dyDescent="0.25">
      <c r="A261" s="2">
        <v>45352</v>
      </c>
      <c r="B261" t="s">
        <v>70</v>
      </c>
      <c r="C261" t="s">
        <v>14</v>
      </c>
      <c r="D261">
        <v>53.199999999999996</v>
      </c>
      <c r="E261">
        <v>139</v>
      </c>
      <c r="F261" t="s">
        <v>6</v>
      </c>
      <c r="G261" t="s">
        <v>285</v>
      </c>
      <c r="H261" t="str">
        <f t="shared" si="8"/>
        <v>MarTerm|20M-Property-AssetBurden</v>
      </c>
      <c r="I261">
        <f>IFERROR(VLOOKUP(H261,'Tracking Raw'!A:E,5,0),0)</f>
        <v>28</v>
      </c>
      <c r="J261" t="str">
        <f t="shared" si="9"/>
        <v>no igore</v>
      </c>
    </row>
    <row r="262" spans="1:10" x14ac:dyDescent="0.25">
      <c r="A262" s="2">
        <v>45352</v>
      </c>
      <c r="B262" t="s">
        <v>71</v>
      </c>
      <c r="C262" t="s">
        <v>14</v>
      </c>
      <c r="D262">
        <v>565.57666666666671</v>
      </c>
      <c r="E262">
        <v>132</v>
      </c>
      <c r="F262" t="s">
        <v>6</v>
      </c>
      <c r="G262" t="s">
        <v>285</v>
      </c>
      <c r="H262" t="str">
        <f t="shared" si="8"/>
        <v>MarTerm|20M-Property-AssetBurden</v>
      </c>
      <c r="I262">
        <f>IFERROR(VLOOKUP(H262,'Tracking Raw'!A:E,5,0),0)</f>
        <v>28</v>
      </c>
      <c r="J262" t="str">
        <f t="shared" si="9"/>
        <v>ignore</v>
      </c>
    </row>
    <row r="263" spans="1:10" x14ac:dyDescent="0.25">
      <c r="A263" s="2">
        <v>45352</v>
      </c>
      <c r="B263" t="s">
        <v>74</v>
      </c>
      <c r="C263" t="s">
        <v>14</v>
      </c>
      <c r="D263">
        <v>23.793333333333333</v>
      </c>
      <c r="E263">
        <v>103</v>
      </c>
      <c r="F263" t="s">
        <v>6</v>
      </c>
      <c r="G263" t="s">
        <v>286</v>
      </c>
      <c r="H263" t="str">
        <f t="shared" si="8"/>
        <v>MarTerm|20M-Property-NegativeAsset</v>
      </c>
      <c r="I263">
        <f>IFERROR(VLOOKUP(H263,'Tracking Raw'!A:E,5,0),0)</f>
        <v>25</v>
      </c>
      <c r="J263" t="str">
        <f t="shared" si="9"/>
        <v>no igore</v>
      </c>
    </row>
    <row r="264" spans="1:10" x14ac:dyDescent="0.25">
      <c r="A264" s="2">
        <v>45352</v>
      </c>
      <c r="B264" t="s">
        <v>75</v>
      </c>
      <c r="C264" t="s">
        <v>14</v>
      </c>
      <c r="D264">
        <v>1097.0033333333333</v>
      </c>
      <c r="E264">
        <v>362</v>
      </c>
      <c r="F264" t="s">
        <v>6</v>
      </c>
      <c r="G264" t="s">
        <v>286</v>
      </c>
      <c r="H264" t="str">
        <f t="shared" si="8"/>
        <v>MarTerm|20M-Property-NegativeAsset</v>
      </c>
      <c r="I264">
        <f>IFERROR(VLOOKUP(H264,'Tracking Raw'!A:E,5,0),0)</f>
        <v>25</v>
      </c>
      <c r="J264" t="str">
        <f t="shared" si="9"/>
        <v>ignore</v>
      </c>
    </row>
    <row r="265" spans="1:10" x14ac:dyDescent="0.25">
      <c r="A265" s="2">
        <v>45383</v>
      </c>
      <c r="B265" t="s">
        <v>76</v>
      </c>
      <c r="C265" t="s">
        <v>14</v>
      </c>
      <c r="D265">
        <v>65.933333333333337</v>
      </c>
      <c r="E265">
        <v>161</v>
      </c>
      <c r="F265" t="s">
        <v>7</v>
      </c>
      <c r="G265" t="s">
        <v>281</v>
      </c>
      <c r="H265" t="str">
        <f t="shared" si="8"/>
        <v>AprTerm|10M-Pricelist-OnlinePurchase</v>
      </c>
      <c r="I265">
        <f>IFERROR(VLOOKUP(H265,'Tracking Raw'!A:E,5,0),0)</f>
        <v>0</v>
      </c>
      <c r="J265" t="str">
        <f t="shared" si="9"/>
        <v>no igore</v>
      </c>
    </row>
    <row r="266" spans="1:10" x14ac:dyDescent="0.25">
      <c r="A266" s="2">
        <v>45383</v>
      </c>
      <c r="B266" t="s">
        <v>77</v>
      </c>
      <c r="C266" t="s">
        <v>14</v>
      </c>
      <c r="D266">
        <v>0</v>
      </c>
      <c r="E266">
        <v>0</v>
      </c>
      <c r="F266" t="s">
        <v>7</v>
      </c>
      <c r="G266" t="s">
        <v>281</v>
      </c>
      <c r="H266" t="str">
        <f t="shared" si="8"/>
        <v>AprTerm|10M-Pricelist-OnlinePurchase</v>
      </c>
      <c r="I266">
        <f>IFERROR(VLOOKUP(H266,'Tracking Raw'!A:E,5,0),0)</f>
        <v>0</v>
      </c>
      <c r="J266" t="str">
        <f t="shared" si="9"/>
        <v>ignore</v>
      </c>
    </row>
    <row r="267" spans="1:10" x14ac:dyDescent="0.25">
      <c r="A267" s="2">
        <v>45383</v>
      </c>
      <c r="B267" t="s">
        <v>78</v>
      </c>
      <c r="C267" t="s">
        <v>14</v>
      </c>
      <c r="D267">
        <v>43.326666666666661</v>
      </c>
      <c r="E267">
        <v>56</v>
      </c>
      <c r="F267" t="s">
        <v>7</v>
      </c>
      <c r="G267" t="s">
        <v>281</v>
      </c>
      <c r="H267" t="str">
        <f t="shared" si="8"/>
        <v>AprTerm|10M-Pricelist-OnlinePurchase</v>
      </c>
      <c r="I267">
        <f>IFERROR(VLOOKUP(H267,'Tracking Raw'!A:E,5,0),0)</f>
        <v>0</v>
      </c>
      <c r="J267" t="str">
        <f t="shared" si="9"/>
        <v>no igore</v>
      </c>
    </row>
    <row r="268" spans="1:10" x14ac:dyDescent="0.25">
      <c r="A268" s="2">
        <v>45383</v>
      </c>
      <c r="B268" t="s">
        <v>79</v>
      </c>
      <c r="C268" t="s">
        <v>14</v>
      </c>
      <c r="D268">
        <v>4.2266666666666666</v>
      </c>
      <c r="E268">
        <v>1</v>
      </c>
      <c r="F268" t="s">
        <v>7</v>
      </c>
      <c r="G268" t="s">
        <v>281</v>
      </c>
      <c r="H268" t="str">
        <f t="shared" si="8"/>
        <v>AprTerm|10M-Pricelist-OnlinePurchase</v>
      </c>
      <c r="I268">
        <f>IFERROR(VLOOKUP(H268,'Tracking Raw'!A:E,5,0),0)</f>
        <v>0</v>
      </c>
      <c r="J268" t="str">
        <f t="shared" si="9"/>
        <v>ignore</v>
      </c>
    </row>
    <row r="269" spans="1:10" x14ac:dyDescent="0.25">
      <c r="A269" s="2">
        <v>45383</v>
      </c>
      <c r="B269" t="s">
        <v>80</v>
      </c>
      <c r="C269" t="s">
        <v>14</v>
      </c>
      <c r="D269">
        <v>3.1966666666666668</v>
      </c>
      <c r="E269">
        <v>10</v>
      </c>
      <c r="F269" t="s">
        <v>7</v>
      </c>
      <c r="G269" t="s">
        <v>281</v>
      </c>
      <c r="H269" t="str">
        <f t="shared" si="8"/>
        <v>AprTerm|10M-Pricelist-OnlinePurchase</v>
      </c>
      <c r="I269">
        <f>IFERROR(VLOOKUP(H269,'Tracking Raw'!A:E,5,0),0)</f>
        <v>0</v>
      </c>
      <c r="J269" t="str">
        <f t="shared" si="9"/>
        <v>no igore</v>
      </c>
    </row>
    <row r="270" spans="1:10" x14ac:dyDescent="0.25">
      <c r="A270" s="2">
        <v>45383</v>
      </c>
      <c r="B270" t="s">
        <v>81</v>
      </c>
      <c r="C270" t="s">
        <v>14</v>
      </c>
      <c r="D270">
        <v>19.543333333333333</v>
      </c>
      <c r="E270">
        <v>1</v>
      </c>
      <c r="F270" t="s">
        <v>7</v>
      </c>
      <c r="G270" t="s">
        <v>281</v>
      </c>
      <c r="H270" t="str">
        <f t="shared" si="8"/>
        <v>AprTerm|10M-Pricelist-OnlinePurchase</v>
      </c>
      <c r="I270">
        <f>IFERROR(VLOOKUP(H270,'Tracking Raw'!A:E,5,0),0)</f>
        <v>0</v>
      </c>
      <c r="J270" t="str">
        <f t="shared" si="9"/>
        <v>ignore</v>
      </c>
    </row>
    <row r="271" spans="1:10" x14ac:dyDescent="0.25">
      <c r="A271" s="2">
        <v>45383</v>
      </c>
      <c r="B271" t="s">
        <v>82</v>
      </c>
      <c r="C271" t="s">
        <v>14</v>
      </c>
      <c r="D271">
        <v>72.290000000000006</v>
      </c>
      <c r="E271">
        <v>55</v>
      </c>
      <c r="F271" t="s">
        <v>7</v>
      </c>
      <c r="G271" t="s">
        <v>282</v>
      </c>
      <c r="H271" t="str">
        <f t="shared" si="8"/>
        <v>AprTerm|15M-Pricelist-OnlinePurchase</v>
      </c>
      <c r="I271">
        <f>IFERROR(VLOOKUP(H271,'Tracking Raw'!A:E,5,0),0)</f>
        <v>7</v>
      </c>
      <c r="J271" t="str">
        <f t="shared" si="9"/>
        <v>no igore</v>
      </c>
    </row>
    <row r="272" spans="1:10" x14ac:dyDescent="0.25">
      <c r="A272" s="2">
        <v>45383</v>
      </c>
      <c r="B272" t="s">
        <v>93</v>
      </c>
      <c r="C272" t="s">
        <v>14</v>
      </c>
      <c r="D272">
        <v>378.88333333333338</v>
      </c>
      <c r="E272">
        <v>41</v>
      </c>
      <c r="F272" t="s">
        <v>7</v>
      </c>
      <c r="G272" t="s">
        <v>282</v>
      </c>
      <c r="H272" t="str">
        <f t="shared" si="8"/>
        <v>AprTerm|15M-Pricelist-OnlinePurchase</v>
      </c>
      <c r="I272">
        <f>IFERROR(VLOOKUP(H272,'Tracking Raw'!A:E,5,0),0)</f>
        <v>7</v>
      </c>
      <c r="J272" t="str">
        <f t="shared" si="9"/>
        <v>ignore</v>
      </c>
    </row>
    <row r="273" spans="1:10" x14ac:dyDescent="0.25">
      <c r="A273" s="2">
        <v>45383</v>
      </c>
      <c r="B273" t="s">
        <v>83</v>
      </c>
      <c r="C273" t="s">
        <v>14</v>
      </c>
      <c r="D273">
        <v>3.9166666666666665</v>
      </c>
      <c r="E273">
        <v>1</v>
      </c>
      <c r="F273" t="s">
        <v>7</v>
      </c>
      <c r="G273" t="s">
        <v>282</v>
      </c>
      <c r="H273" t="str">
        <f t="shared" si="8"/>
        <v>AprTerm|15M-Pricelist-OnlinePurchase</v>
      </c>
      <c r="I273">
        <f>IFERROR(VLOOKUP(H273,'Tracking Raw'!A:E,5,0),0)</f>
        <v>7</v>
      </c>
      <c r="J273" t="str">
        <f t="shared" si="9"/>
        <v>no igore</v>
      </c>
    </row>
    <row r="274" spans="1:10" x14ac:dyDescent="0.25">
      <c r="A274" s="2">
        <v>45383</v>
      </c>
      <c r="B274" t="s">
        <v>84</v>
      </c>
      <c r="C274" t="s">
        <v>14</v>
      </c>
      <c r="D274">
        <v>178.86666666666667</v>
      </c>
      <c r="E274">
        <v>20</v>
      </c>
      <c r="F274" t="s">
        <v>7</v>
      </c>
      <c r="G274" t="s">
        <v>282</v>
      </c>
      <c r="H274" t="str">
        <f t="shared" si="8"/>
        <v>AprTerm|15M-Pricelist-OnlinePurchase</v>
      </c>
      <c r="I274">
        <f>IFERROR(VLOOKUP(H274,'Tracking Raw'!A:E,5,0),0)</f>
        <v>7</v>
      </c>
      <c r="J274" t="str">
        <f t="shared" si="9"/>
        <v>ignore</v>
      </c>
    </row>
    <row r="275" spans="1:10" x14ac:dyDescent="0.25">
      <c r="A275" s="2">
        <v>45383</v>
      </c>
      <c r="B275" t="s">
        <v>85</v>
      </c>
      <c r="C275" t="s">
        <v>14</v>
      </c>
      <c r="D275">
        <v>27.150000000000002</v>
      </c>
      <c r="E275">
        <v>40</v>
      </c>
      <c r="F275" t="s">
        <v>7</v>
      </c>
      <c r="G275" t="s">
        <v>282</v>
      </c>
      <c r="H275" t="str">
        <f t="shared" si="8"/>
        <v>AprTerm|15M-Pricelist-OnlinePurchase</v>
      </c>
      <c r="I275">
        <f>IFERROR(VLOOKUP(H275,'Tracking Raw'!A:E,5,0),0)</f>
        <v>7</v>
      </c>
      <c r="J275" t="str">
        <f t="shared" si="9"/>
        <v>no igore</v>
      </c>
    </row>
    <row r="276" spans="1:10" x14ac:dyDescent="0.25">
      <c r="A276" s="2">
        <v>45383</v>
      </c>
      <c r="B276" t="s">
        <v>86</v>
      </c>
      <c r="C276" t="s">
        <v>14</v>
      </c>
      <c r="D276">
        <v>2177.83</v>
      </c>
      <c r="E276">
        <v>287</v>
      </c>
      <c r="F276" t="s">
        <v>7</v>
      </c>
      <c r="G276" t="s">
        <v>282</v>
      </c>
      <c r="H276" t="str">
        <f t="shared" si="8"/>
        <v>AprTerm|15M-Pricelist-OnlinePurchase</v>
      </c>
      <c r="I276">
        <f>IFERROR(VLOOKUP(H276,'Tracking Raw'!A:E,5,0),0)</f>
        <v>7</v>
      </c>
      <c r="J276" t="str">
        <f t="shared" si="9"/>
        <v>ignore</v>
      </c>
    </row>
    <row r="277" spans="1:10" x14ac:dyDescent="0.25">
      <c r="A277" s="2">
        <v>45383</v>
      </c>
      <c r="B277" t="s">
        <v>87</v>
      </c>
      <c r="C277" t="s">
        <v>14</v>
      </c>
      <c r="D277">
        <v>0</v>
      </c>
      <c r="E277">
        <v>0</v>
      </c>
      <c r="F277" t="s">
        <v>7</v>
      </c>
      <c r="G277" t="s">
        <v>305</v>
      </c>
      <c r="H277" t="str">
        <f t="shared" si="8"/>
        <v>AprTerm|20M-Pricelist-OnlinePurchase</v>
      </c>
      <c r="I277">
        <f>IFERROR(VLOOKUP(H277,'Tracking Raw'!A:E,5,0),0)</f>
        <v>4</v>
      </c>
      <c r="J277" t="str">
        <f t="shared" si="9"/>
        <v>no igore</v>
      </c>
    </row>
    <row r="278" spans="1:10" x14ac:dyDescent="0.25">
      <c r="A278" s="2">
        <v>45383</v>
      </c>
      <c r="B278" t="s">
        <v>94</v>
      </c>
      <c r="C278" t="s">
        <v>14</v>
      </c>
      <c r="D278">
        <v>27.786666666666665</v>
      </c>
      <c r="E278">
        <v>2</v>
      </c>
      <c r="F278" t="s">
        <v>7</v>
      </c>
      <c r="G278" t="s">
        <v>305</v>
      </c>
      <c r="H278" t="str">
        <f t="shared" si="8"/>
        <v>AprTerm|20M-Pricelist-OnlinePurchase</v>
      </c>
      <c r="I278">
        <f>IFERROR(VLOOKUP(H278,'Tracking Raw'!A:E,5,0),0)</f>
        <v>4</v>
      </c>
      <c r="J278" t="str">
        <f t="shared" si="9"/>
        <v>ignore</v>
      </c>
    </row>
    <row r="279" spans="1:10" x14ac:dyDescent="0.25">
      <c r="A279" s="2">
        <v>45383</v>
      </c>
      <c r="B279" t="s">
        <v>88</v>
      </c>
      <c r="C279" t="s">
        <v>14</v>
      </c>
      <c r="D279">
        <v>56.330000000000005</v>
      </c>
      <c r="E279">
        <v>271</v>
      </c>
      <c r="F279" t="s">
        <v>7</v>
      </c>
      <c r="G279" t="s">
        <v>305</v>
      </c>
      <c r="H279" t="str">
        <f t="shared" si="8"/>
        <v>AprTerm|20M-Pricelist-OnlinePurchase</v>
      </c>
      <c r="I279">
        <f>IFERROR(VLOOKUP(H279,'Tracking Raw'!A:E,5,0),0)</f>
        <v>4</v>
      </c>
      <c r="J279" t="str">
        <f t="shared" si="9"/>
        <v>no igore</v>
      </c>
    </row>
    <row r="280" spans="1:10" x14ac:dyDescent="0.25">
      <c r="A280" s="2">
        <v>45383</v>
      </c>
      <c r="B280" t="s">
        <v>95</v>
      </c>
      <c r="C280" t="s">
        <v>14</v>
      </c>
      <c r="D280">
        <v>0</v>
      </c>
      <c r="E280">
        <v>0</v>
      </c>
      <c r="F280" t="s">
        <v>7</v>
      </c>
      <c r="G280" t="s">
        <v>305</v>
      </c>
      <c r="H280" t="str">
        <f t="shared" si="8"/>
        <v>AprTerm|20M-Pricelist-OnlinePurchase</v>
      </c>
      <c r="I280">
        <f>IFERROR(VLOOKUP(H280,'Tracking Raw'!A:E,5,0),0)</f>
        <v>4</v>
      </c>
      <c r="J280" t="str">
        <f t="shared" si="9"/>
        <v>ignore</v>
      </c>
    </row>
    <row r="281" spans="1:10" x14ac:dyDescent="0.25">
      <c r="A281" s="2">
        <v>45383</v>
      </c>
      <c r="B281" t="s">
        <v>89</v>
      </c>
      <c r="C281" t="s">
        <v>14</v>
      </c>
      <c r="D281">
        <v>6.6666666666666671E-3</v>
      </c>
      <c r="E281">
        <v>0</v>
      </c>
      <c r="F281" t="s">
        <v>7</v>
      </c>
      <c r="G281" t="s">
        <v>305</v>
      </c>
      <c r="H281" t="str">
        <f t="shared" si="8"/>
        <v>AprTerm|20M-Pricelist-OnlinePurchase</v>
      </c>
      <c r="I281">
        <f>IFERROR(VLOOKUP(H281,'Tracking Raw'!A:E,5,0),0)</f>
        <v>4</v>
      </c>
      <c r="J281" t="str">
        <f t="shared" si="9"/>
        <v>no igore</v>
      </c>
    </row>
    <row r="282" spans="1:10" x14ac:dyDescent="0.25">
      <c r="A282" s="2">
        <v>45383</v>
      </c>
      <c r="B282" t="s">
        <v>90</v>
      </c>
      <c r="C282" t="s">
        <v>14</v>
      </c>
      <c r="D282">
        <v>46.066666666666663</v>
      </c>
      <c r="E282">
        <v>5</v>
      </c>
      <c r="F282" t="s">
        <v>7</v>
      </c>
      <c r="G282" t="s">
        <v>305</v>
      </c>
      <c r="H282" t="str">
        <f t="shared" si="8"/>
        <v>AprTerm|20M-Pricelist-OnlinePurchase</v>
      </c>
      <c r="I282">
        <f>IFERROR(VLOOKUP(H282,'Tracking Raw'!A:E,5,0),0)</f>
        <v>4</v>
      </c>
      <c r="J282" t="str">
        <f t="shared" si="9"/>
        <v>ignore</v>
      </c>
    </row>
    <row r="283" spans="1:10" x14ac:dyDescent="0.25">
      <c r="A283" s="2">
        <v>45383</v>
      </c>
      <c r="B283" t="s">
        <v>44</v>
      </c>
      <c r="C283" t="s">
        <v>14</v>
      </c>
      <c r="D283">
        <v>512.61333333333334</v>
      </c>
      <c r="E283">
        <v>302</v>
      </c>
      <c r="F283" t="s">
        <v>7</v>
      </c>
      <c r="G283" t="s">
        <v>283</v>
      </c>
      <c r="H283" t="str">
        <f t="shared" si="8"/>
        <v>AprTerm|20M-LifeStage-TopUp</v>
      </c>
      <c r="I283">
        <f>IFERROR(VLOOKUP(H283,'Tracking Raw'!A:E,5,0),0)</f>
        <v>26</v>
      </c>
      <c r="J283" t="str">
        <f t="shared" si="9"/>
        <v>no igore</v>
      </c>
    </row>
    <row r="284" spans="1:10" x14ac:dyDescent="0.25">
      <c r="A284" s="2">
        <v>45383</v>
      </c>
      <c r="B284" t="s">
        <v>45</v>
      </c>
      <c r="C284" t="s">
        <v>14</v>
      </c>
      <c r="D284">
        <v>1665.4166666666667</v>
      </c>
      <c r="E284">
        <v>509</v>
      </c>
      <c r="F284" t="s">
        <v>7</v>
      </c>
      <c r="G284" t="s">
        <v>283</v>
      </c>
      <c r="H284" t="str">
        <f t="shared" si="8"/>
        <v>AprTerm|20M-LifeStage-TopUp</v>
      </c>
      <c r="I284">
        <f>IFERROR(VLOOKUP(H284,'Tracking Raw'!A:E,5,0),0)</f>
        <v>26</v>
      </c>
      <c r="J284" t="str">
        <f t="shared" si="9"/>
        <v>ignore</v>
      </c>
    </row>
    <row r="285" spans="1:10" x14ac:dyDescent="0.25">
      <c r="A285" s="2">
        <v>45383</v>
      </c>
      <c r="B285" t="s">
        <v>65</v>
      </c>
      <c r="C285" t="s">
        <v>14</v>
      </c>
      <c r="D285">
        <v>68.563333333333333</v>
      </c>
      <c r="E285">
        <v>288</v>
      </c>
      <c r="F285" t="s">
        <v>7</v>
      </c>
      <c r="G285" t="s">
        <v>285</v>
      </c>
      <c r="H285" t="str">
        <f t="shared" si="8"/>
        <v>AprTerm|20M-Property-AssetBurden</v>
      </c>
      <c r="I285">
        <f>IFERROR(VLOOKUP(H285,'Tracking Raw'!A:E,5,0),0)</f>
        <v>4</v>
      </c>
      <c r="J285" t="str">
        <f t="shared" si="9"/>
        <v>no igore</v>
      </c>
    </row>
    <row r="286" spans="1:10" x14ac:dyDescent="0.25">
      <c r="A286" s="2">
        <v>45383</v>
      </c>
      <c r="B286" t="s">
        <v>66</v>
      </c>
      <c r="C286" t="s">
        <v>14</v>
      </c>
      <c r="D286">
        <v>229.36</v>
      </c>
      <c r="E286">
        <v>22</v>
      </c>
      <c r="F286" t="s">
        <v>7</v>
      </c>
      <c r="G286" t="s">
        <v>285</v>
      </c>
      <c r="H286" t="str">
        <f t="shared" si="8"/>
        <v>AprTerm|20M-Property-AssetBurden</v>
      </c>
      <c r="I286">
        <f>IFERROR(VLOOKUP(H286,'Tracking Raw'!A:E,5,0),0)</f>
        <v>4</v>
      </c>
      <c r="J286" t="str">
        <f t="shared" si="9"/>
        <v>ignore</v>
      </c>
    </row>
    <row r="287" spans="1:10" x14ac:dyDescent="0.25">
      <c r="A287" s="2">
        <v>45383</v>
      </c>
      <c r="B287" t="s">
        <v>17</v>
      </c>
      <c r="C287" t="s">
        <v>14</v>
      </c>
      <c r="D287">
        <v>146.28666666666666</v>
      </c>
      <c r="E287">
        <v>436</v>
      </c>
      <c r="F287" t="s">
        <v>7</v>
      </c>
      <c r="G287" t="s">
        <v>286</v>
      </c>
      <c r="H287" t="str">
        <f t="shared" si="8"/>
        <v>AprTerm|20M-Property-NegativeAsset</v>
      </c>
      <c r="I287">
        <f>IFERROR(VLOOKUP(H287,'Tracking Raw'!A:E,5,0),0)</f>
        <v>9</v>
      </c>
      <c r="J287" t="str">
        <f t="shared" si="9"/>
        <v>no igore</v>
      </c>
    </row>
    <row r="288" spans="1:10" x14ac:dyDescent="0.25">
      <c r="A288" s="2">
        <v>45383</v>
      </c>
      <c r="B288" t="s">
        <v>18</v>
      </c>
      <c r="C288" t="s">
        <v>14</v>
      </c>
      <c r="D288">
        <v>344.21333333333337</v>
      </c>
      <c r="E288">
        <v>54</v>
      </c>
      <c r="F288" t="s">
        <v>7</v>
      </c>
      <c r="G288" t="s">
        <v>286</v>
      </c>
      <c r="H288" t="str">
        <f t="shared" si="8"/>
        <v>AprTerm|20M-Property-NegativeAsset</v>
      </c>
      <c r="I288">
        <f>IFERROR(VLOOKUP(H288,'Tracking Raw'!A:E,5,0),0)</f>
        <v>9</v>
      </c>
      <c r="J288" t="str">
        <f t="shared" si="9"/>
        <v>ignore</v>
      </c>
    </row>
    <row r="289" spans="1:10" x14ac:dyDescent="0.25">
      <c r="A289" s="2">
        <v>45383</v>
      </c>
      <c r="B289" t="s">
        <v>105</v>
      </c>
      <c r="C289" t="s">
        <v>14</v>
      </c>
      <c r="D289">
        <v>26.47</v>
      </c>
      <c r="E289">
        <v>21</v>
      </c>
      <c r="F289" t="s">
        <v>7</v>
      </c>
      <c r="G289" t="s">
        <v>295</v>
      </c>
      <c r="H289" t="str">
        <f t="shared" si="8"/>
        <v>AprTerm|Offer-MTB25off-30yo</v>
      </c>
      <c r="I289">
        <f>IFERROR(VLOOKUP(H289,'Tracking Raw'!A:E,5,0),0)</f>
        <v>14</v>
      </c>
      <c r="J289" t="str">
        <f t="shared" si="9"/>
        <v>no igore</v>
      </c>
    </row>
    <row r="290" spans="1:10" x14ac:dyDescent="0.25">
      <c r="A290" s="2">
        <v>45383</v>
      </c>
      <c r="B290" t="s">
        <v>106</v>
      </c>
      <c r="C290" t="s">
        <v>14</v>
      </c>
      <c r="D290">
        <v>428.93</v>
      </c>
      <c r="E290">
        <v>40</v>
      </c>
      <c r="F290" t="s">
        <v>7</v>
      </c>
      <c r="G290" t="s">
        <v>295</v>
      </c>
      <c r="H290" t="str">
        <f t="shared" si="8"/>
        <v>AprTerm|Offer-MTB25off-30yo</v>
      </c>
      <c r="I290">
        <f>IFERROR(VLOOKUP(H290,'Tracking Raw'!A:E,5,0),0)</f>
        <v>14</v>
      </c>
      <c r="J290" t="str">
        <f t="shared" si="9"/>
        <v>ignore</v>
      </c>
    </row>
    <row r="291" spans="1:10" x14ac:dyDescent="0.25">
      <c r="A291" s="2">
        <v>45383</v>
      </c>
      <c r="B291" t="s">
        <v>107</v>
      </c>
      <c r="C291" t="s">
        <v>14</v>
      </c>
      <c r="D291">
        <v>7.6966666666666663</v>
      </c>
      <c r="E291">
        <v>9</v>
      </c>
      <c r="F291" t="s">
        <v>7</v>
      </c>
      <c r="G291" t="s">
        <v>300</v>
      </c>
      <c r="H291" t="str">
        <f t="shared" si="8"/>
        <v>AprTerm|Transparent-Pricing-TrashFee</v>
      </c>
      <c r="I291">
        <f>IFERROR(VLOOKUP(H291,'Tracking Raw'!A:E,5,0),0)</f>
        <v>9</v>
      </c>
      <c r="J291" t="str">
        <f t="shared" si="9"/>
        <v>no igore</v>
      </c>
    </row>
    <row r="292" spans="1:10" x14ac:dyDescent="0.25">
      <c r="A292" s="2">
        <v>45383</v>
      </c>
      <c r="B292" t="s">
        <v>108</v>
      </c>
      <c r="C292" t="s">
        <v>14</v>
      </c>
      <c r="D292">
        <v>669.58</v>
      </c>
      <c r="E292">
        <v>79</v>
      </c>
      <c r="F292" t="s">
        <v>7</v>
      </c>
      <c r="G292" t="s">
        <v>300</v>
      </c>
      <c r="H292" t="str">
        <f t="shared" si="8"/>
        <v>AprTerm|Transparent-Pricing-TrashFee</v>
      </c>
      <c r="I292">
        <f>IFERROR(VLOOKUP(H292,'Tracking Raw'!A:E,5,0),0)</f>
        <v>9</v>
      </c>
      <c r="J292" t="str">
        <f t="shared" si="9"/>
        <v>ignore</v>
      </c>
    </row>
    <row r="293" spans="1:10" x14ac:dyDescent="0.25">
      <c r="A293" s="2">
        <v>45383</v>
      </c>
      <c r="B293" t="s">
        <v>91</v>
      </c>
      <c r="C293" t="s">
        <v>14</v>
      </c>
      <c r="D293">
        <v>560.98666666666668</v>
      </c>
      <c r="E293">
        <v>301</v>
      </c>
      <c r="F293" t="s">
        <v>7</v>
      </c>
      <c r="G293" t="s">
        <v>303</v>
      </c>
      <c r="H293" t="str">
        <f t="shared" si="8"/>
        <v>AprTerm|20M-Mature-Comparison_CoverLimit</v>
      </c>
      <c r="I293">
        <f>IFERROR(VLOOKUP(H293,'Tracking Raw'!A:E,5,0),0)</f>
        <v>58</v>
      </c>
      <c r="J293" t="str">
        <f t="shared" si="9"/>
        <v>no igore</v>
      </c>
    </row>
    <row r="294" spans="1:10" x14ac:dyDescent="0.25">
      <c r="A294" s="2">
        <v>45383</v>
      </c>
      <c r="B294" t="s">
        <v>92</v>
      </c>
      <c r="C294" t="s">
        <v>14</v>
      </c>
      <c r="D294">
        <v>3072.853333333333</v>
      </c>
      <c r="E294">
        <v>561</v>
      </c>
      <c r="F294" t="s">
        <v>7</v>
      </c>
      <c r="G294" t="s">
        <v>303</v>
      </c>
      <c r="H294" t="str">
        <f t="shared" si="8"/>
        <v>AprTerm|20M-Mature-Comparison_CoverLimit</v>
      </c>
      <c r="I294">
        <f>IFERROR(VLOOKUP(H294,'Tracking Raw'!A:E,5,0),0)</f>
        <v>58</v>
      </c>
      <c r="J294" t="str">
        <f t="shared" si="9"/>
        <v>ignore</v>
      </c>
    </row>
    <row r="295" spans="1:10" x14ac:dyDescent="0.25">
      <c r="A295" s="2">
        <v>45383</v>
      </c>
      <c r="B295" t="s">
        <v>103</v>
      </c>
      <c r="C295" t="s">
        <v>14</v>
      </c>
      <c r="D295">
        <v>76.55</v>
      </c>
      <c r="E295">
        <v>49</v>
      </c>
      <c r="F295" t="s">
        <v>7</v>
      </c>
      <c r="G295" t="s">
        <v>304</v>
      </c>
      <c r="H295" t="str">
        <f t="shared" si="8"/>
        <v>AprTerm|20M-Mature-Comparison-HighestSA</v>
      </c>
      <c r="I295">
        <f>IFERROR(VLOOKUP(H295,'Tracking Raw'!A:E,5,0),0)</f>
        <v>39</v>
      </c>
      <c r="J295" t="str">
        <f t="shared" si="9"/>
        <v>no igore</v>
      </c>
    </row>
    <row r="296" spans="1:10" x14ac:dyDescent="0.25">
      <c r="A296" s="2">
        <v>45383</v>
      </c>
      <c r="B296" t="s">
        <v>104</v>
      </c>
      <c r="C296" t="s">
        <v>14</v>
      </c>
      <c r="D296">
        <v>2540.81</v>
      </c>
      <c r="E296">
        <v>309</v>
      </c>
      <c r="F296" t="s">
        <v>7</v>
      </c>
      <c r="G296" t="s">
        <v>304</v>
      </c>
      <c r="H296" t="str">
        <f t="shared" si="8"/>
        <v>AprTerm|20M-Mature-Comparison-HighestSA</v>
      </c>
      <c r="I296">
        <f>IFERROR(VLOOKUP(H296,'Tracking Raw'!A:E,5,0),0)</f>
        <v>39</v>
      </c>
      <c r="J296" t="str">
        <f t="shared" si="9"/>
        <v>ignore</v>
      </c>
    </row>
    <row r="297" spans="1:10" x14ac:dyDescent="0.25">
      <c r="A297" s="2">
        <v>45383</v>
      </c>
      <c r="B297" t="s">
        <v>46</v>
      </c>
      <c r="C297" t="s">
        <v>14</v>
      </c>
      <c r="D297">
        <v>130.72999999999999</v>
      </c>
      <c r="E297">
        <v>62</v>
      </c>
      <c r="F297" t="s">
        <v>7</v>
      </c>
      <c r="G297" t="s">
        <v>283</v>
      </c>
      <c r="H297" t="str">
        <f t="shared" si="8"/>
        <v>AprTerm|20M-LifeStage-TopUp</v>
      </c>
      <c r="I297">
        <f>IFERROR(VLOOKUP(H297,'Tracking Raw'!A:E,5,0),0)</f>
        <v>26</v>
      </c>
      <c r="J297" t="str">
        <f t="shared" si="9"/>
        <v>no igore</v>
      </c>
    </row>
    <row r="298" spans="1:10" x14ac:dyDescent="0.25">
      <c r="A298" s="2">
        <v>45383</v>
      </c>
      <c r="B298" t="s">
        <v>47</v>
      </c>
      <c r="C298" t="s">
        <v>14</v>
      </c>
      <c r="D298">
        <v>1837.3733333333332</v>
      </c>
      <c r="E298" s="1">
        <v>1522</v>
      </c>
      <c r="F298" t="s">
        <v>7</v>
      </c>
      <c r="G298" t="s">
        <v>283</v>
      </c>
      <c r="H298" t="str">
        <f t="shared" si="8"/>
        <v>AprTerm|20M-LifeStage-TopUp</v>
      </c>
      <c r="I298">
        <f>IFERROR(VLOOKUP(H298,'Tracking Raw'!A:E,5,0),0)</f>
        <v>26</v>
      </c>
      <c r="J298" t="str">
        <f t="shared" si="9"/>
        <v>ignore</v>
      </c>
    </row>
    <row r="299" spans="1:10" x14ac:dyDescent="0.25">
      <c r="A299" s="2">
        <v>45383</v>
      </c>
      <c r="B299" t="s">
        <v>67</v>
      </c>
      <c r="C299" t="s">
        <v>14</v>
      </c>
      <c r="D299">
        <v>92.923333333333332</v>
      </c>
      <c r="E299">
        <v>187</v>
      </c>
      <c r="F299" t="s">
        <v>7</v>
      </c>
      <c r="G299" t="s">
        <v>285</v>
      </c>
      <c r="H299" t="str">
        <f t="shared" si="8"/>
        <v>AprTerm|20M-Property-AssetBurden</v>
      </c>
      <c r="I299">
        <f>IFERROR(VLOOKUP(H299,'Tracking Raw'!A:E,5,0),0)</f>
        <v>4</v>
      </c>
      <c r="J299" t="str">
        <f t="shared" si="9"/>
        <v>no igore</v>
      </c>
    </row>
    <row r="300" spans="1:10" x14ac:dyDescent="0.25">
      <c r="A300" s="2">
        <v>45383</v>
      </c>
      <c r="B300" t="s">
        <v>68</v>
      </c>
      <c r="C300" t="s">
        <v>14</v>
      </c>
      <c r="D300">
        <v>78.773333333333326</v>
      </c>
      <c r="E300">
        <v>63</v>
      </c>
      <c r="F300" t="s">
        <v>7</v>
      </c>
      <c r="G300" t="s">
        <v>285</v>
      </c>
      <c r="H300" t="str">
        <f t="shared" si="8"/>
        <v>AprTerm|20M-Property-AssetBurden</v>
      </c>
      <c r="I300">
        <f>IFERROR(VLOOKUP(H300,'Tracking Raw'!A:E,5,0),0)</f>
        <v>4</v>
      </c>
      <c r="J300" t="str">
        <f t="shared" si="9"/>
        <v>ignore</v>
      </c>
    </row>
    <row r="301" spans="1:10" x14ac:dyDescent="0.25">
      <c r="A301" s="2">
        <v>45383</v>
      </c>
      <c r="B301" t="s">
        <v>72</v>
      </c>
      <c r="C301" t="s">
        <v>14</v>
      </c>
      <c r="D301">
        <v>25.83</v>
      </c>
      <c r="E301">
        <v>16</v>
      </c>
      <c r="F301" t="s">
        <v>7</v>
      </c>
      <c r="G301" t="s">
        <v>286</v>
      </c>
      <c r="H301" t="str">
        <f t="shared" si="8"/>
        <v>AprTerm|20M-Property-NegativeAsset</v>
      </c>
      <c r="I301">
        <f>IFERROR(VLOOKUP(H301,'Tracking Raw'!A:E,5,0),0)</f>
        <v>9</v>
      </c>
      <c r="J301" t="str">
        <f t="shared" si="9"/>
        <v>no igore</v>
      </c>
    </row>
    <row r="302" spans="1:10" x14ac:dyDescent="0.25">
      <c r="A302" s="2">
        <v>45383</v>
      </c>
      <c r="B302" t="s">
        <v>73</v>
      </c>
      <c r="C302" t="s">
        <v>14</v>
      </c>
      <c r="D302">
        <v>1522.0466666666669</v>
      </c>
      <c r="E302">
        <v>901</v>
      </c>
      <c r="F302" t="s">
        <v>7</v>
      </c>
      <c r="G302" t="s">
        <v>286</v>
      </c>
      <c r="H302" t="str">
        <f t="shared" si="8"/>
        <v>AprTerm|20M-Property-NegativeAsset</v>
      </c>
      <c r="I302">
        <f>IFERROR(VLOOKUP(H302,'Tracking Raw'!A:E,5,0),0)</f>
        <v>9</v>
      </c>
      <c r="J302" t="str">
        <f t="shared" si="9"/>
        <v>ignore</v>
      </c>
    </row>
    <row r="303" spans="1:10" x14ac:dyDescent="0.25">
      <c r="A303" s="2">
        <v>45383</v>
      </c>
      <c r="B303" t="s">
        <v>69</v>
      </c>
      <c r="C303" t="s">
        <v>14</v>
      </c>
      <c r="D303">
        <v>2.1999999999999997</v>
      </c>
      <c r="E303">
        <v>0</v>
      </c>
      <c r="F303" t="s">
        <v>7</v>
      </c>
      <c r="G303" t="s">
        <v>283</v>
      </c>
      <c r="H303" t="str">
        <f t="shared" si="8"/>
        <v>AprTerm|20M-LifeStage-TopUp</v>
      </c>
      <c r="I303">
        <f>IFERROR(VLOOKUP(H303,'Tracking Raw'!A:E,5,0),0)</f>
        <v>26</v>
      </c>
      <c r="J303" t="str">
        <f t="shared" si="9"/>
        <v>no igore</v>
      </c>
    </row>
    <row r="304" spans="1:10" x14ac:dyDescent="0.25">
      <c r="A304" s="2">
        <v>45383</v>
      </c>
      <c r="B304" t="s">
        <v>64</v>
      </c>
      <c r="C304" t="s">
        <v>14</v>
      </c>
      <c r="D304">
        <v>923.80666666666673</v>
      </c>
      <c r="E304">
        <v>235</v>
      </c>
      <c r="F304" t="s">
        <v>7</v>
      </c>
      <c r="G304" t="s">
        <v>283</v>
      </c>
      <c r="H304" t="str">
        <f t="shared" si="8"/>
        <v>AprTerm|20M-LifeStage-TopUp</v>
      </c>
      <c r="I304">
        <f>IFERROR(VLOOKUP(H304,'Tracking Raw'!A:E,5,0),0)</f>
        <v>26</v>
      </c>
      <c r="J304" t="str">
        <f t="shared" si="9"/>
        <v>ignore</v>
      </c>
    </row>
    <row r="305" spans="1:10" x14ac:dyDescent="0.25">
      <c r="A305" s="2">
        <v>45383</v>
      </c>
      <c r="B305" t="s">
        <v>70</v>
      </c>
      <c r="C305" t="s">
        <v>14</v>
      </c>
      <c r="D305">
        <v>22.430000000000003</v>
      </c>
      <c r="E305">
        <v>17</v>
      </c>
      <c r="F305" t="s">
        <v>7</v>
      </c>
      <c r="G305" t="s">
        <v>285</v>
      </c>
      <c r="H305" t="str">
        <f t="shared" si="8"/>
        <v>AprTerm|20M-Property-AssetBurden</v>
      </c>
      <c r="I305">
        <f>IFERROR(VLOOKUP(H305,'Tracking Raw'!A:E,5,0),0)</f>
        <v>4</v>
      </c>
      <c r="J305" t="str">
        <f t="shared" si="9"/>
        <v>no igore</v>
      </c>
    </row>
    <row r="306" spans="1:10" x14ac:dyDescent="0.25">
      <c r="A306" s="2">
        <v>45383</v>
      </c>
      <c r="B306" t="s">
        <v>71</v>
      </c>
      <c r="C306" t="s">
        <v>14</v>
      </c>
      <c r="D306">
        <v>73.756666666666675</v>
      </c>
      <c r="E306">
        <v>8</v>
      </c>
      <c r="F306" t="s">
        <v>7</v>
      </c>
      <c r="G306" t="s">
        <v>285</v>
      </c>
      <c r="H306" t="str">
        <f t="shared" si="8"/>
        <v>AprTerm|20M-Property-AssetBurden</v>
      </c>
      <c r="I306">
        <f>IFERROR(VLOOKUP(H306,'Tracking Raw'!A:E,5,0),0)</f>
        <v>4</v>
      </c>
      <c r="J306" t="str">
        <f t="shared" si="9"/>
        <v>ignore</v>
      </c>
    </row>
    <row r="307" spans="1:10" x14ac:dyDescent="0.25">
      <c r="A307" s="2">
        <v>45383</v>
      </c>
      <c r="B307" t="s">
        <v>74</v>
      </c>
      <c r="C307" t="s">
        <v>14</v>
      </c>
      <c r="D307">
        <v>6.0266666666666664</v>
      </c>
      <c r="E307">
        <v>2</v>
      </c>
      <c r="F307" t="s">
        <v>7</v>
      </c>
      <c r="G307" t="s">
        <v>286</v>
      </c>
      <c r="H307" t="str">
        <f t="shared" si="8"/>
        <v>AprTerm|20M-Property-NegativeAsset</v>
      </c>
      <c r="I307">
        <f>IFERROR(VLOOKUP(H307,'Tracking Raw'!A:E,5,0),0)</f>
        <v>9</v>
      </c>
      <c r="J307" t="str">
        <f t="shared" si="9"/>
        <v>no igore</v>
      </c>
    </row>
    <row r="308" spans="1:10" x14ac:dyDescent="0.25">
      <c r="A308" s="2">
        <v>45383</v>
      </c>
      <c r="B308" t="s">
        <v>75</v>
      </c>
      <c r="C308" t="s">
        <v>14</v>
      </c>
      <c r="D308">
        <v>611.62666666666667</v>
      </c>
      <c r="E308">
        <v>155</v>
      </c>
      <c r="F308" t="s">
        <v>7</v>
      </c>
      <c r="G308" t="s">
        <v>286</v>
      </c>
      <c r="H308" t="str">
        <f t="shared" si="8"/>
        <v>AprTerm|20M-Property-NegativeAsset</v>
      </c>
      <c r="I308">
        <f>IFERROR(VLOOKUP(H308,'Tracking Raw'!A:E,5,0),0)</f>
        <v>9</v>
      </c>
      <c r="J308" t="str">
        <f t="shared" si="9"/>
        <v>ignore</v>
      </c>
    </row>
    <row r="309" spans="1:10" x14ac:dyDescent="0.25">
      <c r="A309" s="2">
        <v>45383</v>
      </c>
      <c r="B309" t="s">
        <v>109</v>
      </c>
      <c r="C309" t="s">
        <v>14</v>
      </c>
      <c r="D309">
        <v>23.12</v>
      </c>
      <c r="E309">
        <v>5</v>
      </c>
      <c r="F309" t="s">
        <v>7</v>
      </c>
      <c r="G309" t="s">
        <v>295</v>
      </c>
      <c r="H309" t="str">
        <f t="shared" si="8"/>
        <v>AprTerm|Offer-MTB25off-30yo</v>
      </c>
      <c r="I309">
        <f>IFERROR(VLOOKUP(H309,'Tracking Raw'!A:E,5,0),0)</f>
        <v>14</v>
      </c>
      <c r="J309" t="str">
        <f t="shared" si="9"/>
        <v>no igore</v>
      </c>
    </row>
    <row r="310" spans="1:10" x14ac:dyDescent="0.25">
      <c r="A310" s="2">
        <v>45383</v>
      </c>
      <c r="B310" t="s">
        <v>110</v>
      </c>
      <c r="C310" t="s">
        <v>14</v>
      </c>
      <c r="D310">
        <v>626.41999999999996</v>
      </c>
      <c r="E310">
        <v>271</v>
      </c>
      <c r="F310" t="s">
        <v>7</v>
      </c>
      <c r="G310" t="s">
        <v>295</v>
      </c>
      <c r="H310" t="str">
        <f t="shared" si="8"/>
        <v>AprTerm|Offer-MTB25off-30yo</v>
      </c>
      <c r="I310">
        <f>IFERROR(VLOOKUP(H310,'Tracking Raw'!A:E,5,0),0)</f>
        <v>14</v>
      </c>
      <c r="J310" t="str">
        <f t="shared" si="9"/>
        <v>ignore</v>
      </c>
    </row>
    <row r="311" spans="1:10" x14ac:dyDescent="0.25">
      <c r="A311" s="2">
        <v>45383</v>
      </c>
      <c r="B311" t="s">
        <v>111</v>
      </c>
      <c r="C311" t="s">
        <v>14</v>
      </c>
      <c r="D311">
        <v>4.6366666666666667</v>
      </c>
      <c r="E311">
        <v>1</v>
      </c>
      <c r="F311" t="s">
        <v>7</v>
      </c>
      <c r="G311" t="s">
        <v>300</v>
      </c>
      <c r="H311" t="str">
        <f t="shared" si="8"/>
        <v>AprTerm|Transparent-Pricing-TrashFee</v>
      </c>
      <c r="I311">
        <f>IFERROR(VLOOKUP(H311,'Tracking Raw'!A:E,5,0),0)</f>
        <v>9</v>
      </c>
      <c r="J311" t="str">
        <f t="shared" si="9"/>
        <v>no igore</v>
      </c>
    </row>
    <row r="312" spans="1:10" x14ac:dyDescent="0.25">
      <c r="A312" s="2">
        <v>45383</v>
      </c>
      <c r="B312" t="s">
        <v>112</v>
      </c>
      <c r="C312" t="s">
        <v>14</v>
      </c>
      <c r="D312">
        <v>1611.2866666666666</v>
      </c>
      <c r="E312">
        <v>793</v>
      </c>
      <c r="F312" t="s">
        <v>7</v>
      </c>
      <c r="G312" t="s">
        <v>300</v>
      </c>
      <c r="H312" t="str">
        <f t="shared" si="8"/>
        <v>AprTerm|Transparent-Pricing-TrashFee</v>
      </c>
      <c r="I312">
        <f>IFERROR(VLOOKUP(H312,'Tracking Raw'!A:E,5,0),0)</f>
        <v>9</v>
      </c>
      <c r="J312" t="str">
        <f t="shared" si="9"/>
        <v>ignore</v>
      </c>
    </row>
    <row r="313" spans="1:10" x14ac:dyDescent="0.25">
      <c r="A313" s="2">
        <v>45413</v>
      </c>
      <c r="B313" t="s">
        <v>82</v>
      </c>
      <c r="C313" t="s">
        <v>14</v>
      </c>
      <c r="D313">
        <v>59.49666666666667</v>
      </c>
      <c r="E313">
        <v>33</v>
      </c>
      <c r="F313" t="s">
        <v>8</v>
      </c>
      <c r="G313" t="s">
        <v>282</v>
      </c>
      <c r="H313" t="str">
        <f t="shared" si="8"/>
        <v>MayTerm|15M-Pricelist-OnlinePurchase</v>
      </c>
      <c r="I313">
        <f>IFERROR(VLOOKUP(H313,'Tracking Raw'!A:E,5,0),0)</f>
        <v>17</v>
      </c>
      <c r="J313" t="str">
        <f t="shared" si="9"/>
        <v>no igore</v>
      </c>
    </row>
    <row r="314" spans="1:10" x14ac:dyDescent="0.25">
      <c r="A314" s="2">
        <v>45413</v>
      </c>
      <c r="B314" t="s">
        <v>93</v>
      </c>
      <c r="C314" t="s">
        <v>14</v>
      </c>
      <c r="D314">
        <v>821.52333333333343</v>
      </c>
      <c r="E314">
        <v>73</v>
      </c>
      <c r="F314" t="s">
        <v>8</v>
      </c>
      <c r="G314" t="s">
        <v>282</v>
      </c>
      <c r="H314" t="str">
        <f t="shared" si="8"/>
        <v>MayTerm|15M-Pricelist-OnlinePurchase</v>
      </c>
      <c r="I314">
        <f>IFERROR(VLOOKUP(H314,'Tracking Raw'!A:E,5,0),0)</f>
        <v>17</v>
      </c>
      <c r="J314" t="str">
        <f t="shared" si="9"/>
        <v>ignore</v>
      </c>
    </row>
    <row r="315" spans="1:10" x14ac:dyDescent="0.25">
      <c r="A315" s="2">
        <v>45413</v>
      </c>
      <c r="B315" t="s">
        <v>83</v>
      </c>
      <c r="C315" t="s">
        <v>14</v>
      </c>
      <c r="D315">
        <v>4.4833333333333334</v>
      </c>
      <c r="E315">
        <v>4</v>
      </c>
      <c r="F315" t="s">
        <v>8</v>
      </c>
      <c r="G315" t="s">
        <v>282</v>
      </c>
      <c r="H315" t="str">
        <f t="shared" si="8"/>
        <v>MayTerm|15M-Pricelist-OnlinePurchase</v>
      </c>
      <c r="I315">
        <f>IFERROR(VLOOKUP(H315,'Tracking Raw'!A:E,5,0),0)</f>
        <v>17</v>
      </c>
      <c r="J315" t="str">
        <f t="shared" si="9"/>
        <v>no igore</v>
      </c>
    </row>
    <row r="316" spans="1:10" x14ac:dyDescent="0.25">
      <c r="A316" s="2">
        <v>45413</v>
      </c>
      <c r="B316" t="s">
        <v>84</v>
      </c>
      <c r="C316" t="s">
        <v>14</v>
      </c>
      <c r="D316">
        <v>171.51333333333332</v>
      </c>
      <c r="E316">
        <v>29</v>
      </c>
      <c r="F316" t="s">
        <v>8</v>
      </c>
      <c r="G316" t="s">
        <v>282</v>
      </c>
      <c r="H316" t="str">
        <f t="shared" si="8"/>
        <v>MayTerm|15M-Pricelist-OnlinePurchase</v>
      </c>
      <c r="I316">
        <f>IFERROR(VLOOKUP(H316,'Tracking Raw'!A:E,5,0),0)</f>
        <v>17</v>
      </c>
      <c r="J316" t="str">
        <f t="shared" si="9"/>
        <v>ignore</v>
      </c>
    </row>
    <row r="317" spans="1:10" x14ac:dyDescent="0.25">
      <c r="A317" s="2">
        <v>45413</v>
      </c>
      <c r="B317" t="s">
        <v>85</v>
      </c>
      <c r="C317" t="s">
        <v>14</v>
      </c>
      <c r="D317">
        <v>61.633333333333333</v>
      </c>
      <c r="E317">
        <v>94</v>
      </c>
      <c r="F317" t="s">
        <v>8</v>
      </c>
      <c r="G317" t="s">
        <v>282</v>
      </c>
      <c r="H317" t="str">
        <f t="shared" si="8"/>
        <v>MayTerm|15M-Pricelist-OnlinePurchase</v>
      </c>
      <c r="I317">
        <f>IFERROR(VLOOKUP(H317,'Tracking Raw'!A:E,5,0),0)</f>
        <v>17</v>
      </c>
      <c r="J317" t="str">
        <f t="shared" si="9"/>
        <v>no igore</v>
      </c>
    </row>
    <row r="318" spans="1:10" x14ac:dyDescent="0.25">
      <c r="A318" s="2">
        <v>45413</v>
      </c>
      <c r="B318" t="s">
        <v>86</v>
      </c>
      <c r="C318" t="s">
        <v>14</v>
      </c>
      <c r="D318">
        <v>3416.2966666666666</v>
      </c>
      <c r="E318">
        <v>446</v>
      </c>
      <c r="F318" t="s">
        <v>8</v>
      </c>
      <c r="G318" t="s">
        <v>282</v>
      </c>
      <c r="H318" t="str">
        <f t="shared" si="8"/>
        <v>MayTerm|15M-Pricelist-OnlinePurchase</v>
      </c>
      <c r="I318">
        <f>IFERROR(VLOOKUP(H318,'Tracking Raw'!A:E,5,0),0)</f>
        <v>17</v>
      </c>
      <c r="J318" t="str">
        <f t="shared" si="9"/>
        <v>ignore</v>
      </c>
    </row>
    <row r="319" spans="1:10" x14ac:dyDescent="0.25">
      <c r="A319" s="2">
        <v>45413</v>
      </c>
      <c r="B319" t="s">
        <v>113</v>
      </c>
      <c r="C319" t="s">
        <v>14</v>
      </c>
      <c r="D319">
        <v>206.21</v>
      </c>
      <c r="E319">
        <v>282</v>
      </c>
      <c r="F319" t="s">
        <v>8</v>
      </c>
      <c r="G319" t="s">
        <v>289</v>
      </c>
      <c r="H319" t="str">
        <f t="shared" si="8"/>
        <v>MayTerm|Blog-WhyTerm-ReturnPeriod</v>
      </c>
      <c r="I319">
        <f>IFERROR(VLOOKUP(H319,'Tracking Raw'!A:E,5,0),0)</f>
        <v>23</v>
      </c>
      <c r="J319" t="str">
        <f t="shared" si="9"/>
        <v>no igore</v>
      </c>
    </row>
    <row r="320" spans="1:10" x14ac:dyDescent="0.25">
      <c r="A320" s="2">
        <v>45413</v>
      </c>
      <c r="B320" t="s">
        <v>114</v>
      </c>
      <c r="C320" t="s">
        <v>14</v>
      </c>
      <c r="D320">
        <v>1456.0366666666666</v>
      </c>
      <c r="E320">
        <v>184</v>
      </c>
      <c r="F320" t="s">
        <v>8</v>
      </c>
      <c r="G320" t="s">
        <v>289</v>
      </c>
      <c r="H320" t="str">
        <f t="shared" si="8"/>
        <v>MayTerm|Blog-WhyTerm-ReturnPeriod</v>
      </c>
      <c r="I320">
        <f>IFERROR(VLOOKUP(H320,'Tracking Raw'!A:E,5,0),0)</f>
        <v>23</v>
      </c>
      <c r="J320" t="str">
        <f t="shared" si="9"/>
        <v>ignore</v>
      </c>
    </row>
    <row r="321" spans="1:10" x14ac:dyDescent="0.25">
      <c r="A321" s="2">
        <v>45413</v>
      </c>
      <c r="B321" t="s">
        <v>115</v>
      </c>
      <c r="C321" t="s">
        <v>14</v>
      </c>
      <c r="D321">
        <v>6.3999999999999995</v>
      </c>
      <c r="E321">
        <v>3</v>
      </c>
      <c r="F321" t="s">
        <v>8</v>
      </c>
      <c r="G321" t="s">
        <v>299</v>
      </c>
      <c r="H321" t="str">
        <f t="shared" si="8"/>
        <v>MayTerm|Recommendation-Calculate-SumAssured_primate</v>
      </c>
      <c r="I321">
        <f>IFERROR(VLOOKUP(H321,'Tracking Raw'!A:E,5,0),0)</f>
        <v>0</v>
      </c>
      <c r="J321" t="str">
        <f t="shared" si="9"/>
        <v>ignore</v>
      </c>
    </row>
    <row r="322" spans="1:10" x14ac:dyDescent="0.25">
      <c r="A322" s="2">
        <v>45413</v>
      </c>
      <c r="B322" t="s">
        <v>116</v>
      </c>
      <c r="C322" t="s">
        <v>14</v>
      </c>
      <c r="D322">
        <v>33.229999999999997</v>
      </c>
      <c r="E322">
        <v>45</v>
      </c>
      <c r="F322" t="s">
        <v>8</v>
      </c>
      <c r="G322" t="s">
        <v>343</v>
      </c>
      <c r="H322" t="str">
        <f t="shared" si="8"/>
        <v>MayTerm|Recommendation-Calculate-SumAssured_primate#recommendation</v>
      </c>
      <c r="I322">
        <f>IFERROR(VLOOKUP(H322,'Tracking Raw'!A:E,5,0),0)</f>
        <v>0</v>
      </c>
      <c r="J322" t="str">
        <f t="shared" si="9"/>
        <v>no igore</v>
      </c>
    </row>
    <row r="323" spans="1:10" x14ac:dyDescent="0.25">
      <c r="A323" s="2">
        <v>45413</v>
      </c>
      <c r="B323" t="s">
        <v>117</v>
      </c>
      <c r="C323" t="s">
        <v>14</v>
      </c>
      <c r="D323">
        <v>5.21</v>
      </c>
      <c r="E323">
        <v>3</v>
      </c>
      <c r="F323" t="s">
        <v>8</v>
      </c>
      <c r="G323" t="s">
        <v>298</v>
      </c>
      <c r="H323" t="str">
        <f t="shared" ref="H323:H386" si="10">F323&amp;G323</f>
        <v>MayTerm|Recommendation-Calculate-SumAssured</v>
      </c>
      <c r="I323">
        <f>IFERROR(VLOOKUP(H323,'Tracking Raw'!A:E,5,0),0)</f>
        <v>0</v>
      </c>
      <c r="J323" t="str">
        <f t="shared" ref="J323:J386" si="11">IF(ISNUMBER(SEARCH("ignore",B323)),"ignore","no igore")</f>
        <v>ignore</v>
      </c>
    </row>
    <row r="324" spans="1:10" x14ac:dyDescent="0.25">
      <c r="A324" s="2">
        <v>45413</v>
      </c>
      <c r="B324" t="s">
        <v>118</v>
      </c>
      <c r="C324" t="s">
        <v>14</v>
      </c>
      <c r="D324">
        <v>11.603333333333333</v>
      </c>
      <c r="E324">
        <v>4</v>
      </c>
      <c r="F324" t="s">
        <v>8</v>
      </c>
      <c r="G324" t="s">
        <v>344</v>
      </c>
      <c r="H324" t="str">
        <f t="shared" si="10"/>
        <v>MayTerm|Recommendation-Calculate-SumAssured#recommendation</v>
      </c>
      <c r="I324">
        <f>IFERROR(VLOOKUP(H324,'Tracking Raw'!A:E,5,0),0)</f>
        <v>0</v>
      </c>
      <c r="J324" t="str">
        <f t="shared" si="11"/>
        <v>no igore</v>
      </c>
    </row>
    <row r="325" spans="1:10" x14ac:dyDescent="0.25">
      <c r="A325" s="2">
        <v>45413</v>
      </c>
      <c r="B325" t="s">
        <v>119</v>
      </c>
      <c r="C325" t="s">
        <v>14</v>
      </c>
      <c r="D325">
        <v>0.42333333333333334</v>
      </c>
      <c r="E325">
        <v>2</v>
      </c>
      <c r="F325" t="s">
        <v>8</v>
      </c>
      <c r="G325" t="s">
        <v>275</v>
      </c>
      <c r="H325" t="str">
        <f t="shared" si="10"/>
        <v>MayTerm|Existing-Pricelist-90off_Finger</v>
      </c>
      <c r="I325">
        <f>IFERROR(VLOOKUP(H325,'Tracking Raw'!A:E,5,0),0)</f>
        <v>23</v>
      </c>
      <c r="J325" t="str">
        <f t="shared" si="11"/>
        <v>no igore</v>
      </c>
    </row>
    <row r="326" spans="1:10" x14ac:dyDescent="0.25">
      <c r="A326" s="2">
        <v>45413</v>
      </c>
      <c r="B326" t="s">
        <v>120</v>
      </c>
      <c r="C326" t="s">
        <v>14</v>
      </c>
      <c r="D326">
        <v>21.993333333333336</v>
      </c>
      <c r="E326">
        <v>2</v>
      </c>
      <c r="F326" t="s">
        <v>8</v>
      </c>
      <c r="G326" t="s">
        <v>275</v>
      </c>
      <c r="H326" t="str">
        <f t="shared" si="10"/>
        <v>MayTerm|Existing-Pricelist-90off_Finger</v>
      </c>
      <c r="I326">
        <f>IFERROR(VLOOKUP(H326,'Tracking Raw'!A:E,5,0),0)</f>
        <v>23</v>
      </c>
      <c r="J326" t="str">
        <f t="shared" si="11"/>
        <v>ignore</v>
      </c>
    </row>
    <row r="327" spans="1:10" x14ac:dyDescent="0.25">
      <c r="A327" s="2">
        <v>45413</v>
      </c>
      <c r="B327" t="s">
        <v>44</v>
      </c>
      <c r="C327" t="s">
        <v>14</v>
      </c>
      <c r="D327">
        <v>1014.0533333333333</v>
      </c>
      <c r="E327">
        <v>871</v>
      </c>
      <c r="F327" t="s">
        <v>8</v>
      </c>
      <c r="G327" t="s">
        <v>283</v>
      </c>
      <c r="H327" t="str">
        <f t="shared" si="10"/>
        <v>MayTerm|20M-LifeStage-TopUp</v>
      </c>
      <c r="I327">
        <f>IFERROR(VLOOKUP(H327,'Tracking Raw'!A:E,5,0),0)</f>
        <v>38</v>
      </c>
      <c r="J327" t="str">
        <f t="shared" si="11"/>
        <v>no igore</v>
      </c>
    </row>
    <row r="328" spans="1:10" x14ac:dyDescent="0.25">
      <c r="A328" s="2">
        <v>45413</v>
      </c>
      <c r="B328" t="s">
        <v>45</v>
      </c>
      <c r="C328" t="s">
        <v>14</v>
      </c>
      <c r="D328">
        <v>1447.4099999999999</v>
      </c>
      <c r="E328" s="1">
        <v>1162</v>
      </c>
      <c r="F328" t="s">
        <v>8</v>
      </c>
      <c r="G328" t="s">
        <v>283</v>
      </c>
      <c r="H328" t="str">
        <f t="shared" si="10"/>
        <v>MayTerm|20M-LifeStage-TopUp</v>
      </c>
      <c r="I328">
        <f>IFERROR(VLOOKUP(H328,'Tracking Raw'!A:E,5,0),0)</f>
        <v>38</v>
      </c>
      <c r="J328" t="str">
        <f t="shared" si="11"/>
        <v>ignore</v>
      </c>
    </row>
    <row r="329" spans="1:10" x14ac:dyDescent="0.25">
      <c r="A329" s="2">
        <v>45413</v>
      </c>
      <c r="B329" t="s">
        <v>65</v>
      </c>
      <c r="C329" t="s">
        <v>14</v>
      </c>
      <c r="D329">
        <v>9.7099999999999991</v>
      </c>
      <c r="E329">
        <v>8</v>
      </c>
      <c r="F329" t="s">
        <v>8</v>
      </c>
      <c r="G329" t="s">
        <v>285</v>
      </c>
      <c r="H329" t="str">
        <f t="shared" si="10"/>
        <v>MayTerm|20M-Property-AssetBurden</v>
      </c>
      <c r="I329">
        <f>IFERROR(VLOOKUP(H329,'Tracking Raw'!A:E,5,0),0)</f>
        <v>1</v>
      </c>
      <c r="J329" t="str">
        <f t="shared" si="11"/>
        <v>no igore</v>
      </c>
    </row>
    <row r="330" spans="1:10" x14ac:dyDescent="0.25">
      <c r="A330" s="2">
        <v>45413</v>
      </c>
      <c r="B330" t="s">
        <v>66</v>
      </c>
      <c r="C330" t="s">
        <v>14</v>
      </c>
      <c r="D330">
        <v>188.43666666666664</v>
      </c>
      <c r="E330">
        <v>34</v>
      </c>
      <c r="F330" t="s">
        <v>8</v>
      </c>
      <c r="G330" t="s">
        <v>285</v>
      </c>
      <c r="H330" t="str">
        <f t="shared" si="10"/>
        <v>MayTerm|20M-Property-AssetBurden</v>
      </c>
      <c r="I330">
        <f>IFERROR(VLOOKUP(H330,'Tracking Raw'!A:E,5,0),0)</f>
        <v>1</v>
      </c>
      <c r="J330" t="str">
        <f t="shared" si="11"/>
        <v>ignore</v>
      </c>
    </row>
    <row r="331" spans="1:10" x14ac:dyDescent="0.25">
      <c r="A331" s="2">
        <v>45413</v>
      </c>
      <c r="B331" t="s">
        <v>17</v>
      </c>
      <c r="C331" t="s">
        <v>14</v>
      </c>
      <c r="D331">
        <v>7.9666666666666659</v>
      </c>
      <c r="E331">
        <v>5</v>
      </c>
      <c r="F331" t="s">
        <v>8</v>
      </c>
      <c r="G331" t="s">
        <v>286</v>
      </c>
      <c r="H331" t="str">
        <f t="shared" si="10"/>
        <v>MayTerm|20M-Property-NegativeAsset</v>
      </c>
      <c r="I331">
        <f>IFERROR(VLOOKUP(H331,'Tracking Raw'!A:E,5,0),0)</f>
        <v>12</v>
      </c>
      <c r="J331" t="str">
        <f t="shared" si="11"/>
        <v>no igore</v>
      </c>
    </row>
    <row r="332" spans="1:10" x14ac:dyDescent="0.25">
      <c r="A332" s="2">
        <v>45413</v>
      </c>
      <c r="B332" t="s">
        <v>18</v>
      </c>
      <c r="C332" t="s">
        <v>14</v>
      </c>
      <c r="D332">
        <v>24.763333333333335</v>
      </c>
      <c r="E332">
        <v>20</v>
      </c>
      <c r="F332" t="s">
        <v>8</v>
      </c>
      <c r="G332" t="s">
        <v>286</v>
      </c>
      <c r="H332" t="str">
        <f t="shared" si="10"/>
        <v>MayTerm|20M-Property-NegativeAsset</v>
      </c>
      <c r="I332">
        <f>IFERROR(VLOOKUP(H332,'Tracking Raw'!A:E,5,0),0)</f>
        <v>12</v>
      </c>
      <c r="J332" t="str">
        <f t="shared" si="11"/>
        <v>ignore</v>
      </c>
    </row>
    <row r="333" spans="1:10" x14ac:dyDescent="0.25">
      <c r="A333" s="2">
        <v>45413</v>
      </c>
      <c r="B333" t="s">
        <v>121</v>
      </c>
      <c r="C333" t="s">
        <v>14</v>
      </c>
      <c r="D333">
        <v>0.79</v>
      </c>
      <c r="E333">
        <v>0</v>
      </c>
      <c r="F333" t="s">
        <v>8</v>
      </c>
      <c r="G333" t="s">
        <v>345</v>
      </c>
      <c r="H333" t="str">
        <f t="shared" si="10"/>
        <v>MayTerm|HalfHKD100-1M-Pricelist</v>
      </c>
      <c r="I333">
        <f>IFERROR(VLOOKUP(H333,'Tracking Raw'!A:E,5,0),0)</f>
        <v>0</v>
      </c>
      <c r="J333" t="str">
        <f t="shared" si="11"/>
        <v>no igore</v>
      </c>
    </row>
    <row r="334" spans="1:10" x14ac:dyDescent="0.25">
      <c r="A334" s="2">
        <v>45413</v>
      </c>
      <c r="B334" t="s">
        <v>122</v>
      </c>
      <c r="C334" t="s">
        <v>14</v>
      </c>
      <c r="D334">
        <v>0</v>
      </c>
      <c r="E334">
        <v>0</v>
      </c>
      <c r="F334" t="s">
        <v>8</v>
      </c>
      <c r="G334" t="s">
        <v>345</v>
      </c>
      <c r="H334" t="str">
        <f t="shared" si="10"/>
        <v>MayTerm|HalfHKD100-1M-Pricelist</v>
      </c>
      <c r="I334">
        <f>IFERROR(VLOOKUP(H334,'Tracking Raw'!A:E,5,0),0)</f>
        <v>0</v>
      </c>
      <c r="J334" t="str">
        <f t="shared" si="11"/>
        <v>ignore</v>
      </c>
    </row>
    <row r="335" spans="1:10" x14ac:dyDescent="0.25">
      <c r="A335" s="2">
        <v>45413</v>
      </c>
      <c r="B335" t="s">
        <v>123</v>
      </c>
      <c r="C335" t="s">
        <v>14</v>
      </c>
      <c r="D335">
        <v>0.08</v>
      </c>
      <c r="E335">
        <v>0</v>
      </c>
      <c r="F335" t="s">
        <v>8</v>
      </c>
      <c r="G335" t="s">
        <v>292</v>
      </c>
      <c r="H335" t="str">
        <f t="shared" si="10"/>
        <v>MayTerm|HalfHKD50-500k-25yo</v>
      </c>
      <c r="I335">
        <f>IFERROR(VLOOKUP(H335,'Tracking Raw'!A:E,5,0),0)</f>
        <v>1</v>
      </c>
      <c r="J335" t="str">
        <f t="shared" si="11"/>
        <v>no igore</v>
      </c>
    </row>
    <row r="336" spans="1:10" x14ac:dyDescent="0.25">
      <c r="A336" s="2">
        <v>45413</v>
      </c>
      <c r="B336" t="s">
        <v>124</v>
      </c>
      <c r="C336" t="s">
        <v>14</v>
      </c>
      <c r="D336">
        <v>85.61333333333333</v>
      </c>
      <c r="E336">
        <v>2</v>
      </c>
      <c r="F336" t="s">
        <v>8</v>
      </c>
      <c r="G336" t="s">
        <v>292</v>
      </c>
      <c r="H336" t="str">
        <f t="shared" si="10"/>
        <v>MayTerm|HalfHKD50-500k-25yo</v>
      </c>
      <c r="I336">
        <f>IFERROR(VLOOKUP(H336,'Tracking Raw'!A:E,5,0),0)</f>
        <v>1</v>
      </c>
      <c r="J336" t="str">
        <f t="shared" si="11"/>
        <v>ignore</v>
      </c>
    </row>
    <row r="337" spans="1:10" x14ac:dyDescent="0.25">
      <c r="A337" s="2">
        <v>45413</v>
      </c>
      <c r="B337" t="s">
        <v>125</v>
      </c>
      <c r="C337" t="s">
        <v>14</v>
      </c>
      <c r="D337">
        <v>0.18999999999999997</v>
      </c>
      <c r="E337">
        <v>0</v>
      </c>
      <c r="F337" t="s">
        <v>8</v>
      </c>
      <c r="G337" t="s">
        <v>293</v>
      </c>
      <c r="H337" t="str">
        <f t="shared" si="10"/>
        <v>MayTerm|Lowest-5M-30yo</v>
      </c>
      <c r="I337">
        <f>IFERROR(VLOOKUP(H337,'Tracking Raw'!A:E,5,0),0)</f>
        <v>0</v>
      </c>
      <c r="J337" t="str">
        <f t="shared" si="11"/>
        <v>no igore</v>
      </c>
    </row>
    <row r="338" spans="1:10" x14ac:dyDescent="0.25">
      <c r="A338" s="2">
        <v>45413</v>
      </c>
      <c r="B338" t="s">
        <v>126</v>
      </c>
      <c r="C338" t="s">
        <v>14</v>
      </c>
      <c r="D338">
        <v>1.42</v>
      </c>
      <c r="E338">
        <v>1</v>
      </c>
      <c r="F338" t="s">
        <v>8</v>
      </c>
      <c r="G338" t="s">
        <v>293</v>
      </c>
      <c r="H338" t="str">
        <f t="shared" si="10"/>
        <v>MayTerm|Lowest-5M-30yo</v>
      </c>
      <c r="I338">
        <f>IFERROR(VLOOKUP(H338,'Tracking Raw'!A:E,5,0),0)</f>
        <v>0</v>
      </c>
      <c r="J338" t="str">
        <f t="shared" si="11"/>
        <v>ignore</v>
      </c>
    </row>
    <row r="339" spans="1:10" x14ac:dyDescent="0.25">
      <c r="A339" s="2">
        <v>45413</v>
      </c>
      <c r="B339" t="s">
        <v>127</v>
      </c>
      <c r="C339" t="s">
        <v>14</v>
      </c>
      <c r="D339">
        <v>8.18</v>
      </c>
      <c r="E339">
        <v>5</v>
      </c>
      <c r="F339" t="s">
        <v>8</v>
      </c>
      <c r="G339" t="s">
        <v>294</v>
      </c>
      <c r="H339" t="str">
        <f t="shared" si="10"/>
        <v>MayTerm|Offer-BAU50off-HKD50</v>
      </c>
      <c r="I339">
        <f>IFERROR(VLOOKUP(H339,'Tracking Raw'!A:E,5,0),0)</f>
        <v>4</v>
      </c>
      <c r="J339" t="str">
        <f t="shared" si="11"/>
        <v>no igore</v>
      </c>
    </row>
    <row r="340" spans="1:10" x14ac:dyDescent="0.25">
      <c r="A340" s="2">
        <v>45413</v>
      </c>
      <c r="B340" t="s">
        <v>128</v>
      </c>
      <c r="C340" t="s">
        <v>14</v>
      </c>
      <c r="D340">
        <v>299.9733333333333</v>
      </c>
      <c r="E340">
        <v>61</v>
      </c>
      <c r="F340" t="s">
        <v>8</v>
      </c>
      <c r="G340" t="s">
        <v>294</v>
      </c>
      <c r="H340" t="str">
        <f t="shared" si="10"/>
        <v>MayTerm|Offer-BAU50off-HKD50</v>
      </c>
      <c r="I340">
        <f>IFERROR(VLOOKUP(H340,'Tracking Raw'!A:E,5,0),0)</f>
        <v>4</v>
      </c>
      <c r="J340" t="str">
        <f t="shared" si="11"/>
        <v>ignore</v>
      </c>
    </row>
    <row r="341" spans="1:10" x14ac:dyDescent="0.25">
      <c r="A341" s="2">
        <v>45413</v>
      </c>
      <c r="B341" t="s">
        <v>107</v>
      </c>
      <c r="C341" t="s">
        <v>14</v>
      </c>
      <c r="D341">
        <v>2.5966666666666667</v>
      </c>
      <c r="E341">
        <v>1</v>
      </c>
      <c r="F341" t="s">
        <v>8</v>
      </c>
      <c r="G341" t="s">
        <v>300</v>
      </c>
      <c r="H341" t="str">
        <f t="shared" si="10"/>
        <v>MayTerm|Transparent-Pricing-TrashFee</v>
      </c>
      <c r="I341">
        <f>IFERROR(VLOOKUP(H341,'Tracking Raw'!A:E,5,0),0)</f>
        <v>15</v>
      </c>
      <c r="J341" t="str">
        <f t="shared" si="11"/>
        <v>no igore</v>
      </c>
    </row>
    <row r="342" spans="1:10" x14ac:dyDescent="0.25">
      <c r="A342" s="2">
        <v>45413</v>
      </c>
      <c r="B342" t="s">
        <v>108</v>
      </c>
      <c r="C342" t="s">
        <v>14</v>
      </c>
      <c r="D342">
        <v>1096.52</v>
      </c>
      <c r="E342">
        <v>110</v>
      </c>
      <c r="F342" t="s">
        <v>8</v>
      </c>
      <c r="G342" t="s">
        <v>300</v>
      </c>
      <c r="H342" t="str">
        <f t="shared" si="10"/>
        <v>MayTerm|Transparent-Pricing-TrashFee</v>
      </c>
      <c r="I342">
        <f>IFERROR(VLOOKUP(H342,'Tracking Raw'!A:E,5,0),0)</f>
        <v>15</v>
      </c>
      <c r="J342" t="str">
        <f t="shared" si="11"/>
        <v>ignore</v>
      </c>
    </row>
    <row r="343" spans="1:10" x14ac:dyDescent="0.25">
      <c r="A343" s="2">
        <v>45413</v>
      </c>
      <c r="B343" t="s">
        <v>129</v>
      </c>
      <c r="C343" t="s">
        <v>14</v>
      </c>
      <c r="D343">
        <v>104.26333333333334</v>
      </c>
      <c r="E343">
        <v>207</v>
      </c>
      <c r="F343" t="s">
        <v>8</v>
      </c>
      <c r="G343" t="s">
        <v>346</v>
      </c>
      <c r="H343" t="str">
        <f t="shared" si="10"/>
        <v>MayTerm|Blog-Flexibility-Mature</v>
      </c>
      <c r="I343">
        <f>IFERROR(VLOOKUP(H343,'Tracking Raw'!A:E,5,0),0)</f>
        <v>0</v>
      </c>
      <c r="J343" t="str">
        <f t="shared" si="11"/>
        <v>no igore</v>
      </c>
    </row>
    <row r="344" spans="1:10" x14ac:dyDescent="0.25">
      <c r="A344" s="2">
        <v>45413</v>
      </c>
      <c r="B344" t="s">
        <v>130</v>
      </c>
      <c r="C344" t="s">
        <v>14</v>
      </c>
      <c r="D344">
        <v>26.290000000000003</v>
      </c>
      <c r="E344">
        <v>6</v>
      </c>
      <c r="F344" t="s">
        <v>8</v>
      </c>
      <c r="G344" t="s">
        <v>346</v>
      </c>
      <c r="H344" t="str">
        <f t="shared" si="10"/>
        <v>MayTerm|Blog-Flexibility-Mature</v>
      </c>
      <c r="I344">
        <f>IFERROR(VLOOKUP(H344,'Tracking Raw'!A:E,5,0),0)</f>
        <v>0</v>
      </c>
      <c r="J344" t="str">
        <f t="shared" si="11"/>
        <v>ignore</v>
      </c>
    </row>
    <row r="345" spans="1:10" x14ac:dyDescent="0.25">
      <c r="A345" s="2">
        <v>45413</v>
      </c>
      <c r="B345" t="s">
        <v>131</v>
      </c>
      <c r="C345" t="s">
        <v>14</v>
      </c>
      <c r="D345">
        <v>188.54</v>
      </c>
      <c r="E345">
        <v>273</v>
      </c>
      <c r="F345" t="s">
        <v>8</v>
      </c>
      <c r="G345" t="s">
        <v>288</v>
      </c>
      <c r="H345" t="str">
        <f t="shared" si="10"/>
        <v>MayTerm|Blog-Flexibility-Wallet</v>
      </c>
      <c r="I345">
        <f>IFERROR(VLOOKUP(H345,'Tracking Raw'!A:E,5,0),0)</f>
        <v>6</v>
      </c>
      <c r="J345" t="str">
        <f t="shared" si="11"/>
        <v>no igore</v>
      </c>
    </row>
    <row r="346" spans="1:10" x14ac:dyDescent="0.25">
      <c r="A346" s="2">
        <v>45413</v>
      </c>
      <c r="B346" t="s">
        <v>132</v>
      </c>
      <c r="C346" t="s">
        <v>14</v>
      </c>
      <c r="D346">
        <v>526.75666666666666</v>
      </c>
      <c r="E346">
        <v>60</v>
      </c>
      <c r="F346" t="s">
        <v>8</v>
      </c>
      <c r="G346" t="s">
        <v>288</v>
      </c>
      <c r="H346" t="str">
        <f t="shared" si="10"/>
        <v>MayTerm|Blog-Flexibility-Wallet</v>
      </c>
      <c r="I346">
        <f>IFERROR(VLOOKUP(H346,'Tracking Raw'!A:E,5,0),0)</f>
        <v>6</v>
      </c>
      <c r="J346" t="str">
        <f t="shared" si="11"/>
        <v>ignore</v>
      </c>
    </row>
    <row r="347" spans="1:10" x14ac:dyDescent="0.25">
      <c r="A347" s="2">
        <v>45413</v>
      </c>
      <c r="B347" t="s">
        <v>133</v>
      </c>
      <c r="C347" t="s">
        <v>14</v>
      </c>
      <c r="D347">
        <v>1105.5933333333335</v>
      </c>
      <c r="E347">
        <v>897</v>
      </c>
      <c r="F347" t="s">
        <v>8</v>
      </c>
      <c r="G347" t="s">
        <v>289</v>
      </c>
      <c r="H347" t="str">
        <f t="shared" si="10"/>
        <v>MayTerm|Blog-WhyTerm-ReturnPeriod</v>
      </c>
      <c r="I347">
        <f>IFERROR(VLOOKUP(H347,'Tracking Raw'!A:E,5,0),0)</f>
        <v>23</v>
      </c>
      <c r="J347" t="str">
        <f t="shared" si="11"/>
        <v>no igore</v>
      </c>
    </row>
    <row r="348" spans="1:10" x14ac:dyDescent="0.25">
      <c r="A348" s="2">
        <v>45413</v>
      </c>
      <c r="B348" t="s">
        <v>134</v>
      </c>
      <c r="C348" t="s">
        <v>14</v>
      </c>
      <c r="D348">
        <v>1708.1533333333334</v>
      </c>
      <c r="E348">
        <v>216</v>
      </c>
      <c r="F348" t="s">
        <v>8</v>
      </c>
      <c r="G348" t="s">
        <v>289</v>
      </c>
      <c r="H348" t="str">
        <f t="shared" si="10"/>
        <v>MayTerm|Blog-WhyTerm-ReturnPeriod</v>
      </c>
      <c r="I348">
        <f>IFERROR(VLOOKUP(H348,'Tracking Raw'!A:E,5,0),0)</f>
        <v>23</v>
      </c>
      <c r="J348" t="str">
        <f t="shared" si="11"/>
        <v>ignore</v>
      </c>
    </row>
    <row r="349" spans="1:10" x14ac:dyDescent="0.25">
      <c r="A349" s="2">
        <v>45413</v>
      </c>
      <c r="B349" t="s">
        <v>135</v>
      </c>
      <c r="C349" t="s">
        <v>14</v>
      </c>
      <c r="D349">
        <v>47.836666666666666</v>
      </c>
      <c r="E349">
        <v>9</v>
      </c>
      <c r="F349" t="s">
        <v>8</v>
      </c>
      <c r="G349" t="s">
        <v>299</v>
      </c>
      <c r="H349" t="str">
        <f t="shared" si="10"/>
        <v>MayTerm|Recommendation-Calculate-SumAssured_primate</v>
      </c>
      <c r="I349">
        <f>IFERROR(VLOOKUP(H349,'Tracking Raw'!A:E,5,0),0)</f>
        <v>0</v>
      </c>
      <c r="J349" t="str">
        <f t="shared" si="11"/>
        <v>ignore</v>
      </c>
    </row>
    <row r="350" spans="1:10" x14ac:dyDescent="0.25">
      <c r="A350" s="2">
        <v>45413</v>
      </c>
      <c r="B350" t="s">
        <v>136</v>
      </c>
      <c r="C350" t="s">
        <v>14</v>
      </c>
      <c r="D350">
        <v>0.69666666666666666</v>
      </c>
      <c r="E350">
        <v>0</v>
      </c>
      <c r="F350" t="s">
        <v>8</v>
      </c>
      <c r="G350" t="s">
        <v>343</v>
      </c>
      <c r="H350" t="str">
        <f t="shared" si="10"/>
        <v>MayTerm|Recommendation-Calculate-SumAssured_primate#recommendation</v>
      </c>
      <c r="I350">
        <f>IFERROR(VLOOKUP(H350,'Tracking Raw'!A:E,5,0),0)</f>
        <v>0</v>
      </c>
      <c r="J350" t="str">
        <f t="shared" si="11"/>
        <v>no igore</v>
      </c>
    </row>
    <row r="351" spans="1:10" x14ac:dyDescent="0.25">
      <c r="A351" s="2">
        <v>45413</v>
      </c>
      <c r="B351" t="s">
        <v>137</v>
      </c>
      <c r="C351" t="s">
        <v>14</v>
      </c>
      <c r="D351">
        <v>56.300000000000004</v>
      </c>
      <c r="E351">
        <v>10</v>
      </c>
      <c r="F351" t="s">
        <v>8</v>
      </c>
      <c r="G351" t="s">
        <v>298</v>
      </c>
      <c r="H351" t="str">
        <f t="shared" si="10"/>
        <v>MayTerm|Recommendation-Calculate-SumAssured</v>
      </c>
      <c r="I351">
        <f>IFERROR(VLOOKUP(H351,'Tracking Raw'!A:E,5,0),0)</f>
        <v>0</v>
      </c>
      <c r="J351" t="str">
        <f t="shared" si="11"/>
        <v>ignore</v>
      </c>
    </row>
    <row r="352" spans="1:10" x14ac:dyDescent="0.25">
      <c r="A352" s="2">
        <v>45413</v>
      </c>
      <c r="B352" t="s">
        <v>138</v>
      </c>
      <c r="C352" t="s">
        <v>14</v>
      </c>
      <c r="D352">
        <v>0.87</v>
      </c>
      <c r="E352">
        <v>0</v>
      </c>
      <c r="F352" t="s">
        <v>8</v>
      </c>
      <c r="G352" t="s">
        <v>344</v>
      </c>
      <c r="H352" t="str">
        <f t="shared" si="10"/>
        <v>MayTerm|Recommendation-Calculate-SumAssured#recommendation</v>
      </c>
      <c r="I352">
        <f>IFERROR(VLOOKUP(H352,'Tracking Raw'!A:E,5,0),0)</f>
        <v>0</v>
      </c>
      <c r="J352" t="str">
        <f t="shared" si="11"/>
        <v>no igore</v>
      </c>
    </row>
    <row r="353" spans="1:10" x14ac:dyDescent="0.25">
      <c r="A353" s="2">
        <v>45413</v>
      </c>
      <c r="B353" t="s">
        <v>139</v>
      </c>
      <c r="C353" t="s">
        <v>14</v>
      </c>
      <c r="D353">
        <v>4.6666666666666669E-2</v>
      </c>
      <c r="E353">
        <v>0</v>
      </c>
      <c r="F353" t="s">
        <v>8</v>
      </c>
      <c r="G353" t="s">
        <v>275</v>
      </c>
      <c r="H353" t="str">
        <f t="shared" si="10"/>
        <v>MayTerm|Existing-Pricelist-90off_Finger</v>
      </c>
      <c r="I353">
        <f>IFERROR(VLOOKUP(H353,'Tracking Raw'!A:E,5,0),0)</f>
        <v>23</v>
      </c>
      <c r="J353" t="str">
        <f t="shared" si="11"/>
        <v>no igore</v>
      </c>
    </row>
    <row r="354" spans="1:10" x14ac:dyDescent="0.25">
      <c r="A354" s="2">
        <v>45413</v>
      </c>
      <c r="B354" t="s">
        <v>140</v>
      </c>
      <c r="C354" t="s">
        <v>14</v>
      </c>
      <c r="D354">
        <v>0</v>
      </c>
      <c r="E354">
        <v>0</v>
      </c>
      <c r="F354" t="s">
        <v>8</v>
      </c>
      <c r="G354" t="s">
        <v>275</v>
      </c>
      <c r="H354" t="str">
        <f t="shared" si="10"/>
        <v>MayTerm|Existing-Pricelist-90off_Finger</v>
      </c>
      <c r="I354">
        <f>IFERROR(VLOOKUP(H354,'Tracking Raw'!A:E,5,0),0)</f>
        <v>23</v>
      </c>
      <c r="J354" t="str">
        <f t="shared" si="11"/>
        <v>ignore</v>
      </c>
    </row>
    <row r="355" spans="1:10" x14ac:dyDescent="0.25">
      <c r="A355" s="2">
        <v>45413</v>
      </c>
      <c r="B355" t="s">
        <v>91</v>
      </c>
      <c r="C355" t="s">
        <v>14</v>
      </c>
      <c r="D355">
        <v>779.22666666666657</v>
      </c>
      <c r="E355">
        <v>438</v>
      </c>
      <c r="F355" t="s">
        <v>8</v>
      </c>
      <c r="G355" t="s">
        <v>303</v>
      </c>
      <c r="H355" t="str">
        <f t="shared" si="10"/>
        <v>MayTerm|20M-Mature-Comparison_CoverLimit</v>
      </c>
      <c r="I355">
        <f>IFERROR(VLOOKUP(H355,'Tracking Raw'!A:E,5,0),0)</f>
        <v>66</v>
      </c>
      <c r="J355" t="str">
        <f t="shared" si="11"/>
        <v>no igore</v>
      </c>
    </row>
    <row r="356" spans="1:10" x14ac:dyDescent="0.25">
      <c r="A356" s="2">
        <v>45413</v>
      </c>
      <c r="B356" t="s">
        <v>92</v>
      </c>
      <c r="C356" t="s">
        <v>14</v>
      </c>
      <c r="D356">
        <v>3327.3466666666668</v>
      </c>
      <c r="E356">
        <v>629</v>
      </c>
      <c r="F356" t="s">
        <v>8</v>
      </c>
      <c r="G356" t="s">
        <v>303</v>
      </c>
      <c r="H356" t="str">
        <f t="shared" si="10"/>
        <v>MayTerm|20M-Mature-Comparison_CoverLimit</v>
      </c>
      <c r="I356">
        <f>IFERROR(VLOOKUP(H356,'Tracking Raw'!A:E,5,0),0)</f>
        <v>66</v>
      </c>
      <c r="J356" t="str">
        <f t="shared" si="11"/>
        <v>ignore</v>
      </c>
    </row>
    <row r="357" spans="1:10" x14ac:dyDescent="0.25">
      <c r="A357" s="2">
        <v>45413</v>
      </c>
      <c r="B357" t="s">
        <v>103</v>
      </c>
      <c r="C357" t="s">
        <v>14</v>
      </c>
      <c r="D357">
        <v>8.02</v>
      </c>
      <c r="E357">
        <v>4</v>
      </c>
      <c r="F357" t="s">
        <v>8</v>
      </c>
      <c r="G357" t="s">
        <v>304</v>
      </c>
      <c r="H357" t="str">
        <f t="shared" si="10"/>
        <v>MayTerm|20M-Mature-Comparison-HighestSA</v>
      </c>
      <c r="I357">
        <f>IFERROR(VLOOKUP(H357,'Tracking Raw'!A:E,5,0),0)</f>
        <v>55</v>
      </c>
      <c r="J357" t="str">
        <f t="shared" si="11"/>
        <v>no igore</v>
      </c>
    </row>
    <row r="358" spans="1:10" x14ac:dyDescent="0.25">
      <c r="A358" s="2">
        <v>45413</v>
      </c>
      <c r="B358" t="s">
        <v>104</v>
      </c>
      <c r="C358" t="s">
        <v>14</v>
      </c>
      <c r="D358">
        <v>2548.06</v>
      </c>
      <c r="E358">
        <v>354</v>
      </c>
      <c r="F358" t="s">
        <v>8</v>
      </c>
      <c r="G358" t="s">
        <v>304</v>
      </c>
      <c r="H358" t="str">
        <f t="shared" si="10"/>
        <v>MayTerm|20M-Mature-Comparison-HighestSA</v>
      </c>
      <c r="I358">
        <f>IFERROR(VLOOKUP(H358,'Tracking Raw'!A:E,5,0),0)</f>
        <v>55</v>
      </c>
      <c r="J358" t="str">
        <f t="shared" si="11"/>
        <v>ignore</v>
      </c>
    </row>
    <row r="359" spans="1:10" x14ac:dyDescent="0.25">
      <c r="A359" s="2">
        <v>45413</v>
      </c>
      <c r="B359" t="s">
        <v>141</v>
      </c>
      <c r="C359" t="s">
        <v>14</v>
      </c>
      <c r="D359">
        <v>71.543333333333337</v>
      </c>
      <c r="E359">
        <v>25</v>
      </c>
      <c r="F359" t="s">
        <v>8</v>
      </c>
      <c r="G359" t="s">
        <v>294</v>
      </c>
      <c r="H359" t="str">
        <f t="shared" si="10"/>
        <v>MayTerm|Offer-BAU50off-HKD50</v>
      </c>
      <c r="I359">
        <f>IFERROR(VLOOKUP(H359,'Tracking Raw'!A:E,5,0),0)</f>
        <v>4</v>
      </c>
      <c r="J359" t="str">
        <f t="shared" si="11"/>
        <v>no igore</v>
      </c>
    </row>
    <row r="360" spans="1:10" x14ac:dyDescent="0.25">
      <c r="A360" s="2">
        <v>45413</v>
      </c>
      <c r="B360" t="s">
        <v>142</v>
      </c>
      <c r="C360" t="s">
        <v>14</v>
      </c>
      <c r="D360">
        <v>801.57999999999993</v>
      </c>
      <c r="E360">
        <v>74</v>
      </c>
      <c r="F360" t="s">
        <v>8</v>
      </c>
      <c r="G360" t="s">
        <v>294</v>
      </c>
      <c r="H360" t="str">
        <f t="shared" si="10"/>
        <v>MayTerm|Offer-BAU50off-HKD50</v>
      </c>
      <c r="I360">
        <f>IFERROR(VLOOKUP(H360,'Tracking Raw'!A:E,5,0),0)</f>
        <v>4</v>
      </c>
      <c r="J360" t="str">
        <f t="shared" si="11"/>
        <v>ignore</v>
      </c>
    </row>
    <row r="361" spans="1:10" x14ac:dyDescent="0.25">
      <c r="A361" s="2">
        <v>45413</v>
      </c>
      <c r="B361" t="s">
        <v>46</v>
      </c>
      <c r="C361" t="s">
        <v>14</v>
      </c>
      <c r="D361">
        <v>20.033333333333335</v>
      </c>
      <c r="E361">
        <v>22</v>
      </c>
      <c r="F361" t="s">
        <v>8</v>
      </c>
      <c r="G361" t="s">
        <v>283</v>
      </c>
      <c r="H361" t="str">
        <f t="shared" si="10"/>
        <v>MayTerm|20M-LifeStage-TopUp</v>
      </c>
      <c r="I361">
        <f>IFERROR(VLOOKUP(H361,'Tracking Raw'!A:E,5,0),0)</f>
        <v>38</v>
      </c>
      <c r="J361" t="str">
        <f t="shared" si="11"/>
        <v>no igore</v>
      </c>
    </row>
    <row r="362" spans="1:10" x14ac:dyDescent="0.25">
      <c r="A362" s="2">
        <v>45413</v>
      </c>
      <c r="B362" t="s">
        <v>47</v>
      </c>
      <c r="C362" t="s">
        <v>14</v>
      </c>
      <c r="D362">
        <v>2941.3566666666666</v>
      </c>
      <c r="E362" s="1">
        <v>1618</v>
      </c>
      <c r="F362" t="s">
        <v>8</v>
      </c>
      <c r="G362" t="s">
        <v>283</v>
      </c>
      <c r="H362" t="str">
        <f t="shared" si="10"/>
        <v>MayTerm|20M-LifeStage-TopUp</v>
      </c>
      <c r="I362">
        <f>IFERROR(VLOOKUP(H362,'Tracking Raw'!A:E,5,0),0)</f>
        <v>38</v>
      </c>
      <c r="J362" t="str">
        <f t="shared" si="11"/>
        <v>ignore</v>
      </c>
    </row>
    <row r="363" spans="1:10" x14ac:dyDescent="0.25">
      <c r="A363" s="2">
        <v>45413</v>
      </c>
      <c r="B363" t="s">
        <v>67</v>
      </c>
      <c r="C363" t="s">
        <v>14</v>
      </c>
      <c r="D363">
        <v>26.843333333333334</v>
      </c>
      <c r="E363">
        <v>37</v>
      </c>
      <c r="F363" t="s">
        <v>8</v>
      </c>
      <c r="G363" t="s">
        <v>285</v>
      </c>
      <c r="H363" t="str">
        <f t="shared" si="10"/>
        <v>MayTerm|20M-Property-AssetBurden</v>
      </c>
      <c r="I363">
        <f>IFERROR(VLOOKUP(H363,'Tracking Raw'!A:E,5,0),0)</f>
        <v>1</v>
      </c>
      <c r="J363" t="str">
        <f t="shared" si="11"/>
        <v>no igore</v>
      </c>
    </row>
    <row r="364" spans="1:10" x14ac:dyDescent="0.25">
      <c r="A364" s="2">
        <v>45413</v>
      </c>
      <c r="B364" t="s">
        <v>68</v>
      </c>
      <c r="C364" t="s">
        <v>14</v>
      </c>
      <c r="D364">
        <v>666.04666666666674</v>
      </c>
      <c r="E364">
        <v>401</v>
      </c>
      <c r="F364" t="s">
        <v>8</v>
      </c>
      <c r="G364" t="s">
        <v>285</v>
      </c>
      <c r="H364" t="str">
        <f t="shared" si="10"/>
        <v>MayTerm|20M-Property-AssetBurden</v>
      </c>
      <c r="I364">
        <f>IFERROR(VLOOKUP(H364,'Tracking Raw'!A:E,5,0),0)</f>
        <v>1</v>
      </c>
      <c r="J364" t="str">
        <f t="shared" si="11"/>
        <v>ignore</v>
      </c>
    </row>
    <row r="365" spans="1:10" x14ac:dyDescent="0.25">
      <c r="A365" s="2">
        <v>45413</v>
      </c>
      <c r="B365" t="s">
        <v>72</v>
      </c>
      <c r="C365" t="s">
        <v>14</v>
      </c>
      <c r="D365">
        <v>18.576666666666664</v>
      </c>
      <c r="E365">
        <v>23</v>
      </c>
      <c r="F365" t="s">
        <v>8</v>
      </c>
      <c r="G365" t="s">
        <v>286</v>
      </c>
      <c r="H365" t="str">
        <f t="shared" si="10"/>
        <v>MayTerm|20M-Property-NegativeAsset</v>
      </c>
      <c r="I365">
        <f>IFERROR(VLOOKUP(H365,'Tracking Raw'!A:E,5,0),0)</f>
        <v>12</v>
      </c>
      <c r="J365" t="str">
        <f t="shared" si="11"/>
        <v>no igore</v>
      </c>
    </row>
    <row r="366" spans="1:10" x14ac:dyDescent="0.25">
      <c r="A366" s="2">
        <v>45413</v>
      </c>
      <c r="B366" t="s">
        <v>73</v>
      </c>
      <c r="C366" t="s">
        <v>14</v>
      </c>
      <c r="D366">
        <v>943.36</v>
      </c>
      <c r="E366" s="1">
        <v>1545</v>
      </c>
      <c r="F366" t="s">
        <v>8</v>
      </c>
      <c r="G366" t="s">
        <v>286</v>
      </c>
      <c r="H366" t="str">
        <f t="shared" si="10"/>
        <v>MayTerm|20M-Property-NegativeAsset</v>
      </c>
      <c r="I366">
        <f>IFERROR(VLOOKUP(H366,'Tracking Raw'!A:E,5,0),0)</f>
        <v>12</v>
      </c>
      <c r="J366" t="str">
        <f t="shared" si="11"/>
        <v>ignore</v>
      </c>
    </row>
    <row r="367" spans="1:10" x14ac:dyDescent="0.25">
      <c r="A367" s="2">
        <v>45413</v>
      </c>
      <c r="B367" t="s">
        <v>143</v>
      </c>
      <c r="C367" t="s">
        <v>14</v>
      </c>
      <c r="D367">
        <v>22.849999999999998</v>
      </c>
      <c r="E367">
        <v>21</v>
      </c>
      <c r="F367" t="s">
        <v>8</v>
      </c>
      <c r="G367" t="s">
        <v>294</v>
      </c>
      <c r="H367" t="str">
        <f t="shared" si="10"/>
        <v>MayTerm|Offer-BAU50off-HKD50</v>
      </c>
      <c r="I367">
        <f>IFERROR(VLOOKUP(H367,'Tracking Raw'!A:E,5,0),0)</f>
        <v>4</v>
      </c>
      <c r="J367" t="str">
        <f t="shared" si="11"/>
        <v>no igore</v>
      </c>
    </row>
    <row r="368" spans="1:10" x14ac:dyDescent="0.25">
      <c r="A368" s="2">
        <v>45413</v>
      </c>
      <c r="B368" t="s">
        <v>144</v>
      </c>
      <c r="C368" t="s">
        <v>14</v>
      </c>
      <c r="D368">
        <v>212.4</v>
      </c>
      <c r="E368">
        <v>177</v>
      </c>
      <c r="F368" t="s">
        <v>8</v>
      </c>
      <c r="G368" t="s">
        <v>294</v>
      </c>
      <c r="H368" t="str">
        <f t="shared" si="10"/>
        <v>MayTerm|Offer-BAU50off-HKD50</v>
      </c>
      <c r="I368">
        <f>IFERROR(VLOOKUP(H368,'Tracking Raw'!A:E,5,0),0)</f>
        <v>4</v>
      </c>
      <c r="J368" t="str">
        <f t="shared" si="11"/>
        <v>ignore</v>
      </c>
    </row>
    <row r="369" spans="1:10" x14ac:dyDescent="0.25">
      <c r="A369" s="2">
        <v>45413</v>
      </c>
      <c r="B369" t="s">
        <v>145</v>
      </c>
      <c r="C369" t="s">
        <v>14</v>
      </c>
      <c r="D369">
        <v>3.42</v>
      </c>
      <c r="E369">
        <v>1</v>
      </c>
      <c r="F369" t="s">
        <v>8</v>
      </c>
      <c r="G369" t="s">
        <v>275</v>
      </c>
      <c r="H369" t="str">
        <f t="shared" si="10"/>
        <v>MayTerm|Existing-Pricelist-90off_Finger</v>
      </c>
      <c r="I369">
        <f>IFERROR(VLOOKUP(H369,'Tracking Raw'!A:E,5,0),0)</f>
        <v>23</v>
      </c>
      <c r="J369" t="str">
        <f t="shared" si="11"/>
        <v>no igore</v>
      </c>
    </row>
    <row r="370" spans="1:10" x14ac:dyDescent="0.25">
      <c r="A370" s="2">
        <v>45413</v>
      </c>
      <c r="B370" t="s">
        <v>146</v>
      </c>
      <c r="C370" t="s">
        <v>14</v>
      </c>
      <c r="D370">
        <v>0</v>
      </c>
      <c r="E370">
        <v>0</v>
      </c>
      <c r="F370" t="s">
        <v>8</v>
      </c>
      <c r="G370" t="s">
        <v>275</v>
      </c>
      <c r="H370" t="str">
        <f t="shared" si="10"/>
        <v>MayTerm|Existing-Pricelist-90off_Finger</v>
      </c>
      <c r="I370">
        <f>IFERROR(VLOOKUP(H370,'Tracking Raw'!A:E,5,0),0)</f>
        <v>23</v>
      </c>
      <c r="J370" t="str">
        <f t="shared" si="11"/>
        <v>ignore</v>
      </c>
    </row>
    <row r="371" spans="1:10" x14ac:dyDescent="0.25">
      <c r="A371" s="2">
        <v>45413</v>
      </c>
      <c r="B371" t="s">
        <v>69</v>
      </c>
      <c r="C371" t="s">
        <v>14</v>
      </c>
      <c r="D371">
        <v>12.229999999999999</v>
      </c>
      <c r="E371">
        <v>11</v>
      </c>
      <c r="F371" t="s">
        <v>8</v>
      </c>
      <c r="G371" t="s">
        <v>283</v>
      </c>
      <c r="H371" t="str">
        <f t="shared" si="10"/>
        <v>MayTerm|20M-LifeStage-TopUp</v>
      </c>
      <c r="I371">
        <f>IFERROR(VLOOKUP(H371,'Tracking Raw'!A:E,5,0),0)</f>
        <v>38</v>
      </c>
      <c r="J371" t="str">
        <f t="shared" si="11"/>
        <v>no igore</v>
      </c>
    </row>
    <row r="372" spans="1:10" x14ac:dyDescent="0.25">
      <c r="A372" s="2">
        <v>45413</v>
      </c>
      <c r="B372" t="s">
        <v>64</v>
      </c>
      <c r="C372" t="s">
        <v>14</v>
      </c>
      <c r="D372">
        <v>1618.26</v>
      </c>
      <c r="E372">
        <v>267</v>
      </c>
      <c r="F372" t="s">
        <v>8</v>
      </c>
      <c r="G372" t="s">
        <v>283</v>
      </c>
      <c r="H372" t="str">
        <f t="shared" si="10"/>
        <v>MayTerm|20M-LifeStage-TopUp</v>
      </c>
      <c r="I372">
        <f>IFERROR(VLOOKUP(H372,'Tracking Raw'!A:E,5,0),0)</f>
        <v>38</v>
      </c>
      <c r="J372" t="str">
        <f t="shared" si="11"/>
        <v>ignore</v>
      </c>
    </row>
    <row r="373" spans="1:10" x14ac:dyDescent="0.25">
      <c r="A373" s="2">
        <v>45413</v>
      </c>
      <c r="B373" t="s">
        <v>74</v>
      </c>
      <c r="C373" t="s">
        <v>14</v>
      </c>
      <c r="D373">
        <v>28.943333333333332</v>
      </c>
      <c r="E373">
        <v>19</v>
      </c>
      <c r="F373" t="s">
        <v>8</v>
      </c>
      <c r="G373" t="s">
        <v>286</v>
      </c>
      <c r="H373" t="str">
        <f t="shared" si="10"/>
        <v>MayTerm|20M-Property-NegativeAsset</v>
      </c>
      <c r="I373">
        <f>IFERROR(VLOOKUP(H373,'Tracking Raw'!A:E,5,0),0)</f>
        <v>12</v>
      </c>
      <c r="J373" t="str">
        <f t="shared" si="11"/>
        <v>no igore</v>
      </c>
    </row>
    <row r="374" spans="1:10" x14ac:dyDescent="0.25">
      <c r="A374" s="2">
        <v>45413</v>
      </c>
      <c r="B374" t="s">
        <v>75</v>
      </c>
      <c r="C374" t="s">
        <v>14</v>
      </c>
      <c r="D374">
        <v>1265.9766666666667</v>
      </c>
      <c r="E374">
        <v>680</v>
      </c>
      <c r="F374" t="s">
        <v>8</v>
      </c>
      <c r="G374" t="s">
        <v>286</v>
      </c>
      <c r="H374" t="str">
        <f t="shared" si="10"/>
        <v>MayTerm|20M-Property-NegativeAsset</v>
      </c>
      <c r="I374">
        <f>IFERROR(VLOOKUP(H374,'Tracking Raw'!A:E,5,0),0)</f>
        <v>12</v>
      </c>
      <c r="J374" t="str">
        <f t="shared" si="11"/>
        <v>ignore</v>
      </c>
    </row>
    <row r="375" spans="1:10" x14ac:dyDescent="0.25">
      <c r="A375" s="2">
        <v>45413</v>
      </c>
      <c r="B375" t="s">
        <v>147</v>
      </c>
      <c r="C375" t="s">
        <v>14</v>
      </c>
      <c r="D375">
        <v>11.343333333333334</v>
      </c>
      <c r="E375">
        <v>4</v>
      </c>
      <c r="F375" t="s">
        <v>8</v>
      </c>
      <c r="G375" t="s">
        <v>345</v>
      </c>
      <c r="H375" t="str">
        <f t="shared" si="10"/>
        <v>MayTerm|HalfHKD100-1M-Pricelist</v>
      </c>
      <c r="I375">
        <f>IFERROR(VLOOKUP(H375,'Tracking Raw'!A:E,5,0),0)</f>
        <v>0</v>
      </c>
      <c r="J375" t="str">
        <f t="shared" si="11"/>
        <v>no igore</v>
      </c>
    </row>
    <row r="376" spans="1:10" x14ac:dyDescent="0.25">
      <c r="A376" s="2">
        <v>45413</v>
      </c>
      <c r="B376" t="s">
        <v>148</v>
      </c>
      <c r="C376" t="s">
        <v>14</v>
      </c>
      <c r="D376">
        <v>0</v>
      </c>
      <c r="E376">
        <v>0</v>
      </c>
      <c r="F376" t="s">
        <v>8</v>
      </c>
      <c r="G376" t="s">
        <v>345</v>
      </c>
      <c r="H376" t="str">
        <f t="shared" si="10"/>
        <v>MayTerm|HalfHKD100-1M-Pricelist</v>
      </c>
      <c r="I376">
        <f>IFERROR(VLOOKUP(H376,'Tracking Raw'!A:E,5,0),0)</f>
        <v>0</v>
      </c>
      <c r="J376" t="str">
        <f t="shared" si="11"/>
        <v>ignore</v>
      </c>
    </row>
    <row r="377" spans="1:10" x14ac:dyDescent="0.25">
      <c r="A377" s="2">
        <v>45413</v>
      </c>
      <c r="B377" t="s">
        <v>149</v>
      </c>
      <c r="C377" t="s">
        <v>14</v>
      </c>
      <c r="D377">
        <v>26.08666666666667</v>
      </c>
      <c r="E377">
        <v>17</v>
      </c>
      <c r="F377" t="s">
        <v>8</v>
      </c>
      <c r="G377" t="s">
        <v>292</v>
      </c>
      <c r="H377" t="str">
        <f t="shared" si="10"/>
        <v>MayTerm|HalfHKD50-500k-25yo</v>
      </c>
      <c r="I377">
        <f>IFERROR(VLOOKUP(H377,'Tracking Raw'!A:E,5,0),0)</f>
        <v>1</v>
      </c>
      <c r="J377" t="str">
        <f t="shared" si="11"/>
        <v>no igore</v>
      </c>
    </row>
    <row r="378" spans="1:10" x14ac:dyDescent="0.25">
      <c r="A378" s="2">
        <v>45413</v>
      </c>
      <c r="B378" t="s">
        <v>150</v>
      </c>
      <c r="C378" t="s">
        <v>14</v>
      </c>
      <c r="D378">
        <v>14.280000000000001</v>
      </c>
      <c r="E378">
        <v>2</v>
      </c>
      <c r="F378" t="s">
        <v>8</v>
      </c>
      <c r="G378" t="s">
        <v>292</v>
      </c>
      <c r="H378" t="str">
        <f t="shared" si="10"/>
        <v>MayTerm|HalfHKD50-500k-25yo</v>
      </c>
      <c r="I378">
        <f>IFERROR(VLOOKUP(H378,'Tracking Raw'!A:E,5,0),0)</f>
        <v>1</v>
      </c>
      <c r="J378" t="str">
        <f t="shared" si="11"/>
        <v>ignore</v>
      </c>
    </row>
    <row r="379" spans="1:10" x14ac:dyDescent="0.25">
      <c r="A379" s="2">
        <v>45413</v>
      </c>
      <c r="B379" t="s">
        <v>151</v>
      </c>
      <c r="C379" t="s">
        <v>14</v>
      </c>
      <c r="D379">
        <v>6.2433333333333332</v>
      </c>
      <c r="E379">
        <v>1</v>
      </c>
      <c r="F379" t="s">
        <v>8</v>
      </c>
      <c r="G379" t="s">
        <v>293</v>
      </c>
      <c r="H379" t="str">
        <f t="shared" si="10"/>
        <v>MayTerm|Lowest-5M-30yo</v>
      </c>
      <c r="I379">
        <f>IFERROR(VLOOKUP(H379,'Tracking Raw'!A:E,5,0),0)</f>
        <v>0</v>
      </c>
      <c r="J379" t="str">
        <f t="shared" si="11"/>
        <v>no igore</v>
      </c>
    </row>
    <row r="380" spans="1:10" x14ac:dyDescent="0.25">
      <c r="A380" s="2">
        <v>45413</v>
      </c>
      <c r="B380" t="s">
        <v>152</v>
      </c>
      <c r="C380" t="s">
        <v>14</v>
      </c>
      <c r="D380">
        <v>22.106666666666666</v>
      </c>
      <c r="E380">
        <v>22</v>
      </c>
      <c r="F380" t="s">
        <v>8</v>
      </c>
      <c r="G380" t="s">
        <v>293</v>
      </c>
      <c r="H380" t="str">
        <f t="shared" si="10"/>
        <v>MayTerm|Lowest-5M-30yo</v>
      </c>
      <c r="I380">
        <f>IFERROR(VLOOKUP(H380,'Tracking Raw'!A:E,5,0),0)</f>
        <v>0</v>
      </c>
      <c r="J380" t="str">
        <f t="shared" si="11"/>
        <v>ignore</v>
      </c>
    </row>
    <row r="381" spans="1:10" x14ac:dyDescent="0.25">
      <c r="A381" s="2">
        <v>45413</v>
      </c>
      <c r="B381" t="s">
        <v>153</v>
      </c>
      <c r="C381" t="s">
        <v>14</v>
      </c>
      <c r="D381">
        <v>36.393333333333338</v>
      </c>
      <c r="E381">
        <v>24</v>
      </c>
      <c r="F381" t="s">
        <v>8</v>
      </c>
      <c r="G381" t="s">
        <v>294</v>
      </c>
      <c r="H381" t="str">
        <f t="shared" si="10"/>
        <v>MayTerm|Offer-BAU50off-HKD50</v>
      </c>
      <c r="I381">
        <f>IFERROR(VLOOKUP(H381,'Tracking Raw'!A:E,5,0),0)</f>
        <v>4</v>
      </c>
      <c r="J381" t="str">
        <f t="shared" si="11"/>
        <v>no igore</v>
      </c>
    </row>
    <row r="382" spans="1:10" x14ac:dyDescent="0.25">
      <c r="A382" s="2">
        <v>45413</v>
      </c>
      <c r="B382" t="s">
        <v>154</v>
      </c>
      <c r="C382" t="s">
        <v>14</v>
      </c>
      <c r="D382">
        <v>1426.28</v>
      </c>
      <c r="E382">
        <v>793</v>
      </c>
      <c r="F382" t="s">
        <v>8</v>
      </c>
      <c r="G382" t="s">
        <v>294</v>
      </c>
      <c r="H382" t="str">
        <f t="shared" si="10"/>
        <v>MayTerm|Offer-BAU50off-HKD50</v>
      </c>
      <c r="I382">
        <f>IFERROR(VLOOKUP(H382,'Tracking Raw'!A:E,5,0),0)</f>
        <v>4</v>
      </c>
      <c r="J382" t="str">
        <f t="shared" si="11"/>
        <v>ignore</v>
      </c>
    </row>
    <row r="383" spans="1:10" x14ac:dyDescent="0.25">
      <c r="A383" s="2">
        <v>45413</v>
      </c>
      <c r="B383" t="s">
        <v>111</v>
      </c>
      <c r="C383" t="s">
        <v>14</v>
      </c>
      <c r="D383">
        <v>43.15</v>
      </c>
      <c r="E383">
        <v>21</v>
      </c>
      <c r="F383" t="s">
        <v>8</v>
      </c>
      <c r="G383" t="s">
        <v>300</v>
      </c>
      <c r="H383" t="str">
        <f t="shared" si="10"/>
        <v>MayTerm|Transparent-Pricing-TrashFee</v>
      </c>
      <c r="I383">
        <f>IFERROR(VLOOKUP(H383,'Tracking Raw'!A:E,5,0),0)</f>
        <v>15</v>
      </c>
      <c r="J383" t="str">
        <f t="shared" si="11"/>
        <v>no igore</v>
      </c>
    </row>
    <row r="384" spans="1:10" x14ac:dyDescent="0.25">
      <c r="A384" s="2">
        <v>45413</v>
      </c>
      <c r="B384" t="s">
        <v>112</v>
      </c>
      <c r="C384" t="s">
        <v>14</v>
      </c>
      <c r="D384">
        <v>1370.7700000000002</v>
      </c>
      <c r="E384">
        <v>776</v>
      </c>
      <c r="F384" t="s">
        <v>8</v>
      </c>
      <c r="G384" t="s">
        <v>300</v>
      </c>
      <c r="H384" t="str">
        <f t="shared" si="10"/>
        <v>MayTerm|Transparent-Pricing-TrashFee</v>
      </c>
      <c r="I384">
        <f>IFERROR(VLOOKUP(H384,'Tracking Raw'!A:E,5,0),0)</f>
        <v>15</v>
      </c>
      <c r="J384" t="str">
        <f t="shared" si="11"/>
        <v>ignore</v>
      </c>
    </row>
    <row r="385" spans="1:10" x14ac:dyDescent="0.25">
      <c r="A385" s="2">
        <v>45413</v>
      </c>
      <c r="B385" t="s">
        <v>155</v>
      </c>
      <c r="C385" t="s">
        <v>14</v>
      </c>
      <c r="D385">
        <v>213.88666666666666</v>
      </c>
      <c r="E385">
        <v>309</v>
      </c>
      <c r="F385" t="s">
        <v>8</v>
      </c>
      <c r="G385" t="s">
        <v>346</v>
      </c>
      <c r="H385" t="str">
        <f t="shared" si="10"/>
        <v>MayTerm|Blog-Flexibility-Mature</v>
      </c>
      <c r="I385">
        <f>IFERROR(VLOOKUP(H385,'Tracking Raw'!A:E,5,0),0)</f>
        <v>0</v>
      </c>
      <c r="J385" t="str">
        <f t="shared" si="11"/>
        <v>no igore</v>
      </c>
    </row>
    <row r="386" spans="1:10" x14ac:dyDescent="0.25">
      <c r="A386" s="2">
        <v>45413</v>
      </c>
      <c r="B386" t="s">
        <v>156</v>
      </c>
      <c r="C386" t="s">
        <v>14</v>
      </c>
      <c r="D386">
        <v>155.25666666666666</v>
      </c>
      <c r="E386">
        <v>32</v>
      </c>
      <c r="F386" t="s">
        <v>8</v>
      </c>
      <c r="G386" t="s">
        <v>346</v>
      </c>
      <c r="H386" t="str">
        <f t="shared" si="10"/>
        <v>MayTerm|Blog-Flexibility-Mature</v>
      </c>
      <c r="I386">
        <f>IFERROR(VLOOKUP(H386,'Tracking Raw'!A:E,5,0),0)</f>
        <v>0</v>
      </c>
      <c r="J386" t="str">
        <f t="shared" si="11"/>
        <v>ignore</v>
      </c>
    </row>
    <row r="387" spans="1:10" x14ac:dyDescent="0.25">
      <c r="A387" s="2">
        <v>45413</v>
      </c>
      <c r="B387" t="s">
        <v>157</v>
      </c>
      <c r="C387" t="s">
        <v>14</v>
      </c>
      <c r="D387">
        <v>355.69666666666666</v>
      </c>
      <c r="E387">
        <v>957</v>
      </c>
      <c r="F387" t="s">
        <v>8</v>
      </c>
      <c r="G387" t="s">
        <v>288</v>
      </c>
      <c r="H387" t="str">
        <f t="shared" ref="H387:H450" si="12">F387&amp;G387</f>
        <v>MayTerm|Blog-Flexibility-Wallet</v>
      </c>
      <c r="I387">
        <f>IFERROR(VLOOKUP(H387,'Tracking Raw'!A:E,5,0),0)</f>
        <v>6</v>
      </c>
      <c r="J387" t="str">
        <f t="shared" ref="J387:J450" si="13">IF(ISNUMBER(SEARCH("ignore",B387)),"ignore","no igore")</f>
        <v>no igore</v>
      </c>
    </row>
    <row r="388" spans="1:10" x14ac:dyDescent="0.25">
      <c r="A388" s="2">
        <v>45413</v>
      </c>
      <c r="B388" t="s">
        <v>158</v>
      </c>
      <c r="C388" t="s">
        <v>14</v>
      </c>
      <c r="D388">
        <v>408.78666666666663</v>
      </c>
      <c r="E388">
        <v>62</v>
      </c>
      <c r="F388" t="s">
        <v>8</v>
      </c>
      <c r="G388" t="s">
        <v>288</v>
      </c>
      <c r="H388" t="str">
        <f t="shared" si="12"/>
        <v>MayTerm|Blog-Flexibility-Wallet</v>
      </c>
      <c r="I388">
        <f>IFERROR(VLOOKUP(H388,'Tracking Raw'!A:E,5,0),0)</f>
        <v>6</v>
      </c>
      <c r="J388" t="str">
        <f t="shared" si="13"/>
        <v>ignore</v>
      </c>
    </row>
    <row r="389" spans="1:10" x14ac:dyDescent="0.25">
      <c r="A389" s="2">
        <v>45413</v>
      </c>
      <c r="B389" t="s">
        <v>159</v>
      </c>
      <c r="C389" t="s">
        <v>14</v>
      </c>
      <c r="D389">
        <v>361.67666666666668</v>
      </c>
      <c r="E389">
        <v>241</v>
      </c>
      <c r="F389" t="s">
        <v>8</v>
      </c>
      <c r="G389" t="s">
        <v>289</v>
      </c>
      <c r="H389" t="str">
        <f t="shared" si="12"/>
        <v>MayTerm|Blog-WhyTerm-ReturnPeriod</v>
      </c>
      <c r="I389">
        <f>IFERROR(VLOOKUP(H389,'Tracking Raw'!A:E,5,0),0)</f>
        <v>23</v>
      </c>
      <c r="J389" t="str">
        <f t="shared" si="13"/>
        <v>no igore</v>
      </c>
    </row>
    <row r="390" spans="1:10" x14ac:dyDescent="0.25">
      <c r="A390" s="2">
        <v>45413</v>
      </c>
      <c r="B390" t="s">
        <v>160</v>
      </c>
      <c r="C390" t="s">
        <v>14</v>
      </c>
      <c r="D390">
        <v>2853.2533333333336</v>
      </c>
      <c r="E390">
        <v>423</v>
      </c>
      <c r="F390" t="s">
        <v>8</v>
      </c>
      <c r="G390" t="s">
        <v>289</v>
      </c>
      <c r="H390" t="str">
        <f t="shared" si="12"/>
        <v>MayTerm|Blog-WhyTerm-ReturnPeriod</v>
      </c>
      <c r="I390">
        <f>IFERROR(VLOOKUP(H390,'Tracking Raw'!A:E,5,0),0)</f>
        <v>23</v>
      </c>
      <c r="J390" t="str">
        <f t="shared" si="13"/>
        <v>ignore</v>
      </c>
    </row>
    <row r="391" spans="1:10" x14ac:dyDescent="0.25">
      <c r="A391" s="2">
        <v>45413</v>
      </c>
      <c r="B391" t="s">
        <v>161</v>
      </c>
      <c r="C391" t="s">
        <v>14</v>
      </c>
      <c r="D391">
        <v>18.27</v>
      </c>
      <c r="E391">
        <v>4</v>
      </c>
      <c r="F391" t="s">
        <v>8</v>
      </c>
      <c r="G391" t="s">
        <v>299</v>
      </c>
      <c r="H391" t="str">
        <f t="shared" si="12"/>
        <v>MayTerm|Recommendation-Calculate-SumAssured_primate</v>
      </c>
      <c r="I391">
        <f>IFERROR(VLOOKUP(H391,'Tracking Raw'!A:E,5,0),0)</f>
        <v>0</v>
      </c>
      <c r="J391" t="str">
        <f t="shared" si="13"/>
        <v>ignore</v>
      </c>
    </row>
    <row r="392" spans="1:10" x14ac:dyDescent="0.25">
      <c r="A392" s="2">
        <v>45413</v>
      </c>
      <c r="B392" t="s">
        <v>162</v>
      </c>
      <c r="C392" t="s">
        <v>14</v>
      </c>
      <c r="D392">
        <v>9.043333333333333</v>
      </c>
      <c r="E392">
        <v>13</v>
      </c>
      <c r="F392" t="s">
        <v>8</v>
      </c>
      <c r="G392" t="s">
        <v>343</v>
      </c>
      <c r="H392" t="str">
        <f t="shared" si="12"/>
        <v>MayTerm|Recommendation-Calculate-SumAssured_primate#recommendation</v>
      </c>
      <c r="I392">
        <f>IFERROR(VLOOKUP(H392,'Tracking Raw'!A:E,5,0),0)</f>
        <v>0</v>
      </c>
      <c r="J392" t="str">
        <f t="shared" si="13"/>
        <v>no igore</v>
      </c>
    </row>
    <row r="393" spans="1:10" x14ac:dyDescent="0.25">
      <c r="A393" s="2">
        <v>45413</v>
      </c>
      <c r="B393" t="s">
        <v>163</v>
      </c>
      <c r="C393" t="s">
        <v>14</v>
      </c>
      <c r="D393">
        <v>97.350000000000009</v>
      </c>
      <c r="E393">
        <v>8</v>
      </c>
      <c r="F393" t="s">
        <v>8</v>
      </c>
      <c r="G393" t="s">
        <v>298</v>
      </c>
      <c r="H393" t="str">
        <f t="shared" si="12"/>
        <v>MayTerm|Recommendation-Calculate-SumAssured</v>
      </c>
      <c r="I393">
        <f>IFERROR(VLOOKUP(H393,'Tracking Raw'!A:E,5,0),0)</f>
        <v>0</v>
      </c>
      <c r="J393" t="str">
        <f t="shared" si="13"/>
        <v>ignore</v>
      </c>
    </row>
    <row r="394" spans="1:10" x14ac:dyDescent="0.25">
      <c r="A394" s="2">
        <v>45413</v>
      </c>
      <c r="B394" t="s">
        <v>164</v>
      </c>
      <c r="C394" t="s">
        <v>14</v>
      </c>
      <c r="D394">
        <v>17.036666666666665</v>
      </c>
      <c r="E394">
        <v>15</v>
      </c>
      <c r="F394" t="s">
        <v>8</v>
      </c>
      <c r="G394" t="s">
        <v>344</v>
      </c>
      <c r="H394" t="str">
        <f t="shared" si="12"/>
        <v>MayTerm|Recommendation-Calculate-SumAssured#recommendation</v>
      </c>
      <c r="I394">
        <f>IFERROR(VLOOKUP(H394,'Tracking Raw'!A:E,5,0),0)</f>
        <v>0</v>
      </c>
      <c r="J394" t="str">
        <f t="shared" si="13"/>
        <v>no igore</v>
      </c>
    </row>
    <row r="395" spans="1:10" x14ac:dyDescent="0.25">
      <c r="A395" s="2">
        <v>45413</v>
      </c>
      <c r="B395" t="s">
        <v>165</v>
      </c>
      <c r="C395" t="s">
        <v>14</v>
      </c>
      <c r="D395">
        <v>581.19999999999993</v>
      </c>
      <c r="E395">
        <v>806</v>
      </c>
      <c r="F395" t="s">
        <v>8</v>
      </c>
      <c r="G395" t="s">
        <v>275</v>
      </c>
      <c r="H395" t="str">
        <f t="shared" si="12"/>
        <v>MayTerm|Existing-Pricelist-90off_Finger</v>
      </c>
      <c r="I395">
        <f>IFERROR(VLOOKUP(H395,'Tracking Raw'!A:E,5,0),0)</f>
        <v>23</v>
      </c>
      <c r="J395" t="str">
        <f t="shared" si="13"/>
        <v>no igore</v>
      </c>
    </row>
    <row r="396" spans="1:10" x14ac:dyDescent="0.25">
      <c r="A396" s="2">
        <v>45413</v>
      </c>
      <c r="B396" t="s">
        <v>166</v>
      </c>
      <c r="C396" t="s">
        <v>14</v>
      </c>
      <c r="D396">
        <v>1017.8233333333333</v>
      </c>
      <c r="E396">
        <v>428</v>
      </c>
      <c r="F396" t="s">
        <v>8</v>
      </c>
      <c r="G396" t="s">
        <v>275</v>
      </c>
      <c r="H396" t="str">
        <f t="shared" si="12"/>
        <v>MayTerm|Existing-Pricelist-90off_Finger</v>
      </c>
      <c r="I396">
        <f>IFERROR(VLOOKUP(H396,'Tracking Raw'!A:E,5,0),0)</f>
        <v>23</v>
      </c>
      <c r="J396" t="str">
        <f t="shared" si="13"/>
        <v>ignore</v>
      </c>
    </row>
    <row r="397" spans="1:10" x14ac:dyDescent="0.25">
      <c r="A397" s="2">
        <v>45413</v>
      </c>
      <c r="B397" t="s">
        <v>167</v>
      </c>
      <c r="C397" t="s">
        <v>14</v>
      </c>
      <c r="D397">
        <v>950.54666666666662</v>
      </c>
      <c r="E397" s="1">
        <v>1413</v>
      </c>
      <c r="F397" t="s">
        <v>8</v>
      </c>
      <c r="G397" t="s">
        <v>335</v>
      </c>
      <c r="H397" t="str">
        <f t="shared" si="12"/>
        <v>MayTerm|Existing-Offer-1Coin</v>
      </c>
      <c r="I397">
        <f>IFERROR(VLOOKUP(H397,'Tracking Raw'!A:E,5,0),0)</f>
        <v>6</v>
      </c>
      <c r="J397" t="str">
        <f t="shared" si="13"/>
        <v>no igore</v>
      </c>
    </row>
    <row r="398" spans="1:10" x14ac:dyDescent="0.25">
      <c r="A398" s="2">
        <v>45413</v>
      </c>
      <c r="B398" t="s">
        <v>168</v>
      </c>
      <c r="C398" t="s">
        <v>14</v>
      </c>
      <c r="D398">
        <v>257.2233333333333</v>
      </c>
      <c r="E398">
        <v>33</v>
      </c>
      <c r="F398" t="s">
        <v>8</v>
      </c>
      <c r="G398" t="s">
        <v>335</v>
      </c>
      <c r="H398" t="str">
        <f t="shared" si="12"/>
        <v>MayTerm|Existing-Offer-1Coin</v>
      </c>
      <c r="I398">
        <f>IFERROR(VLOOKUP(H398,'Tracking Raw'!A:E,5,0),0)</f>
        <v>6</v>
      </c>
      <c r="J398" t="str">
        <f t="shared" si="13"/>
        <v>ignore</v>
      </c>
    </row>
    <row r="399" spans="1:10" x14ac:dyDescent="0.25">
      <c r="A399" s="2">
        <v>45444</v>
      </c>
      <c r="B399" t="s">
        <v>82</v>
      </c>
      <c r="C399" t="s">
        <v>14</v>
      </c>
      <c r="D399">
        <v>0.89333333333333342</v>
      </c>
      <c r="E399">
        <v>1</v>
      </c>
      <c r="F399" t="s">
        <v>9</v>
      </c>
      <c r="G399" t="s">
        <v>282</v>
      </c>
      <c r="H399" t="str">
        <f t="shared" si="12"/>
        <v>JunTerm|15M-Pricelist-OnlinePurchase</v>
      </c>
      <c r="I399">
        <f>IFERROR(VLOOKUP(H399,'Tracking Raw'!A:E,5,0),0)</f>
        <v>3</v>
      </c>
      <c r="J399" t="str">
        <f t="shared" si="13"/>
        <v>no igore</v>
      </c>
    </row>
    <row r="400" spans="1:10" x14ac:dyDescent="0.25">
      <c r="A400" s="2">
        <v>45444</v>
      </c>
      <c r="B400" t="s">
        <v>93</v>
      </c>
      <c r="C400" t="s">
        <v>14</v>
      </c>
      <c r="D400">
        <v>145.04</v>
      </c>
      <c r="E400">
        <v>14</v>
      </c>
      <c r="F400" t="s">
        <v>9</v>
      </c>
      <c r="G400" t="s">
        <v>282</v>
      </c>
      <c r="H400" t="str">
        <f t="shared" si="12"/>
        <v>JunTerm|15M-Pricelist-OnlinePurchase</v>
      </c>
      <c r="I400">
        <f>IFERROR(VLOOKUP(H400,'Tracking Raw'!A:E,5,0),0)</f>
        <v>3</v>
      </c>
      <c r="J400" t="str">
        <f t="shared" si="13"/>
        <v>ignore</v>
      </c>
    </row>
    <row r="401" spans="1:10" x14ac:dyDescent="0.25">
      <c r="A401" s="2">
        <v>45444</v>
      </c>
      <c r="B401" t="s">
        <v>83</v>
      </c>
      <c r="C401" t="s">
        <v>14</v>
      </c>
      <c r="D401">
        <v>0.31</v>
      </c>
      <c r="E401">
        <v>0</v>
      </c>
      <c r="F401" t="s">
        <v>9</v>
      </c>
      <c r="G401" t="s">
        <v>282</v>
      </c>
      <c r="H401" t="str">
        <f t="shared" si="12"/>
        <v>JunTerm|15M-Pricelist-OnlinePurchase</v>
      </c>
      <c r="I401">
        <f>IFERROR(VLOOKUP(H401,'Tracking Raw'!A:E,5,0),0)</f>
        <v>3</v>
      </c>
      <c r="J401" t="str">
        <f t="shared" si="13"/>
        <v>no igore</v>
      </c>
    </row>
    <row r="402" spans="1:10" x14ac:dyDescent="0.25">
      <c r="A402" s="2">
        <v>45444</v>
      </c>
      <c r="B402" t="s">
        <v>84</v>
      </c>
      <c r="C402" t="s">
        <v>14</v>
      </c>
      <c r="D402">
        <v>61.113333333333337</v>
      </c>
      <c r="E402">
        <v>18</v>
      </c>
      <c r="F402" t="s">
        <v>9</v>
      </c>
      <c r="G402" t="s">
        <v>282</v>
      </c>
      <c r="H402" t="str">
        <f t="shared" si="12"/>
        <v>JunTerm|15M-Pricelist-OnlinePurchase</v>
      </c>
      <c r="I402">
        <f>IFERROR(VLOOKUP(H402,'Tracking Raw'!A:E,5,0),0)</f>
        <v>3</v>
      </c>
      <c r="J402" t="str">
        <f t="shared" si="13"/>
        <v>ignore</v>
      </c>
    </row>
    <row r="403" spans="1:10" x14ac:dyDescent="0.25">
      <c r="A403" s="2">
        <v>45444</v>
      </c>
      <c r="B403" t="s">
        <v>85</v>
      </c>
      <c r="C403" t="s">
        <v>14</v>
      </c>
      <c r="D403">
        <v>12.873333333333333</v>
      </c>
      <c r="E403">
        <v>32</v>
      </c>
      <c r="F403" t="s">
        <v>9</v>
      </c>
      <c r="G403" t="s">
        <v>282</v>
      </c>
      <c r="H403" t="str">
        <f t="shared" si="12"/>
        <v>JunTerm|15M-Pricelist-OnlinePurchase</v>
      </c>
      <c r="I403">
        <f>IFERROR(VLOOKUP(H403,'Tracking Raw'!A:E,5,0),0)</f>
        <v>3</v>
      </c>
      <c r="J403" t="str">
        <f t="shared" si="13"/>
        <v>no igore</v>
      </c>
    </row>
    <row r="404" spans="1:10" x14ac:dyDescent="0.25">
      <c r="A404" s="2">
        <v>45444</v>
      </c>
      <c r="B404" t="s">
        <v>86</v>
      </c>
      <c r="C404" t="s">
        <v>14</v>
      </c>
      <c r="D404">
        <v>342.8533333333333</v>
      </c>
      <c r="E404">
        <v>66</v>
      </c>
      <c r="F404" t="s">
        <v>9</v>
      </c>
      <c r="G404" t="s">
        <v>282</v>
      </c>
      <c r="H404" t="str">
        <f t="shared" si="12"/>
        <v>JunTerm|15M-Pricelist-OnlinePurchase</v>
      </c>
      <c r="I404">
        <f>IFERROR(VLOOKUP(H404,'Tracking Raw'!A:E,5,0),0)</f>
        <v>3</v>
      </c>
      <c r="J404" t="str">
        <f t="shared" si="13"/>
        <v>ignore</v>
      </c>
    </row>
    <row r="405" spans="1:10" x14ac:dyDescent="0.25">
      <c r="A405" s="2">
        <v>45444</v>
      </c>
      <c r="B405" t="s">
        <v>113</v>
      </c>
      <c r="C405" t="s">
        <v>14</v>
      </c>
      <c r="D405">
        <v>19.026666666666667</v>
      </c>
      <c r="E405">
        <v>7</v>
      </c>
      <c r="F405" t="s">
        <v>9</v>
      </c>
      <c r="G405" t="s">
        <v>289</v>
      </c>
      <c r="H405" t="str">
        <f t="shared" si="12"/>
        <v>JunTerm|Blog-WhyTerm-ReturnPeriod</v>
      </c>
      <c r="I405">
        <f>IFERROR(VLOOKUP(H405,'Tracking Raw'!A:E,5,0),0)</f>
        <v>10</v>
      </c>
      <c r="J405" t="str">
        <f t="shared" si="13"/>
        <v>no igore</v>
      </c>
    </row>
    <row r="406" spans="1:10" x14ac:dyDescent="0.25">
      <c r="A406" s="2">
        <v>45444</v>
      </c>
      <c r="B406" t="s">
        <v>114</v>
      </c>
      <c r="C406" t="s">
        <v>14</v>
      </c>
      <c r="D406">
        <v>177.96666666666667</v>
      </c>
      <c r="E406">
        <v>160</v>
      </c>
      <c r="F406" t="s">
        <v>9</v>
      </c>
      <c r="G406" t="s">
        <v>289</v>
      </c>
      <c r="H406" t="str">
        <f t="shared" si="12"/>
        <v>JunTerm|Blog-WhyTerm-ReturnPeriod</v>
      </c>
      <c r="I406">
        <f>IFERROR(VLOOKUP(H406,'Tracking Raw'!A:E,5,0),0)</f>
        <v>10</v>
      </c>
      <c r="J406" t="str">
        <f t="shared" si="13"/>
        <v>ignore</v>
      </c>
    </row>
    <row r="407" spans="1:10" x14ac:dyDescent="0.25">
      <c r="A407" s="2">
        <v>45444</v>
      </c>
      <c r="B407" t="s">
        <v>115</v>
      </c>
      <c r="C407" t="s">
        <v>14</v>
      </c>
      <c r="D407">
        <v>931.35666666666668</v>
      </c>
      <c r="E407">
        <v>109</v>
      </c>
      <c r="F407" t="s">
        <v>9</v>
      </c>
      <c r="G407" t="s">
        <v>299</v>
      </c>
      <c r="H407" t="str">
        <f t="shared" si="12"/>
        <v>JunTerm|Recommendation-Calculate-SumAssured_primate</v>
      </c>
      <c r="I407">
        <f>IFERROR(VLOOKUP(H407,'Tracking Raw'!A:E,5,0),0)</f>
        <v>23</v>
      </c>
      <c r="J407" t="str">
        <f t="shared" si="13"/>
        <v>ignore</v>
      </c>
    </row>
    <row r="408" spans="1:10" x14ac:dyDescent="0.25">
      <c r="A408" s="2">
        <v>45444</v>
      </c>
      <c r="B408" t="s">
        <v>116</v>
      </c>
      <c r="C408" t="s">
        <v>14</v>
      </c>
      <c r="D408">
        <v>107.05666666666667</v>
      </c>
      <c r="E408">
        <v>165</v>
      </c>
      <c r="F408" t="s">
        <v>9</v>
      </c>
      <c r="G408" t="s">
        <v>343</v>
      </c>
      <c r="H408" t="str">
        <f t="shared" si="12"/>
        <v>JunTerm|Recommendation-Calculate-SumAssured_primate#recommendation</v>
      </c>
      <c r="I408">
        <f>IFERROR(VLOOKUP(H408,'Tracking Raw'!A:E,5,0),0)</f>
        <v>0</v>
      </c>
      <c r="J408" t="str">
        <f t="shared" si="13"/>
        <v>no igore</v>
      </c>
    </row>
    <row r="409" spans="1:10" x14ac:dyDescent="0.25">
      <c r="A409" s="2">
        <v>45444</v>
      </c>
      <c r="B409" t="s">
        <v>117</v>
      </c>
      <c r="C409" t="s">
        <v>14</v>
      </c>
      <c r="D409">
        <v>67.126666666666665</v>
      </c>
      <c r="E409">
        <v>11</v>
      </c>
      <c r="F409" t="s">
        <v>9</v>
      </c>
      <c r="G409" t="s">
        <v>298</v>
      </c>
      <c r="H409" t="str">
        <f t="shared" si="12"/>
        <v>JunTerm|Recommendation-Calculate-SumAssured</v>
      </c>
      <c r="I409">
        <f>IFERROR(VLOOKUP(H409,'Tracking Raw'!A:E,5,0),0)</f>
        <v>7</v>
      </c>
      <c r="J409" t="str">
        <f t="shared" si="13"/>
        <v>ignore</v>
      </c>
    </row>
    <row r="410" spans="1:10" x14ac:dyDescent="0.25">
      <c r="A410" s="2">
        <v>45444</v>
      </c>
      <c r="B410" t="s">
        <v>118</v>
      </c>
      <c r="C410" t="s">
        <v>14</v>
      </c>
      <c r="D410">
        <v>9.3233333333333324</v>
      </c>
      <c r="E410">
        <v>31</v>
      </c>
      <c r="F410" t="s">
        <v>9</v>
      </c>
      <c r="G410" t="s">
        <v>344</v>
      </c>
      <c r="H410" t="str">
        <f t="shared" si="12"/>
        <v>JunTerm|Recommendation-Calculate-SumAssured#recommendation</v>
      </c>
      <c r="I410">
        <f>IFERROR(VLOOKUP(H410,'Tracking Raw'!A:E,5,0),0)</f>
        <v>0</v>
      </c>
      <c r="J410" t="str">
        <f t="shared" si="13"/>
        <v>no igore</v>
      </c>
    </row>
    <row r="411" spans="1:10" x14ac:dyDescent="0.25">
      <c r="A411" s="2">
        <v>45444</v>
      </c>
      <c r="B411" t="s">
        <v>44</v>
      </c>
      <c r="C411" t="s">
        <v>14</v>
      </c>
      <c r="D411">
        <v>354.57666666666665</v>
      </c>
      <c r="E411">
        <v>596</v>
      </c>
      <c r="F411" t="s">
        <v>9</v>
      </c>
      <c r="G411" t="s">
        <v>283</v>
      </c>
      <c r="H411" t="str">
        <f t="shared" si="12"/>
        <v>JunTerm|20M-LifeStage-TopUp</v>
      </c>
      <c r="I411">
        <f>IFERROR(VLOOKUP(H411,'Tracking Raw'!A:E,5,0),0)</f>
        <v>1</v>
      </c>
      <c r="J411" t="str">
        <f t="shared" si="13"/>
        <v>no igore</v>
      </c>
    </row>
    <row r="412" spans="1:10" x14ac:dyDescent="0.25">
      <c r="A412" s="2">
        <v>45444</v>
      </c>
      <c r="B412" t="s">
        <v>45</v>
      </c>
      <c r="C412" t="s">
        <v>14</v>
      </c>
      <c r="D412">
        <v>56.973333333333329</v>
      </c>
      <c r="E412">
        <v>47</v>
      </c>
      <c r="F412" t="s">
        <v>9</v>
      </c>
      <c r="G412" t="s">
        <v>283</v>
      </c>
      <c r="H412" t="str">
        <f t="shared" si="12"/>
        <v>JunTerm|20M-LifeStage-TopUp</v>
      </c>
      <c r="I412">
        <f>IFERROR(VLOOKUP(H412,'Tracking Raw'!A:E,5,0),0)</f>
        <v>1</v>
      </c>
      <c r="J412" t="str">
        <f t="shared" si="13"/>
        <v>ignore</v>
      </c>
    </row>
    <row r="413" spans="1:10" x14ac:dyDescent="0.25">
      <c r="A413" s="2">
        <v>45444</v>
      </c>
      <c r="B413" t="s">
        <v>65</v>
      </c>
      <c r="C413" t="s">
        <v>14</v>
      </c>
      <c r="D413">
        <v>42.53</v>
      </c>
      <c r="E413">
        <v>124</v>
      </c>
      <c r="F413" t="s">
        <v>9</v>
      </c>
      <c r="G413" t="s">
        <v>285</v>
      </c>
      <c r="H413" t="str">
        <f t="shared" si="12"/>
        <v>JunTerm|20M-Property-AssetBurden</v>
      </c>
      <c r="I413">
        <f>IFERROR(VLOOKUP(H413,'Tracking Raw'!A:E,5,0),0)</f>
        <v>8</v>
      </c>
      <c r="J413" t="str">
        <f t="shared" si="13"/>
        <v>no igore</v>
      </c>
    </row>
    <row r="414" spans="1:10" x14ac:dyDescent="0.25">
      <c r="A414" s="2">
        <v>45444</v>
      </c>
      <c r="B414" t="s">
        <v>66</v>
      </c>
      <c r="C414" t="s">
        <v>14</v>
      </c>
      <c r="D414">
        <v>254.51666666666665</v>
      </c>
      <c r="E414">
        <v>517</v>
      </c>
      <c r="F414" t="s">
        <v>9</v>
      </c>
      <c r="G414" t="s">
        <v>285</v>
      </c>
      <c r="H414" t="str">
        <f t="shared" si="12"/>
        <v>JunTerm|20M-Property-AssetBurden</v>
      </c>
      <c r="I414">
        <f>IFERROR(VLOOKUP(H414,'Tracking Raw'!A:E,5,0),0)</f>
        <v>8</v>
      </c>
      <c r="J414" t="str">
        <f t="shared" si="13"/>
        <v>ignore</v>
      </c>
    </row>
    <row r="415" spans="1:10" x14ac:dyDescent="0.25">
      <c r="A415" s="2">
        <v>45444</v>
      </c>
      <c r="B415" t="s">
        <v>17</v>
      </c>
      <c r="C415" t="s">
        <v>14</v>
      </c>
      <c r="D415">
        <v>8.2033333333333331</v>
      </c>
      <c r="E415">
        <v>17</v>
      </c>
      <c r="F415" t="s">
        <v>9</v>
      </c>
      <c r="G415" t="s">
        <v>286</v>
      </c>
      <c r="H415" t="str">
        <f t="shared" si="12"/>
        <v>JunTerm|20M-Property-NegativeAsset</v>
      </c>
      <c r="I415">
        <f>IFERROR(VLOOKUP(H415,'Tracking Raw'!A:E,5,0),0)</f>
        <v>10</v>
      </c>
      <c r="J415" t="str">
        <f t="shared" si="13"/>
        <v>no igore</v>
      </c>
    </row>
    <row r="416" spans="1:10" x14ac:dyDescent="0.25">
      <c r="A416" s="2">
        <v>45444</v>
      </c>
      <c r="B416" t="s">
        <v>18</v>
      </c>
      <c r="C416" t="s">
        <v>14</v>
      </c>
      <c r="D416">
        <v>416.2</v>
      </c>
      <c r="E416">
        <v>716</v>
      </c>
      <c r="F416" t="s">
        <v>9</v>
      </c>
      <c r="G416" t="s">
        <v>286</v>
      </c>
      <c r="H416" t="str">
        <f t="shared" si="12"/>
        <v>JunTerm|20M-Property-NegativeAsset</v>
      </c>
      <c r="I416">
        <f>IFERROR(VLOOKUP(H416,'Tracking Raw'!A:E,5,0),0)</f>
        <v>10</v>
      </c>
      <c r="J416" t="str">
        <f t="shared" si="13"/>
        <v>ignore</v>
      </c>
    </row>
    <row r="417" spans="1:10" x14ac:dyDescent="0.25">
      <c r="A417" s="2">
        <v>45444</v>
      </c>
      <c r="B417" t="s">
        <v>121</v>
      </c>
      <c r="C417" t="s">
        <v>14</v>
      </c>
      <c r="D417">
        <v>2.9299999999999997</v>
      </c>
      <c r="E417">
        <v>6</v>
      </c>
      <c r="F417" t="s">
        <v>9</v>
      </c>
      <c r="G417" t="s">
        <v>345</v>
      </c>
      <c r="H417" t="str">
        <f t="shared" si="12"/>
        <v>JunTerm|HalfHKD100-1M-Pricelist</v>
      </c>
      <c r="I417">
        <f>IFERROR(VLOOKUP(H417,'Tracking Raw'!A:E,5,0),0)</f>
        <v>0</v>
      </c>
      <c r="J417" t="str">
        <f t="shared" si="13"/>
        <v>no igore</v>
      </c>
    </row>
    <row r="418" spans="1:10" x14ac:dyDescent="0.25">
      <c r="A418" s="2">
        <v>45444</v>
      </c>
      <c r="B418" t="s">
        <v>122</v>
      </c>
      <c r="C418" t="s">
        <v>14</v>
      </c>
      <c r="D418">
        <v>144.14333333333335</v>
      </c>
      <c r="E418">
        <v>100</v>
      </c>
      <c r="F418" t="s">
        <v>9</v>
      </c>
      <c r="G418" t="s">
        <v>345</v>
      </c>
      <c r="H418" t="str">
        <f t="shared" si="12"/>
        <v>JunTerm|HalfHKD100-1M-Pricelist</v>
      </c>
      <c r="I418">
        <f>IFERROR(VLOOKUP(H418,'Tracking Raw'!A:E,5,0),0)</f>
        <v>0</v>
      </c>
      <c r="J418" t="str">
        <f t="shared" si="13"/>
        <v>ignore</v>
      </c>
    </row>
    <row r="419" spans="1:10" x14ac:dyDescent="0.25">
      <c r="A419" s="2">
        <v>45444</v>
      </c>
      <c r="B419" t="s">
        <v>123</v>
      </c>
      <c r="C419" t="s">
        <v>14</v>
      </c>
      <c r="D419">
        <v>2.9433333333333334</v>
      </c>
      <c r="E419">
        <v>5</v>
      </c>
      <c r="F419" t="s">
        <v>9</v>
      </c>
      <c r="G419" t="s">
        <v>292</v>
      </c>
      <c r="H419" t="str">
        <f t="shared" si="12"/>
        <v>JunTerm|HalfHKD50-500k-25yo</v>
      </c>
      <c r="I419">
        <f>IFERROR(VLOOKUP(H419,'Tracking Raw'!A:E,5,0),0)</f>
        <v>1</v>
      </c>
      <c r="J419" t="str">
        <f t="shared" si="13"/>
        <v>no igore</v>
      </c>
    </row>
    <row r="420" spans="1:10" x14ac:dyDescent="0.25">
      <c r="A420" s="2">
        <v>45444</v>
      </c>
      <c r="B420" t="s">
        <v>124</v>
      </c>
      <c r="C420" t="s">
        <v>14</v>
      </c>
      <c r="D420">
        <v>295.02333333333337</v>
      </c>
      <c r="E420">
        <v>182</v>
      </c>
      <c r="F420" t="s">
        <v>9</v>
      </c>
      <c r="G420" t="s">
        <v>292</v>
      </c>
      <c r="H420" t="str">
        <f t="shared" si="12"/>
        <v>JunTerm|HalfHKD50-500k-25yo</v>
      </c>
      <c r="I420">
        <f>IFERROR(VLOOKUP(H420,'Tracking Raw'!A:E,5,0),0)</f>
        <v>1</v>
      </c>
      <c r="J420" t="str">
        <f t="shared" si="13"/>
        <v>ignore</v>
      </c>
    </row>
    <row r="421" spans="1:10" x14ac:dyDescent="0.25">
      <c r="A421" s="2">
        <v>45444</v>
      </c>
      <c r="B421" t="s">
        <v>125</v>
      </c>
      <c r="C421" t="s">
        <v>14</v>
      </c>
      <c r="D421">
        <v>3.2766666666666668</v>
      </c>
      <c r="E421">
        <v>8</v>
      </c>
      <c r="F421" t="s">
        <v>9</v>
      </c>
      <c r="G421" t="s">
        <v>293</v>
      </c>
      <c r="H421" t="str">
        <f t="shared" si="12"/>
        <v>JunTerm|Lowest-5M-30yo</v>
      </c>
      <c r="I421">
        <f>IFERROR(VLOOKUP(H421,'Tracking Raw'!A:E,5,0),0)</f>
        <v>1</v>
      </c>
      <c r="J421" t="str">
        <f t="shared" si="13"/>
        <v>no igore</v>
      </c>
    </row>
    <row r="422" spans="1:10" x14ac:dyDescent="0.25">
      <c r="A422" s="2">
        <v>45444</v>
      </c>
      <c r="B422" t="s">
        <v>126</v>
      </c>
      <c r="C422" t="s">
        <v>14</v>
      </c>
      <c r="D422">
        <v>88.953333333333333</v>
      </c>
      <c r="E422">
        <v>156</v>
      </c>
      <c r="F422" t="s">
        <v>9</v>
      </c>
      <c r="G422" t="s">
        <v>293</v>
      </c>
      <c r="H422" t="str">
        <f t="shared" si="12"/>
        <v>JunTerm|Lowest-5M-30yo</v>
      </c>
      <c r="I422">
        <f>IFERROR(VLOOKUP(H422,'Tracking Raw'!A:E,5,0),0)</f>
        <v>1</v>
      </c>
      <c r="J422" t="str">
        <f t="shared" si="13"/>
        <v>ignore</v>
      </c>
    </row>
    <row r="423" spans="1:10" x14ac:dyDescent="0.25">
      <c r="A423" s="2">
        <v>45444</v>
      </c>
      <c r="B423" t="s">
        <v>169</v>
      </c>
      <c r="C423" t="s">
        <v>14</v>
      </c>
      <c r="D423">
        <v>2.6999999999999997</v>
      </c>
      <c r="E423">
        <v>3</v>
      </c>
      <c r="F423" t="s">
        <v>9</v>
      </c>
      <c r="G423" t="s">
        <v>347</v>
      </c>
      <c r="H423" t="str">
        <f t="shared" si="12"/>
        <v>JunTerm|Offer-BAU25Off_Dental-Teeth</v>
      </c>
      <c r="I423">
        <f>IFERROR(VLOOKUP(H423,'Tracking Raw'!A:E,5,0),0)</f>
        <v>0</v>
      </c>
      <c r="J423" t="str">
        <f t="shared" si="13"/>
        <v>no igore</v>
      </c>
    </row>
    <row r="424" spans="1:10" x14ac:dyDescent="0.25">
      <c r="A424" s="2">
        <v>45444</v>
      </c>
      <c r="B424" t="s">
        <v>170</v>
      </c>
      <c r="C424" t="s">
        <v>14</v>
      </c>
      <c r="D424">
        <v>19.786666666666665</v>
      </c>
      <c r="E424">
        <v>4</v>
      </c>
      <c r="F424" t="s">
        <v>9</v>
      </c>
      <c r="G424" t="s">
        <v>347</v>
      </c>
      <c r="H424" t="str">
        <f t="shared" si="12"/>
        <v>JunTerm|Offer-BAU25Off_Dental-Teeth</v>
      </c>
      <c r="I424">
        <f>IFERROR(VLOOKUP(H424,'Tracking Raw'!A:E,5,0),0)</f>
        <v>0</v>
      </c>
      <c r="J424" t="str">
        <f t="shared" si="13"/>
        <v>ignore</v>
      </c>
    </row>
    <row r="425" spans="1:10" x14ac:dyDescent="0.25">
      <c r="A425" s="2">
        <v>45444</v>
      </c>
      <c r="B425" t="s">
        <v>127</v>
      </c>
      <c r="C425" t="s">
        <v>14</v>
      </c>
      <c r="D425">
        <v>0.86</v>
      </c>
      <c r="E425">
        <v>5</v>
      </c>
      <c r="F425" t="s">
        <v>9</v>
      </c>
      <c r="G425" t="s">
        <v>294</v>
      </c>
      <c r="H425" t="str">
        <f t="shared" si="12"/>
        <v>JunTerm|Offer-BAU50off-HKD50</v>
      </c>
      <c r="I425">
        <f>IFERROR(VLOOKUP(H425,'Tracking Raw'!A:E,5,0),0)</f>
        <v>2</v>
      </c>
      <c r="J425" t="str">
        <f t="shared" si="13"/>
        <v>no igore</v>
      </c>
    </row>
    <row r="426" spans="1:10" x14ac:dyDescent="0.25">
      <c r="A426" s="2">
        <v>45444</v>
      </c>
      <c r="B426" t="s">
        <v>128</v>
      </c>
      <c r="C426" t="s">
        <v>14</v>
      </c>
      <c r="D426">
        <v>35.56666666666667</v>
      </c>
      <c r="E426">
        <v>16</v>
      </c>
      <c r="F426" t="s">
        <v>9</v>
      </c>
      <c r="G426" t="s">
        <v>294</v>
      </c>
      <c r="H426" t="str">
        <f t="shared" si="12"/>
        <v>JunTerm|Offer-BAU50off-HKD50</v>
      </c>
      <c r="I426">
        <f>IFERROR(VLOOKUP(H426,'Tracking Raw'!A:E,5,0),0)</f>
        <v>2</v>
      </c>
      <c r="J426" t="str">
        <f t="shared" si="13"/>
        <v>ignore</v>
      </c>
    </row>
    <row r="427" spans="1:10" x14ac:dyDescent="0.25">
      <c r="A427" s="2">
        <v>45444</v>
      </c>
      <c r="B427" t="s">
        <v>107</v>
      </c>
      <c r="C427" t="s">
        <v>14</v>
      </c>
      <c r="D427">
        <v>2.3166666666666669</v>
      </c>
      <c r="E427">
        <v>9</v>
      </c>
      <c r="F427" t="s">
        <v>9</v>
      </c>
      <c r="G427" t="s">
        <v>300</v>
      </c>
      <c r="H427" t="str">
        <f t="shared" si="12"/>
        <v>JunTerm|Transparent-Pricing-TrashFee</v>
      </c>
      <c r="I427">
        <f>IFERROR(VLOOKUP(H427,'Tracking Raw'!A:E,5,0),0)</f>
        <v>3</v>
      </c>
      <c r="J427" t="str">
        <f t="shared" si="13"/>
        <v>no igore</v>
      </c>
    </row>
    <row r="428" spans="1:10" x14ac:dyDescent="0.25">
      <c r="A428" s="2">
        <v>45444</v>
      </c>
      <c r="B428" t="s">
        <v>108</v>
      </c>
      <c r="C428" t="s">
        <v>14</v>
      </c>
      <c r="D428">
        <v>183.95333333333335</v>
      </c>
      <c r="E428">
        <v>129</v>
      </c>
      <c r="F428" t="s">
        <v>9</v>
      </c>
      <c r="G428" t="s">
        <v>300</v>
      </c>
      <c r="H428" t="str">
        <f t="shared" si="12"/>
        <v>JunTerm|Transparent-Pricing-TrashFee</v>
      </c>
      <c r="I428">
        <f>IFERROR(VLOOKUP(H428,'Tracking Raw'!A:E,5,0),0)</f>
        <v>3</v>
      </c>
      <c r="J428" t="str">
        <f t="shared" si="13"/>
        <v>ignore</v>
      </c>
    </row>
    <row r="429" spans="1:10" x14ac:dyDescent="0.25">
      <c r="A429" s="2">
        <v>45444</v>
      </c>
      <c r="B429" t="s">
        <v>171</v>
      </c>
      <c r="C429" t="s">
        <v>14</v>
      </c>
      <c r="D429">
        <v>4.4433333333333334</v>
      </c>
      <c r="E429">
        <v>4</v>
      </c>
      <c r="F429" t="s">
        <v>9</v>
      </c>
      <c r="G429" t="s">
        <v>290</v>
      </c>
      <c r="H429" t="str">
        <f t="shared" si="12"/>
        <v>JunTerm|Blog-WhyTerm-Saving_MonkeyKing</v>
      </c>
      <c r="I429">
        <f>IFERROR(VLOOKUP(H429,'Tracking Raw'!A:E,5,0),0)</f>
        <v>5</v>
      </c>
      <c r="J429" t="str">
        <f t="shared" si="13"/>
        <v>no igore</v>
      </c>
    </row>
    <row r="430" spans="1:10" x14ac:dyDescent="0.25">
      <c r="A430" s="2">
        <v>45444</v>
      </c>
      <c r="B430" t="s">
        <v>172</v>
      </c>
      <c r="C430" t="s">
        <v>14</v>
      </c>
      <c r="D430">
        <v>25.776666666666667</v>
      </c>
      <c r="E430">
        <v>18</v>
      </c>
      <c r="F430" t="s">
        <v>9</v>
      </c>
      <c r="G430" t="s">
        <v>290</v>
      </c>
      <c r="H430" t="str">
        <f t="shared" si="12"/>
        <v>JunTerm|Blog-WhyTerm-Saving_MonkeyKing</v>
      </c>
      <c r="I430">
        <f>IFERROR(VLOOKUP(H430,'Tracking Raw'!A:E,5,0),0)</f>
        <v>5</v>
      </c>
      <c r="J430" t="str">
        <f t="shared" si="13"/>
        <v>ignore</v>
      </c>
    </row>
    <row r="431" spans="1:10" x14ac:dyDescent="0.25">
      <c r="A431" s="2">
        <v>45444</v>
      </c>
      <c r="B431" t="s">
        <v>173</v>
      </c>
      <c r="C431" t="s">
        <v>14</v>
      </c>
      <c r="D431">
        <v>34.949999999999996</v>
      </c>
      <c r="E431">
        <v>69</v>
      </c>
      <c r="F431" t="s">
        <v>9</v>
      </c>
      <c r="G431" t="s">
        <v>291</v>
      </c>
      <c r="H431" t="str">
        <f t="shared" si="12"/>
        <v>JunTerm|Blog-WhyTerm-Saving_WetHair</v>
      </c>
      <c r="I431">
        <f>IFERROR(VLOOKUP(H431,'Tracking Raw'!A:E,5,0),0)</f>
        <v>3</v>
      </c>
      <c r="J431" t="str">
        <f t="shared" si="13"/>
        <v>no igore</v>
      </c>
    </row>
    <row r="432" spans="1:10" x14ac:dyDescent="0.25">
      <c r="A432" s="2">
        <v>45444</v>
      </c>
      <c r="B432" t="s">
        <v>174</v>
      </c>
      <c r="C432" t="s">
        <v>14</v>
      </c>
      <c r="D432">
        <v>191.57666666666668</v>
      </c>
      <c r="E432">
        <v>146</v>
      </c>
      <c r="F432" t="s">
        <v>9</v>
      </c>
      <c r="G432" t="s">
        <v>291</v>
      </c>
      <c r="H432" t="str">
        <f t="shared" si="12"/>
        <v>JunTerm|Blog-WhyTerm-Saving_WetHair</v>
      </c>
      <c r="I432">
        <f>IFERROR(VLOOKUP(H432,'Tracking Raw'!A:E,5,0),0)</f>
        <v>3</v>
      </c>
      <c r="J432" t="str">
        <f t="shared" si="13"/>
        <v>ignore</v>
      </c>
    </row>
    <row r="433" spans="1:10" x14ac:dyDescent="0.25">
      <c r="A433" s="2">
        <v>45444</v>
      </c>
      <c r="B433" t="s">
        <v>175</v>
      </c>
      <c r="C433" t="s">
        <v>14</v>
      </c>
      <c r="D433">
        <v>1.0833333333333333</v>
      </c>
      <c r="E433">
        <v>1</v>
      </c>
      <c r="F433" t="s">
        <v>9</v>
      </c>
      <c r="G433" t="s">
        <v>348</v>
      </c>
      <c r="H433" t="str">
        <f t="shared" si="12"/>
        <v>JunTerm|Blog-WhyTerm-Saving_NotAffordable</v>
      </c>
      <c r="I433">
        <f>IFERROR(VLOOKUP(H433,'Tracking Raw'!A:E,5,0),0)</f>
        <v>0</v>
      </c>
      <c r="J433" t="str">
        <f t="shared" si="13"/>
        <v>no igore</v>
      </c>
    </row>
    <row r="434" spans="1:10" x14ac:dyDescent="0.25">
      <c r="A434" s="2">
        <v>45444</v>
      </c>
      <c r="B434" t="s">
        <v>176</v>
      </c>
      <c r="C434" t="s">
        <v>14</v>
      </c>
      <c r="D434">
        <v>4.7066666666666661</v>
      </c>
      <c r="E434">
        <v>2</v>
      </c>
      <c r="F434" t="s">
        <v>9</v>
      </c>
      <c r="G434" t="s">
        <v>348</v>
      </c>
      <c r="H434" t="str">
        <f t="shared" si="12"/>
        <v>JunTerm|Blog-WhyTerm-Saving_NotAffordable</v>
      </c>
      <c r="I434">
        <f>IFERROR(VLOOKUP(H434,'Tracking Raw'!A:E,5,0),0)</f>
        <v>0</v>
      </c>
      <c r="J434" t="str">
        <f t="shared" si="13"/>
        <v>ignore</v>
      </c>
    </row>
    <row r="435" spans="1:10" x14ac:dyDescent="0.25">
      <c r="A435" s="2">
        <v>45444</v>
      </c>
      <c r="B435" t="s">
        <v>177</v>
      </c>
      <c r="C435" t="s">
        <v>14</v>
      </c>
      <c r="D435">
        <v>9.6300000000000008</v>
      </c>
      <c r="E435">
        <v>15</v>
      </c>
      <c r="F435" t="s">
        <v>9</v>
      </c>
      <c r="G435" t="s">
        <v>349</v>
      </c>
      <c r="H435" t="str">
        <f t="shared" si="12"/>
        <v>JunTerm|Blog-WhyTerm-Saving_Race</v>
      </c>
      <c r="I435">
        <f>IFERROR(VLOOKUP(H435,'Tracking Raw'!A:E,5,0),0)</f>
        <v>0</v>
      </c>
      <c r="J435" t="str">
        <f t="shared" si="13"/>
        <v>no igore</v>
      </c>
    </row>
    <row r="436" spans="1:10" x14ac:dyDescent="0.25">
      <c r="A436" s="2">
        <v>45444</v>
      </c>
      <c r="B436" t="s">
        <v>178</v>
      </c>
      <c r="C436" t="s">
        <v>14</v>
      </c>
      <c r="D436">
        <v>138.11333333333332</v>
      </c>
      <c r="E436">
        <v>27</v>
      </c>
      <c r="F436" t="s">
        <v>9</v>
      </c>
      <c r="G436" t="s">
        <v>349</v>
      </c>
      <c r="H436" t="str">
        <f t="shared" si="12"/>
        <v>JunTerm|Blog-WhyTerm-Saving_Race</v>
      </c>
      <c r="I436">
        <f>IFERROR(VLOOKUP(H436,'Tracking Raw'!A:E,5,0),0)</f>
        <v>0</v>
      </c>
      <c r="J436" t="str">
        <f t="shared" si="13"/>
        <v>ignore</v>
      </c>
    </row>
    <row r="437" spans="1:10" x14ac:dyDescent="0.25">
      <c r="A437" s="2">
        <v>45444</v>
      </c>
      <c r="B437" t="s">
        <v>131</v>
      </c>
      <c r="C437" t="s">
        <v>14</v>
      </c>
      <c r="D437">
        <v>28.51</v>
      </c>
      <c r="E437">
        <v>43</v>
      </c>
      <c r="F437" t="s">
        <v>9</v>
      </c>
      <c r="G437" t="s">
        <v>288</v>
      </c>
      <c r="H437" t="str">
        <f t="shared" si="12"/>
        <v>JunTerm|Blog-Flexibility-Wallet</v>
      </c>
      <c r="I437">
        <f>IFERROR(VLOOKUP(H437,'Tracking Raw'!A:E,5,0),0)</f>
        <v>2</v>
      </c>
      <c r="J437" t="str">
        <f t="shared" si="13"/>
        <v>no igore</v>
      </c>
    </row>
    <row r="438" spans="1:10" x14ac:dyDescent="0.25">
      <c r="A438" s="2">
        <v>45444</v>
      </c>
      <c r="B438" t="s">
        <v>132</v>
      </c>
      <c r="C438" t="s">
        <v>14</v>
      </c>
      <c r="D438">
        <v>117.07333333333334</v>
      </c>
      <c r="E438">
        <v>16</v>
      </c>
      <c r="F438" t="s">
        <v>9</v>
      </c>
      <c r="G438" t="s">
        <v>288</v>
      </c>
      <c r="H438" t="str">
        <f t="shared" si="12"/>
        <v>JunTerm|Blog-Flexibility-Wallet</v>
      </c>
      <c r="I438">
        <f>IFERROR(VLOOKUP(H438,'Tracking Raw'!A:E,5,0),0)</f>
        <v>2</v>
      </c>
      <c r="J438" t="str">
        <f t="shared" si="13"/>
        <v>ignore</v>
      </c>
    </row>
    <row r="439" spans="1:10" x14ac:dyDescent="0.25">
      <c r="A439" s="2">
        <v>45444</v>
      </c>
      <c r="B439" t="s">
        <v>133</v>
      </c>
      <c r="C439" t="s">
        <v>14</v>
      </c>
      <c r="D439">
        <v>344.22333333333336</v>
      </c>
      <c r="E439">
        <v>728</v>
      </c>
      <c r="F439" t="s">
        <v>9</v>
      </c>
      <c r="G439" t="s">
        <v>289</v>
      </c>
      <c r="H439" t="str">
        <f t="shared" si="12"/>
        <v>JunTerm|Blog-WhyTerm-ReturnPeriod</v>
      </c>
      <c r="I439">
        <f>IFERROR(VLOOKUP(H439,'Tracking Raw'!A:E,5,0),0)</f>
        <v>10</v>
      </c>
      <c r="J439" t="str">
        <f t="shared" si="13"/>
        <v>no igore</v>
      </c>
    </row>
    <row r="440" spans="1:10" x14ac:dyDescent="0.25">
      <c r="A440" s="2">
        <v>45444</v>
      </c>
      <c r="B440" t="s">
        <v>134</v>
      </c>
      <c r="C440" t="s">
        <v>14</v>
      </c>
      <c r="D440">
        <v>165.74</v>
      </c>
      <c r="E440">
        <v>40</v>
      </c>
      <c r="F440" t="s">
        <v>9</v>
      </c>
      <c r="G440" t="s">
        <v>289</v>
      </c>
      <c r="H440" t="str">
        <f t="shared" si="12"/>
        <v>JunTerm|Blog-WhyTerm-ReturnPeriod</v>
      </c>
      <c r="I440">
        <f>IFERROR(VLOOKUP(H440,'Tracking Raw'!A:E,5,0),0)</f>
        <v>10</v>
      </c>
      <c r="J440" t="str">
        <f t="shared" si="13"/>
        <v>ignore</v>
      </c>
    </row>
    <row r="441" spans="1:10" x14ac:dyDescent="0.25">
      <c r="A441" s="2">
        <v>45444</v>
      </c>
      <c r="B441" t="s">
        <v>135</v>
      </c>
      <c r="C441" t="s">
        <v>14</v>
      </c>
      <c r="D441">
        <v>822.26333333333332</v>
      </c>
      <c r="E441">
        <v>141</v>
      </c>
      <c r="F441" t="s">
        <v>9</v>
      </c>
      <c r="G441" t="s">
        <v>299</v>
      </c>
      <c r="H441" t="str">
        <f t="shared" si="12"/>
        <v>JunTerm|Recommendation-Calculate-SumAssured_primate</v>
      </c>
      <c r="I441">
        <f>IFERROR(VLOOKUP(H441,'Tracking Raw'!A:E,5,0),0)</f>
        <v>23</v>
      </c>
      <c r="J441" t="str">
        <f t="shared" si="13"/>
        <v>ignore</v>
      </c>
    </row>
    <row r="442" spans="1:10" x14ac:dyDescent="0.25">
      <c r="A442" s="2">
        <v>45444</v>
      </c>
      <c r="B442" t="s">
        <v>136</v>
      </c>
      <c r="C442" t="s">
        <v>14</v>
      </c>
      <c r="D442">
        <v>213.61</v>
      </c>
      <c r="E442">
        <v>253</v>
      </c>
      <c r="F442" t="s">
        <v>9</v>
      </c>
      <c r="G442" t="s">
        <v>343</v>
      </c>
      <c r="H442" t="str">
        <f t="shared" si="12"/>
        <v>JunTerm|Recommendation-Calculate-SumAssured_primate#recommendation</v>
      </c>
      <c r="I442">
        <f>IFERROR(VLOOKUP(H442,'Tracking Raw'!A:E,5,0),0)</f>
        <v>0</v>
      </c>
      <c r="J442" t="str">
        <f t="shared" si="13"/>
        <v>no igore</v>
      </c>
    </row>
    <row r="443" spans="1:10" x14ac:dyDescent="0.25">
      <c r="A443" s="2">
        <v>45444</v>
      </c>
      <c r="B443" t="s">
        <v>137</v>
      </c>
      <c r="C443" t="s">
        <v>14</v>
      </c>
      <c r="D443">
        <v>413.10999999999996</v>
      </c>
      <c r="E443">
        <v>71</v>
      </c>
      <c r="F443" t="s">
        <v>9</v>
      </c>
      <c r="G443" t="s">
        <v>298</v>
      </c>
      <c r="H443" t="str">
        <f t="shared" si="12"/>
        <v>JunTerm|Recommendation-Calculate-SumAssured</v>
      </c>
      <c r="I443">
        <f>IFERROR(VLOOKUP(H443,'Tracking Raw'!A:E,5,0),0)</f>
        <v>7</v>
      </c>
      <c r="J443" t="str">
        <f t="shared" si="13"/>
        <v>ignore</v>
      </c>
    </row>
    <row r="444" spans="1:10" x14ac:dyDescent="0.25">
      <c r="A444" s="2">
        <v>45444</v>
      </c>
      <c r="B444" t="s">
        <v>138</v>
      </c>
      <c r="C444" t="s">
        <v>14</v>
      </c>
      <c r="D444">
        <v>39.256666666666668</v>
      </c>
      <c r="E444">
        <v>72</v>
      </c>
      <c r="F444" t="s">
        <v>9</v>
      </c>
      <c r="G444" t="s">
        <v>344</v>
      </c>
      <c r="H444" t="str">
        <f t="shared" si="12"/>
        <v>JunTerm|Recommendation-Calculate-SumAssured#recommendation</v>
      </c>
      <c r="I444">
        <f>IFERROR(VLOOKUP(H444,'Tracking Raw'!A:E,5,0),0)</f>
        <v>0</v>
      </c>
      <c r="J444" t="str">
        <f t="shared" si="13"/>
        <v>no igore</v>
      </c>
    </row>
    <row r="445" spans="1:10" x14ac:dyDescent="0.25">
      <c r="A445" s="2">
        <v>45444</v>
      </c>
      <c r="B445" t="s">
        <v>91</v>
      </c>
      <c r="C445" t="s">
        <v>14</v>
      </c>
      <c r="D445">
        <v>429.69333333333333</v>
      </c>
      <c r="E445">
        <v>496</v>
      </c>
      <c r="F445" t="s">
        <v>9</v>
      </c>
      <c r="G445" t="s">
        <v>303</v>
      </c>
      <c r="H445" t="str">
        <f t="shared" si="12"/>
        <v>JunTerm|20M-Mature-Comparison_CoverLimit</v>
      </c>
      <c r="I445">
        <f>IFERROR(VLOOKUP(H445,'Tracking Raw'!A:E,5,0),0)</f>
        <v>37</v>
      </c>
      <c r="J445" t="str">
        <f t="shared" si="13"/>
        <v>no igore</v>
      </c>
    </row>
    <row r="446" spans="1:10" x14ac:dyDescent="0.25">
      <c r="A446" s="2">
        <v>45444</v>
      </c>
      <c r="B446" t="s">
        <v>92</v>
      </c>
      <c r="C446" t="s">
        <v>14</v>
      </c>
      <c r="D446">
        <v>1072.5</v>
      </c>
      <c r="E446">
        <v>352</v>
      </c>
      <c r="F446" t="s">
        <v>9</v>
      </c>
      <c r="G446" t="s">
        <v>303</v>
      </c>
      <c r="H446" t="str">
        <f t="shared" si="12"/>
        <v>JunTerm|20M-Mature-Comparison_CoverLimit</v>
      </c>
      <c r="I446">
        <f>IFERROR(VLOOKUP(H446,'Tracking Raw'!A:E,5,0),0)</f>
        <v>37</v>
      </c>
      <c r="J446" t="str">
        <f t="shared" si="13"/>
        <v>ignore</v>
      </c>
    </row>
    <row r="447" spans="1:10" x14ac:dyDescent="0.25">
      <c r="A447" s="2">
        <v>45444</v>
      </c>
      <c r="B447" t="s">
        <v>103</v>
      </c>
      <c r="C447" t="s">
        <v>14</v>
      </c>
      <c r="D447">
        <v>184.34333333333333</v>
      </c>
      <c r="E447">
        <v>251</v>
      </c>
      <c r="F447" t="s">
        <v>9</v>
      </c>
      <c r="G447" t="s">
        <v>304</v>
      </c>
      <c r="H447" t="str">
        <f t="shared" si="12"/>
        <v>JunTerm|20M-Mature-Comparison-HighestSA</v>
      </c>
      <c r="I447">
        <f>IFERROR(VLOOKUP(H447,'Tracking Raw'!A:E,5,0),0)</f>
        <v>68</v>
      </c>
      <c r="J447" t="str">
        <f t="shared" si="13"/>
        <v>no igore</v>
      </c>
    </row>
    <row r="448" spans="1:10" x14ac:dyDescent="0.25">
      <c r="A448" s="2">
        <v>45444</v>
      </c>
      <c r="B448" t="s">
        <v>104</v>
      </c>
      <c r="C448" t="s">
        <v>14</v>
      </c>
      <c r="D448">
        <v>2174.6799999999998</v>
      </c>
      <c r="E448">
        <v>388</v>
      </c>
      <c r="F448" t="s">
        <v>9</v>
      </c>
      <c r="G448" t="s">
        <v>304</v>
      </c>
      <c r="H448" t="str">
        <f t="shared" si="12"/>
        <v>JunTerm|20M-Mature-Comparison-HighestSA</v>
      </c>
      <c r="I448">
        <f>IFERROR(VLOOKUP(H448,'Tracking Raw'!A:E,5,0),0)</f>
        <v>68</v>
      </c>
      <c r="J448" t="str">
        <f t="shared" si="13"/>
        <v>ignore</v>
      </c>
    </row>
    <row r="449" spans="1:10" x14ac:dyDescent="0.25">
      <c r="A449" s="2">
        <v>45444</v>
      </c>
      <c r="B449" t="s">
        <v>46</v>
      </c>
      <c r="C449" t="s">
        <v>14</v>
      </c>
      <c r="D449">
        <v>65.406666666666666</v>
      </c>
      <c r="E449">
        <v>122</v>
      </c>
      <c r="F449" t="s">
        <v>9</v>
      </c>
      <c r="G449" t="s">
        <v>283</v>
      </c>
      <c r="H449" t="str">
        <f t="shared" si="12"/>
        <v>JunTerm|20M-LifeStage-TopUp</v>
      </c>
      <c r="I449">
        <f>IFERROR(VLOOKUP(H449,'Tracking Raw'!A:E,5,0),0)</f>
        <v>1</v>
      </c>
      <c r="J449" t="str">
        <f t="shared" si="13"/>
        <v>no igore</v>
      </c>
    </row>
    <row r="450" spans="1:10" x14ac:dyDescent="0.25">
      <c r="A450" s="2">
        <v>45444</v>
      </c>
      <c r="B450" t="s">
        <v>47</v>
      </c>
      <c r="C450" t="s">
        <v>14</v>
      </c>
      <c r="D450">
        <v>4089.6533333333332</v>
      </c>
      <c r="E450" s="1">
        <v>3066</v>
      </c>
      <c r="F450" t="s">
        <v>9</v>
      </c>
      <c r="G450" t="s">
        <v>283</v>
      </c>
      <c r="H450" t="str">
        <f t="shared" si="12"/>
        <v>JunTerm|20M-LifeStage-TopUp</v>
      </c>
      <c r="I450">
        <f>IFERROR(VLOOKUP(H450,'Tracking Raw'!A:E,5,0),0)</f>
        <v>1</v>
      </c>
      <c r="J450" t="str">
        <f t="shared" si="13"/>
        <v>ignore</v>
      </c>
    </row>
    <row r="451" spans="1:10" x14ac:dyDescent="0.25">
      <c r="A451" s="2">
        <v>45444</v>
      </c>
      <c r="B451" t="s">
        <v>67</v>
      </c>
      <c r="C451" t="s">
        <v>14</v>
      </c>
      <c r="D451">
        <v>10.33</v>
      </c>
      <c r="E451">
        <v>23</v>
      </c>
      <c r="F451" t="s">
        <v>9</v>
      </c>
      <c r="G451" t="s">
        <v>285</v>
      </c>
      <c r="H451" t="str">
        <f t="shared" ref="H451:H496" si="14">F451&amp;G451</f>
        <v>JunTerm|20M-Property-AssetBurden</v>
      </c>
      <c r="I451">
        <f>IFERROR(VLOOKUP(H451,'Tracking Raw'!A:E,5,0),0)</f>
        <v>8</v>
      </c>
      <c r="J451" t="str">
        <f t="shared" ref="J451:J496" si="15">IF(ISNUMBER(SEARCH("ignore",B451)),"ignore","no igore")</f>
        <v>no igore</v>
      </c>
    </row>
    <row r="452" spans="1:10" x14ac:dyDescent="0.25">
      <c r="A452" s="2">
        <v>45444</v>
      </c>
      <c r="B452" t="s">
        <v>68</v>
      </c>
      <c r="C452" t="s">
        <v>14</v>
      </c>
      <c r="D452">
        <v>25.88</v>
      </c>
      <c r="E452">
        <v>21</v>
      </c>
      <c r="F452" t="s">
        <v>9</v>
      </c>
      <c r="G452" t="s">
        <v>285</v>
      </c>
      <c r="H452" t="str">
        <f t="shared" si="14"/>
        <v>JunTerm|20M-Property-AssetBurden</v>
      </c>
      <c r="I452">
        <f>IFERROR(VLOOKUP(H452,'Tracking Raw'!A:E,5,0),0)</f>
        <v>8</v>
      </c>
      <c r="J452" t="str">
        <f t="shared" si="15"/>
        <v>ignore</v>
      </c>
    </row>
    <row r="453" spans="1:10" x14ac:dyDescent="0.25">
      <c r="A453" s="2">
        <v>45444</v>
      </c>
      <c r="B453" t="s">
        <v>72</v>
      </c>
      <c r="C453" t="s">
        <v>14</v>
      </c>
      <c r="D453">
        <v>27.626666666666665</v>
      </c>
      <c r="E453">
        <v>48</v>
      </c>
      <c r="F453" t="s">
        <v>9</v>
      </c>
      <c r="G453" t="s">
        <v>286</v>
      </c>
      <c r="H453" t="str">
        <f t="shared" si="14"/>
        <v>JunTerm|20M-Property-NegativeAsset</v>
      </c>
      <c r="I453">
        <f>IFERROR(VLOOKUP(H453,'Tracking Raw'!A:E,5,0),0)</f>
        <v>10</v>
      </c>
      <c r="J453" t="str">
        <f t="shared" si="15"/>
        <v>no igore</v>
      </c>
    </row>
    <row r="454" spans="1:10" x14ac:dyDescent="0.25">
      <c r="A454" s="2">
        <v>45444</v>
      </c>
      <c r="B454" t="s">
        <v>73</v>
      </c>
      <c r="C454" t="s">
        <v>14</v>
      </c>
      <c r="D454">
        <v>241.04999999999998</v>
      </c>
      <c r="E454">
        <v>307</v>
      </c>
      <c r="F454" t="s">
        <v>9</v>
      </c>
      <c r="G454" t="s">
        <v>286</v>
      </c>
      <c r="H454" t="str">
        <f t="shared" si="14"/>
        <v>JunTerm|20M-Property-NegativeAsset</v>
      </c>
      <c r="I454">
        <f>IFERROR(VLOOKUP(H454,'Tracking Raw'!A:E,5,0),0)</f>
        <v>10</v>
      </c>
      <c r="J454" t="str">
        <f t="shared" si="15"/>
        <v>ignore</v>
      </c>
    </row>
    <row r="455" spans="1:10" x14ac:dyDescent="0.25">
      <c r="A455" s="2">
        <v>45444</v>
      </c>
      <c r="B455" t="s">
        <v>143</v>
      </c>
      <c r="C455" t="s">
        <v>14</v>
      </c>
      <c r="D455">
        <v>8.3733333333333331</v>
      </c>
      <c r="E455">
        <v>9</v>
      </c>
      <c r="F455" t="s">
        <v>9</v>
      </c>
      <c r="G455" t="s">
        <v>294</v>
      </c>
      <c r="H455" t="str">
        <f t="shared" si="14"/>
        <v>JunTerm|Offer-BAU50off-HKD50</v>
      </c>
      <c r="I455">
        <f>IFERROR(VLOOKUP(H455,'Tracking Raw'!A:E,5,0),0)</f>
        <v>2</v>
      </c>
      <c r="J455" t="str">
        <f t="shared" si="15"/>
        <v>no igore</v>
      </c>
    </row>
    <row r="456" spans="1:10" x14ac:dyDescent="0.25">
      <c r="A456" s="2">
        <v>45444</v>
      </c>
      <c r="B456" t="s">
        <v>144</v>
      </c>
      <c r="C456" t="s">
        <v>14</v>
      </c>
      <c r="D456">
        <v>86.89</v>
      </c>
      <c r="E456">
        <v>50</v>
      </c>
      <c r="F456" t="s">
        <v>9</v>
      </c>
      <c r="G456" t="s">
        <v>294</v>
      </c>
      <c r="H456" t="str">
        <f t="shared" si="14"/>
        <v>JunTerm|Offer-BAU50off-HKD50</v>
      </c>
      <c r="I456">
        <f>IFERROR(VLOOKUP(H456,'Tracking Raw'!A:E,5,0),0)</f>
        <v>2</v>
      </c>
      <c r="J456" t="str">
        <f t="shared" si="15"/>
        <v>ignore</v>
      </c>
    </row>
    <row r="457" spans="1:10" x14ac:dyDescent="0.25">
      <c r="A457" s="2">
        <v>45444</v>
      </c>
      <c r="B457" t="s">
        <v>69</v>
      </c>
      <c r="C457" t="s">
        <v>14</v>
      </c>
      <c r="D457">
        <v>2.8066666666666666</v>
      </c>
      <c r="E457">
        <v>4</v>
      </c>
      <c r="F457" t="s">
        <v>9</v>
      </c>
      <c r="G457" t="s">
        <v>283</v>
      </c>
      <c r="H457" t="str">
        <f t="shared" si="14"/>
        <v>JunTerm|20M-LifeStage-TopUp</v>
      </c>
      <c r="I457">
        <f>IFERROR(VLOOKUP(H457,'Tracking Raw'!A:E,5,0),0)</f>
        <v>1</v>
      </c>
      <c r="J457" t="str">
        <f t="shared" si="15"/>
        <v>no igore</v>
      </c>
    </row>
    <row r="458" spans="1:10" x14ac:dyDescent="0.25">
      <c r="A458" s="2">
        <v>45444</v>
      </c>
      <c r="B458" t="s">
        <v>64</v>
      </c>
      <c r="C458" t="s">
        <v>14</v>
      </c>
      <c r="D458">
        <v>542.22666666666669</v>
      </c>
      <c r="E458">
        <v>191</v>
      </c>
      <c r="F458" t="s">
        <v>9</v>
      </c>
      <c r="G458" t="s">
        <v>283</v>
      </c>
      <c r="H458" t="str">
        <f t="shared" si="14"/>
        <v>JunTerm|20M-LifeStage-TopUp</v>
      </c>
      <c r="I458">
        <f>IFERROR(VLOOKUP(H458,'Tracking Raw'!A:E,5,0),0)</f>
        <v>1</v>
      </c>
      <c r="J458" t="str">
        <f t="shared" si="15"/>
        <v>ignore</v>
      </c>
    </row>
    <row r="459" spans="1:10" x14ac:dyDescent="0.25">
      <c r="A459" s="2">
        <v>45444</v>
      </c>
      <c r="B459" t="s">
        <v>74</v>
      </c>
      <c r="C459" t="s">
        <v>14</v>
      </c>
      <c r="D459">
        <v>1.6366666666666667</v>
      </c>
      <c r="E459">
        <v>3</v>
      </c>
      <c r="F459" t="s">
        <v>9</v>
      </c>
      <c r="G459" t="s">
        <v>286</v>
      </c>
      <c r="H459" t="str">
        <f t="shared" si="14"/>
        <v>JunTerm|20M-Property-NegativeAsset</v>
      </c>
      <c r="I459">
        <f>IFERROR(VLOOKUP(H459,'Tracking Raw'!A:E,5,0),0)</f>
        <v>10</v>
      </c>
      <c r="J459" t="str">
        <f t="shared" si="15"/>
        <v>no igore</v>
      </c>
    </row>
    <row r="460" spans="1:10" x14ac:dyDescent="0.25">
      <c r="A460" s="2">
        <v>45444</v>
      </c>
      <c r="B460" t="s">
        <v>75</v>
      </c>
      <c r="C460" t="s">
        <v>14</v>
      </c>
      <c r="D460">
        <v>988.55000000000007</v>
      </c>
      <c r="E460">
        <v>505</v>
      </c>
      <c r="F460" t="s">
        <v>9</v>
      </c>
      <c r="G460" t="s">
        <v>286</v>
      </c>
      <c r="H460" t="str">
        <f t="shared" si="14"/>
        <v>JunTerm|20M-Property-NegativeAsset</v>
      </c>
      <c r="I460">
        <f>IFERROR(VLOOKUP(H460,'Tracking Raw'!A:E,5,0),0)</f>
        <v>10</v>
      </c>
      <c r="J460" t="str">
        <f t="shared" si="15"/>
        <v>ignore</v>
      </c>
    </row>
    <row r="461" spans="1:10" x14ac:dyDescent="0.25">
      <c r="A461" s="2">
        <v>45444</v>
      </c>
      <c r="B461" t="s">
        <v>147</v>
      </c>
      <c r="C461" t="s">
        <v>14</v>
      </c>
      <c r="D461">
        <v>36.113333333333337</v>
      </c>
      <c r="E461">
        <v>45</v>
      </c>
      <c r="F461" t="s">
        <v>9</v>
      </c>
      <c r="G461" t="s">
        <v>345</v>
      </c>
      <c r="H461" t="str">
        <f t="shared" si="14"/>
        <v>JunTerm|HalfHKD100-1M-Pricelist</v>
      </c>
      <c r="I461">
        <f>IFERROR(VLOOKUP(H461,'Tracking Raw'!A:E,5,0),0)</f>
        <v>0</v>
      </c>
      <c r="J461" t="str">
        <f t="shared" si="15"/>
        <v>no igore</v>
      </c>
    </row>
    <row r="462" spans="1:10" x14ac:dyDescent="0.25">
      <c r="A462" s="2">
        <v>45444</v>
      </c>
      <c r="B462" t="s">
        <v>148</v>
      </c>
      <c r="C462" t="s">
        <v>14</v>
      </c>
      <c r="D462">
        <v>200.45000000000002</v>
      </c>
      <c r="E462">
        <v>75</v>
      </c>
      <c r="F462" t="s">
        <v>9</v>
      </c>
      <c r="G462" t="s">
        <v>345</v>
      </c>
      <c r="H462" t="str">
        <f t="shared" si="14"/>
        <v>JunTerm|HalfHKD100-1M-Pricelist</v>
      </c>
      <c r="I462">
        <f>IFERROR(VLOOKUP(H462,'Tracking Raw'!A:E,5,0),0)</f>
        <v>0</v>
      </c>
      <c r="J462" t="str">
        <f t="shared" si="15"/>
        <v>ignore</v>
      </c>
    </row>
    <row r="463" spans="1:10" x14ac:dyDescent="0.25">
      <c r="A463" s="2">
        <v>45444</v>
      </c>
      <c r="B463" t="s">
        <v>149</v>
      </c>
      <c r="C463" t="s">
        <v>14</v>
      </c>
      <c r="D463">
        <v>21.87</v>
      </c>
      <c r="E463">
        <v>24</v>
      </c>
      <c r="F463" t="s">
        <v>9</v>
      </c>
      <c r="G463" t="s">
        <v>292</v>
      </c>
      <c r="H463" t="str">
        <f t="shared" si="14"/>
        <v>JunTerm|HalfHKD50-500k-25yo</v>
      </c>
      <c r="I463">
        <f>IFERROR(VLOOKUP(H463,'Tracking Raw'!A:E,5,0),0)</f>
        <v>1</v>
      </c>
      <c r="J463" t="str">
        <f t="shared" si="15"/>
        <v>no igore</v>
      </c>
    </row>
    <row r="464" spans="1:10" x14ac:dyDescent="0.25">
      <c r="A464" s="2">
        <v>45444</v>
      </c>
      <c r="B464" t="s">
        <v>150</v>
      </c>
      <c r="C464" t="s">
        <v>14</v>
      </c>
      <c r="D464">
        <v>396.95666666666665</v>
      </c>
      <c r="E464">
        <v>99</v>
      </c>
      <c r="F464" t="s">
        <v>9</v>
      </c>
      <c r="G464" t="s">
        <v>292</v>
      </c>
      <c r="H464" t="str">
        <f t="shared" si="14"/>
        <v>JunTerm|HalfHKD50-500k-25yo</v>
      </c>
      <c r="I464">
        <f>IFERROR(VLOOKUP(H464,'Tracking Raw'!A:E,5,0),0)</f>
        <v>1</v>
      </c>
      <c r="J464" t="str">
        <f t="shared" si="15"/>
        <v>ignore</v>
      </c>
    </row>
    <row r="465" spans="1:10" x14ac:dyDescent="0.25">
      <c r="A465" s="2">
        <v>45444</v>
      </c>
      <c r="B465" t="s">
        <v>151</v>
      </c>
      <c r="C465" t="s">
        <v>14</v>
      </c>
      <c r="D465">
        <v>4.0933333333333328</v>
      </c>
      <c r="E465">
        <v>10</v>
      </c>
      <c r="F465" t="s">
        <v>9</v>
      </c>
      <c r="G465" t="s">
        <v>293</v>
      </c>
      <c r="H465" t="str">
        <f t="shared" si="14"/>
        <v>JunTerm|Lowest-5M-30yo</v>
      </c>
      <c r="I465">
        <f>IFERROR(VLOOKUP(H465,'Tracking Raw'!A:E,5,0),0)</f>
        <v>1</v>
      </c>
      <c r="J465" t="str">
        <f t="shared" si="15"/>
        <v>no igore</v>
      </c>
    </row>
    <row r="466" spans="1:10" x14ac:dyDescent="0.25">
      <c r="A466" s="2">
        <v>45444</v>
      </c>
      <c r="B466" t="s">
        <v>152</v>
      </c>
      <c r="C466" t="s">
        <v>14</v>
      </c>
      <c r="D466">
        <v>59.803333333333335</v>
      </c>
      <c r="E466">
        <v>67</v>
      </c>
      <c r="F466" t="s">
        <v>9</v>
      </c>
      <c r="G466" t="s">
        <v>293</v>
      </c>
      <c r="H466" t="str">
        <f t="shared" si="14"/>
        <v>JunTerm|Lowest-5M-30yo</v>
      </c>
      <c r="I466">
        <f>IFERROR(VLOOKUP(H466,'Tracking Raw'!A:E,5,0),0)</f>
        <v>1</v>
      </c>
      <c r="J466" t="str">
        <f t="shared" si="15"/>
        <v>ignore</v>
      </c>
    </row>
    <row r="467" spans="1:10" x14ac:dyDescent="0.25">
      <c r="A467" s="2">
        <v>45444</v>
      </c>
      <c r="B467" t="s">
        <v>179</v>
      </c>
      <c r="C467" t="s">
        <v>14</v>
      </c>
      <c r="D467">
        <v>0.32333333333333331</v>
      </c>
      <c r="E467">
        <v>0</v>
      </c>
      <c r="F467" t="s">
        <v>9</v>
      </c>
      <c r="G467" t="s">
        <v>347</v>
      </c>
      <c r="H467" t="str">
        <f t="shared" si="14"/>
        <v>JunTerm|Offer-BAU25Off_Dental-Teeth</v>
      </c>
      <c r="I467">
        <f>IFERROR(VLOOKUP(H467,'Tracking Raw'!A:E,5,0),0)</f>
        <v>0</v>
      </c>
      <c r="J467" t="str">
        <f t="shared" si="15"/>
        <v>no igore</v>
      </c>
    </row>
    <row r="468" spans="1:10" x14ac:dyDescent="0.25">
      <c r="A468" s="2">
        <v>45444</v>
      </c>
      <c r="B468" t="s">
        <v>180</v>
      </c>
      <c r="C468" t="s">
        <v>14</v>
      </c>
      <c r="D468">
        <v>246.69666666666669</v>
      </c>
      <c r="E468">
        <v>170</v>
      </c>
      <c r="F468" t="s">
        <v>9</v>
      </c>
      <c r="G468" t="s">
        <v>347</v>
      </c>
      <c r="H468" t="str">
        <f t="shared" si="14"/>
        <v>JunTerm|Offer-BAU25Off_Dental-Teeth</v>
      </c>
      <c r="I468">
        <f>IFERROR(VLOOKUP(H468,'Tracking Raw'!A:E,5,0),0)</f>
        <v>0</v>
      </c>
      <c r="J468" t="str">
        <f t="shared" si="15"/>
        <v>ignore</v>
      </c>
    </row>
    <row r="469" spans="1:10" x14ac:dyDescent="0.25">
      <c r="A469" s="2">
        <v>45444</v>
      </c>
      <c r="B469" t="s">
        <v>153</v>
      </c>
      <c r="C469" t="s">
        <v>14</v>
      </c>
      <c r="D469">
        <v>2.2466666666666666</v>
      </c>
      <c r="E469">
        <v>5</v>
      </c>
      <c r="F469" t="s">
        <v>9</v>
      </c>
      <c r="G469" t="s">
        <v>294</v>
      </c>
      <c r="H469" t="str">
        <f t="shared" si="14"/>
        <v>JunTerm|Offer-BAU50off-HKD50</v>
      </c>
      <c r="I469">
        <f>IFERROR(VLOOKUP(H469,'Tracking Raw'!A:E,5,0),0)</f>
        <v>2</v>
      </c>
      <c r="J469" t="str">
        <f t="shared" si="15"/>
        <v>no igore</v>
      </c>
    </row>
    <row r="470" spans="1:10" x14ac:dyDescent="0.25">
      <c r="A470" s="2">
        <v>45444</v>
      </c>
      <c r="B470" t="s">
        <v>154</v>
      </c>
      <c r="C470" t="s">
        <v>14</v>
      </c>
      <c r="D470">
        <v>134.97999999999999</v>
      </c>
      <c r="E470">
        <v>78</v>
      </c>
      <c r="F470" t="s">
        <v>9</v>
      </c>
      <c r="G470" t="s">
        <v>294</v>
      </c>
      <c r="H470" t="str">
        <f t="shared" si="14"/>
        <v>JunTerm|Offer-BAU50off-HKD50</v>
      </c>
      <c r="I470">
        <f>IFERROR(VLOOKUP(H470,'Tracking Raw'!A:E,5,0),0)</f>
        <v>2</v>
      </c>
      <c r="J470" t="str">
        <f t="shared" si="15"/>
        <v>ignore</v>
      </c>
    </row>
    <row r="471" spans="1:10" x14ac:dyDescent="0.25">
      <c r="A471" s="2">
        <v>45444</v>
      </c>
      <c r="B471" t="s">
        <v>111</v>
      </c>
      <c r="C471" t="s">
        <v>14</v>
      </c>
      <c r="D471">
        <v>19.373333333333331</v>
      </c>
      <c r="E471">
        <v>23</v>
      </c>
      <c r="F471" t="s">
        <v>9</v>
      </c>
      <c r="G471" t="s">
        <v>300</v>
      </c>
      <c r="H471" t="str">
        <f t="shared" si="14"/>
        <v>JunTerm|Transparent-Pricing-TrashFee</v>
      </c>
      <c r="I471">
        <f>IFERROR(VLOOKUP(H471,'Tracking Raw'!A:E,5,0),0)</f>
        <v>3</v>
      </c>
      <c r="J471" t="str">
        <f t="shared" si="15"/>
        <v>no igore</v>
      </c>
    </row>
    <row r="472" spans="1:10" x14ac:dyDescent="0.25">
      <c r="A472" s="2">
        <v>45444</v>
      </c>
      <c r="B472" t="s">
        <v>112</v>
      </c>
      <c r="C472" t="s">
        <v>14</v>
      </c>
      <c r="D472">
        <v>359.89333333333337</v>
      </c>
      <c r="E472">
        <v>199</v>
      </c>
      <c r="F472" t="s">
        <v>9</v>
      </c>
      <c r="G472" t="s">
        <v>300</v>
      </c>
      <c r="H472" t="str">
        <f t="shared" si="14"/>
        <v>JunTerm|Transparent-Pricing-TrashFee</v>
      </c>
      <c r="I472">
        <f>IFERROR(VLOOKUP(H472,'Tracking Raw'!A:E,5,0),0)</f>
        <v>3</v>
      </c>
      <c r="J472" t="str">
        <f t="shared" si="15"/>
        <v>ignore</v>
      </c>
    </row>
    <row r="473" spans="1:10" x14ac:dyDescent="0.25">
      <c r="A473" s="2">
        <v>45444</v>
      </c>
      <c r="B473" t="s">
        <v>181</v>
      </c>
      <c r="C473" t="s">
        <v>14</v>
      </c>
      <c r="D473">
        <v>6.1333333333333329</v>
      </c>
      <c r="E473">
        <v>7</v>
      </c>
      <c r="F473" t="s">
        <v>9</v>
      </c>
      <c r="G473" t="s">
        <v>290</v>
      </c>
      <c r="H473" t="str">
        <f t="shared" si="14"/>
        <v>JunTerm|Blog-WhyTerm-Saving_MonkeyKing</v>
      </c>
      <c r="I473">
        <f>IFERROR(VLOOKUP(H473,'Tracking Raw'!A:E,5,0),0)</f>
        <v>5</v>
      </c>
      <c r="J473" t="str">
        <f t="shared" si="15"/>
        <v>no igore</v>
      </c>
    </row>
    <row r="474" spans="1:10" x14ac:dyDescent="0.25">
      <c r="A474" s="2">
        <v>45444</v>
      </c>
      <c r="B474" t="s">
        <v>182</v>
      </c>
      <c r="C474" t="s">
        <v>14</v>
      </c>
      <c r="D474">
        <v>113.94</v>
      </c>
      <c r="E474">
        <v>45</v>
      </c>
      <c r="F474" t="s">
        <v>9</v>
      </c>
      <c r="G474" t="s">
        <v>290</v>
      </c>
      <c r="H474" t="str">
        <f t="shared" si="14"/>
        <v>JunTerm|Blog-WhyTerm-Saving_MonkeyKing</v>
      </c>
      <c r="I474">
        <f>IFERROR(VLOOKUP(H474,'Tracking Raw'!A:E,5,0),0)</f>
        <v>5</v>
      </c>
      <c r="J474" t="str">
        <f t="shared" si="15"/>
        <v>ignore</v>
      </c>
    </row>
    <row r="475" spans="1:10" x14ac:dyDescent="0.25">
      <c r="A475" s="2">
        <v>45444</v>
      </c>
      <c r="B475" t="s">
        <v>183</v>
      </c>
      <c r="C475" t="s">
        <v>14</v>
      </c>
      <c r="D475">
        <v>17.366666666666667</v>
      </c>
      <c r="E475">
        <v>71</v>
      </c>
      <c r="F475" t="s">
        <v>9</v>
      </c>
      <c r="G475" t="s">
        <v>291</v>
      </c>
      <c r="H475" t="str">
        <f t="shared" si="14"/>
        <v>JunTerm|Blog-WhyTerm-Saving_WetHair</v>
      </c>
      <c r="I475">
        <f>IFERROR(VLOOKUP(H475,'Tracking Raw'!A:E,5,0),0)</f>
        <v>3</v>
      </c>
      <c r="J475" t="str">
        <f t="shared" si="15"/>
        <v>no igore</v>
      </c>
    </row>
    <row r="476" spans="1:10" x14ac:dyDescent="0.25">
      <c r="A476" s="2">
        <v>45444</v>
      </c>
      <c r="B476" t="s">
        <v>184</v>
      </c>
      <c r="C476" t="s">
        <v>14</v>
      </c>
      <c r="D476">
        <v>310.78333333333336</v>
      </c>
      <c r="E476">
        <v>180</v>
      </c>
      <c r="F476" t="s">
        <v>9</v>
      </c>
      <c r="G476" t="s">
        <v>291</v>
      </c>
      <c r="H476" t="str">
        <f t="shared" si="14"/>
        <v>JunTerm|Blog-WhyTerm-Saving_WetHair</v>
      </c>
      <c r="I476">
        <f>IFERROR(VLOOKUP(H476,'Tracking Raw'!A:E,5,0),0)</f>
        <v>3</v>
      </c>
      <c r="J476" t="str">
        <f t="shared" si="15"/>
        <v>ignore</v>
      </c>
    </row>
    <row r="477" spans="1:10" x14ac:dyDescent="0.25">
      <c r="A477" s="2">
        <v>45444</v>
      </c>
      <c r="B477" t="s">
        <v>185</v>
      </c>
      <c r="C477" t="s">
        <v>14</v>
      </c>
      <c r="D477">
        <v>9.4766666666666666</v>
      </c>
      <c r="E477">
        <v>31</v>
      </c>
      <c r="F477" t="s">
        <v>9</v>
      </c>
      <c r="G477" t="s">
        <v>348</v>
      </c>
      <c r="H477" t="str">
        <f t="shared" si="14"/>
        <v>JunTerm|Blog-WhyTerm-Saving_NotAffordable</v>
      </c>
      <c r="I477">
        <f>IFERROR(VLOOKUP(H477,'Tracking Raw'!A:E,5,0),0)</f>
        <v>0</v>
      </c>
      <c r="J477" t="str">
        <f t="shared" si="15"/>
        <v>no igore</v>
      </c>
    </row>
    <row r="478" spans="1:10" x14ac:dyDescent="0.25">
      <c r="A478" s="2">
        <v>45444</v>
      </c>
      <c r="B478" t="s">
        <v>186</v>
      </c>
      <c r="C478" t="s">
        <v>14</v>
      </c>
      <c r="D478">
        <v>232.79666666666665</v>
      </c>
      <c r="E478">
        <v>57</v>
      </c>
      <c r="F478" t="s">
        <v>9</v>
      </c>
      <c r="G478" t="s">
        <v>348</v>
      </c>
      <c r="H478" t="str">
        <f t="shared" si="14"/>
        <v>JunTerm|Blog-WhyTerm-Saving_NotAffordable</v>
      </c>
      <c r="I478">
        <f>IFERROR(VLOOKUP(H478,'Tracking Raw'!A:E,5,0),0)</f>
        <v>0</v>
      </c>
      <c r="J478" t="str">
        <f t="shared" si="15"/>
        <v>ignore</v>
      </c>
    </row>
    <row r="479" spans="1:10" x14ac:dyDescent="0.25">
      <c r="A479" s="2">
        <v>45444</v>
      </c>
      <c r="B479" t="s">
        <v>187</v>
      </c>
      <c r="C479" t="s">
        <v>14</v>
      </c>
      <c r="D479">
        <v>0.80333333333333334</v>
      </c>
      <c r="E479">
        <v>3</v>
      </c>
      <c r="F479" t="s">
        <v>9</v>
      </c>
      <c r="G479" t="s">
        <v>349</v>
      </c>
      <c r="H479" t="str">
        <f t="shared" si="14"/>
        <v>JunTerm|Blog-WhyTerm-Saving_Race</v>
      </c>
      <c r="I479">
        <f>IFERROR(VLOOKUP(H479,'Tracking Raw'!A:E,5,0),0)</f>
        <v>0</v>
      </c>
      <c r="J479" t="str">
        <f t="shared" si="15"/>
        <v>no igore</v>
      </c>
    </row>
    <row r="480" spans="1:10" x14ac:dyDescent="0.25">
      <c r="A480" s="2">
        <v>45444</v>
      </c>
      <c r="B480" t="s">
        <v>188</v>
      </c>
      <c r="C480" t="s">
        <v>14</v>
      </c>
      <c r="D480">
        <v>278.90000000000003</v>
      </c>
      <c r="E480">
        <v>46</v>
      </c>
      <c r="F480" t="s">
        <v>9</v>
      </c>
      <c r="G480" t="s">
        <v>349</v>
      </c>
      <c r="H480" t="str">
        <f t="shared" si="14"/>
        <v>JunTerm|Blog-WhyTerm-Saving_Race</v>
      </c>
      <c r="I480">
        <f>IFERROR(VLOOKUP(H480,'Tracking Raw'!A:E,5,0),0)</f>
        <v>0</v>
      </c>
      <c r="J480" t="str">
        <f t="shared" si="15"/>
        <v>ignore</v>
      </c>
    </row>
    <row r="481" spans="1:10" x14ac:dyDescent="0.25">
      <c r="A481" s="2">
        <v>45444</v>
      </c>
      <c r="B481" t="s">
        <v>155</v>
      </c>
      <c r="C481" t="s">
        <v>14</v>
      </c>
      <c r="D481">
        <v>38.793333333333329</v>
      </c>
      <c r="E481">
        <v>83</v>
      </c>
      <c r="F481" t="s">
        <v>9</v>
      </c>
      <c r="G481" t="s">
        <v>346</v>
      </c>
      <c r="H481" t="str">
        <f t="shared" si="14"/>
        <v>JunTerm|Blog-Flexibility-Mature</v>
      </c>
      <c r="I481">
        <f>IFERROR(VLOOKUP(H481,'Tracking Raw'!A:E,5,0),0)</f>
        <v>0</v>
      </c>
      <c r="J481" t="str">
        <f t="shared" si="15"/>
        <v>no igore</v>
      </c>
    </row>
    <row r="482" spans="1:10" x14ac:dyDescent="0.25">
      <c r="A482" s="2">
        <v>45444</v>
      </c>
      <c r="B482" t="s">
        <v>156</v>
      </c>
      <c r="C482" t="s">
        <v>14</v>
      </c>
      <c r="D482">
        <v>10.196666666666667</v>
      </c>
      <c r="E482">
        <v>4</v>
      </c>
      <c r="F482" t="s">
        <v>9</v>
      </c>
      <c r="G482" t="s">
        <v>346</v>
      </c>
      <c r="H482" t="str">
        <f t="shared" si="14"/>
        <v>JunTerm|Blog-Flexibility-Mature</v>
      </c>
      <c r="I482">
        <f>IFERROR(VLOOKUP(H482,'Tracking Raw'!A:E,5,0),0)</f>
        <v>0</v>
      </c>
      <c r="J482" t="str">
        <f t="shared" si="15"/>
        <v>ignore</v>
      </c>
    </row>
    <row r="483" spans="1:10" x14ac:dyDescent="0.25">
      <c r="A483" s="2">
        <v>45444</v>
      </c>
      <c r="B483" t="s">
        <v>157</v>
      </c>
      <c r="C483" t="s">
        <v>14</v>
      </c>
      <c r="D483">
        <v>9.8466666666666658</v>
      </c>
      <c r="E483">
        <v>11</v>
      </c>
      <c r="F483" t="s">
        <v>9</v>
      </c>
      <c r="G483" t="s">
        <v>288</v>
      </c>
      <c r="H483" t="str">
        <f t="shared" si="14"/>
        <v>JunTerm|Blog-Flexibility-Wallet</v>
      </c>
      <c r="I483">
        <f>IFERROR(VLOOKUP(H483,'Tracking Raw'!A:E,5,0),0)</f>
        <v>2</v>
      </c>
      <c r="J483" t="str">
        <f t="shared" si="15"/>
        <v>no igore</v>
      </c>
    </row>
    <row r="484" spans="1:10" x14ac:dyDescent="0.25">
      <c r="A484" s="2">
        <v>45444</v>
      </c>
      <c r="B484" t="s">
        <v>158</v>
      </c>
      <c r="C484" t="s">
        <v>14</v>
      </c>
      <c r="D484">
        <v>51.313333333333333</v>
      </c>
      <c r="E484">
        <v>41</v>
      </c>
      <c r="F484" t="s">
        <v>9</v>
      </c>
      <c r="G484" t="s">
        <v>288</v>
      </c>
      <c r="H484" t="str">
        <f t="shared" si="14"/>
        <v>JunTerm|Blog-Flexibility-Wallet</v>
      </c>
      <c r="I484">
        <f>IFERROR(VLOOKUP(H484,'Tracking Raw'!A:E,5,0),0)</f>
        <v>2</v>
      </c>
      <c r="J484" t="str">
        <f t="shared" si="15"/>
        <v>ignore</v>
      </c>
    </row>
    <row r="485" spans="1:10" x14ac:dyDescent="0.25">
      <c r="A485" s="2">
        <v>45444</v>
      </c>
      <c r="B485" t="s">
        <v>159</v>
      </c>
      <c r="C485" t="s">
        <v>14</v>
      </c>
      <c r="D485">
        <v>8.9700000000000006</v>
      </c>
      <c r="E485">
        <v>10</v>
      </c>
      <c r="F485" t="s">
        <v>9</v>
      </c>
      <c r="G485" t="s">
        <v>289</v>
      </c>
      <c r="H485" t="str">
        <f t="shared" si="14"/>
        <v>JunTerm|Blog-WhyTerm-ReturnPeriod</v>
      </c>
      <c r="I485">
        <f>IFERROR(VLOOKUP(H485,'Tracking Raw'!A:E,5,0),0)</f>
        <v>10</v>
      </c>
      <c r="J485" t="str">
        <f t="shared" si="15"/>
        <v>no igore</v>
      </c>
    </row>
    <row r="486" spans="1:10" x14ac:dyDescent="0.25">
      <c r="A486" s="2">
        <v>45444</v>
      </c>
      <c r="B486" t="s">
        <v>160</v>
      </c>
      <c r="C486" t="s">
        <v>14</v>
      </c>
      <c r="D486">
        <v>99.456666666666663</v>
      </c>
      <c r="E486">
        <v>33</v>
      </c>
      <c r="F486" t="s">
        <v>9</v>
      </c>
      <c r="G486" t="s">
        <v>289</v>
      </c>
      <c r="H486" t="str">
        <f t="shared" si="14"/>
        <v>JunTerm|Blog-WhyTerm-ReturnPeriod</v>
      </c>
      <c r="I486">
        <f>IFERROR(VLOOKUP(H486,'Tracking Raw'!A:E,5,0),0)</f>
        <v>10</v>
      </c>
      <c r="J486" t="str">
        <f t="shared" si="15"/>
        <v>ignore</v>
      </c>
    </row>
    <row r="487" spans="1:10" x14ac:dyDescent="0.25">
      <c r="A487" s="2">
        <v>45444</v>
      </c>
      <c r="B487" t="s">
        <v>161</v>
      </c>
      <c r="C487" t="s">
        <v>14</v>
      </c>
      <c r="D487">
        <v>466.20666666666665</v>
      </c>
      <c r="E487">
        <v>47</v>
      </c>
      <c r="F487" t="s">
        <v>9</v>
      </c>
      <c r="G487" t="s">
        <v>299</v>
      </c>
      <c r="H487" t="str">
        <f t="shared" si="14"/>
        <v>JunTerm|Recommendation-Calculate-SumAssured_primate</v>
      </c>
      <c r="I487">
        <f>IFERROR(VLOOKUP(H487,'Tracking Raw'!A:E,5,0),0)</f>
        <v>23</v>
      </c>
      <c r="J487" t="str">
        <f t="shared" si="15"/>
        <v>ignore</v>
      </c>
    </row>
    <row r="488" spans="1:10" x14ac:dyDescent="0.25">
      <c r="A488" s="2">
        <v>45444</v>
      </c>
      <c r="B488" t="s">
        <v>162</v>
      </c>
      <c r="C488" t="s">
        <v>14</v>
      </c>
      <c r="D488">
        <v>11.51</v>
      </c>
      <c r="E488">
        <v>25</v>
      </c>
      <c r="F488" t="s">
        <v>9</v>
      </c>
      <c r="G488" t="s">
        <v>343</v>
      </c>
      <c r="H488" t="str">
        <f t="shared" si="14"/>
        <v>JunTerm|Recommendation-Calculate-SumAssured_primate#recommendation</v>
      </c>
      <c r="I488">
        <f>IFERROR(VLOOKUP(H488,'Tracking Raw'!A:E,5,0),0)</f>
        <v>0</v>
      </c>
      <c r="J488" t="str">
        <f t="shared" si="15"/>
        <v>no igore</v>
      </c>
    </row>
    <row r="489" spans="1:10" x14ac:dyDescent="0.25">
      <c r="A489" s="2">
        <v>45444</v>
      </c>
      <c r="B489" t="s">
        <v>163</v>
      </c>
      <c r="C489" t="s">
        <v>14</v>
      </c>
      <c r="D489">
        <v>60.110000000000007</v>
      </c>
      <c r="E489">
        <v>24</v>
      </c>
      <c r="F489" t="s">
        <v>9</v>
      </c>
      <c r="G489" t="s">
        <v>298</v>
      </c>
      <c r="H489" t="str">
        <f t="shared" si="14"/>
        <v>JunTerm|Recommendation-Calculate-SumAssured</v>
      </c>
      <c r="I489">
        <f>IFERROR(VLOOKUP(H489,'Tracking Raw'!A:E,5,0),0)</f>
        <v>7</v>
      </c>
      <c r="J489" t="str">
        <f t="shared" si="15"/>
        <v>ignore</v>
      </c>
    </row>
    <row r="490" spans="1:10" x14ac:dyDescent="0.25">
      <c r="A490" s="2">
        <v>45444</v>
      </c>
      <c r="B490" t="s">
        <v>164</v>
      </c>
      <c r="C490" t="s">
        <v>14</v>
      </c>
      <c r="D490">
        <v>50.416666666666664</v>
      </c>
      <c r="E490">
        <v>68</v>
      </c>
      <c r="F490" t="s">
        <v>9</v>
      </c>
      <c r="G490" t="s">
        <v>344</v>
      </c>
      <c r="H490" t="str">
        <f t="shared" si="14"/>
        <v>JunTerm|Recommendation-Calculate-SumAssured#recommendation</v>
      </c>
      <c r="I490">
        <f>IFERROR(VLOOKUP(H490,'Tracking Raw'!A:E,5,0),0)</f>
        <v>0</v>
      </c>
      <c r="J490" t="str">
        <f t="shared" si="15"/>
        <v>no igore</v>
      </c>
    </row>
    <row r="491" spans="1:10" x14ac:dyDescent="0.25">
      <c r="A491" s="2">
        <v>45444</v>
      </c>
      <c r="B491" t="s">
        <v>165</v>
      </c>
      <c r="C491" t="s">
        <v>14</v>
      </c>
      <c r="D491">
        <v>44.146666666666668</v>
      </c>
      <c r="E491">
        <v>29</v>
      </c>
      <c r="F491" t="s">
        <v>9</v>
      </c>
      <c r="G491" t="s">
        <v>275</v>
      </c>
      <c r="H491" t="str">
        <f t="shared" si="14"/>
        <v>JunTerm|Existing-Pricelist-90off_Finger</v>
      </c>
      <c r="I491">
        <f>IFERROR(VLOOKUP(H491,'Tracking Raw'!A:E,5,0),0)</f>
        <v>0</v>
      </c>
      <c r="J491" t="str">
        <f t="shared" si="15"/>
        <v>no igore</v>
      </c>
    </row>
    <row r="492" spans="1:10" x14ac:dyDescent="0.25">
      <c r="A492" s="2">
        <v>45444</v>
      </c>
      <c r="B492" t="s">
        <v>166</v>
      </c>
      <c r="C492" t="s">
        <v>14</v>
      </c>
      <c r="D492">
        <v>76.956666666666663</v>
      </c>
      <c r="E492">
        <v>48</v>
      </c>
      <c r="F492" t="s">
        <v>9</v>
      </c>
      <c r="G492" t="s">
        <v>275</v>
      </c>
      <c r="H492" t="str">
        <f t="shared" si="14"/>
        <v>JunTerm|Existing-Pricelist-90off_Finger</v>
      </c>
      <c r="I492">
        <f>IFERROR(VLOOKUP(H492,'Tracking Raw'!A:E,5,0),0)</f>
        <v>0</v>
      </c>
      <c r="J492" t="str">
        <f t="shared" si="15"/>
        <v>ignore</v>
      </c>
    </row>
    <row r="493" spans="1:10" x14ac:dyDescent="0.25">
      <c r="A493" s="2">
        <v>45444</v>
      </c>
      <c r="B493" t="s">
        <v>167</v>
      </c>
      <c r="C493" t="s">
        <v>14</v>
      </c>
      <c r="D493">
        <v>34.663333333333334</v>
      </c>
      <c r="E493">
        <v>30</v>
      </c>
      <c r="F493" t="s">
        <v>9</v>
      </c>
      <c r="G493" t="s">
        <v>335</v>
      </c>
      <c r="H493" t="str">
        <f t="shared" si="14"/>
        <v>JunTerm|Existing-Offer-1Coin</v>
      </c>
      <c r="I493">
        <f>IFERROR(VLOOKUP(H493,'Tracking Raw'!A:E,5,0),0)</f>
        <v>0</v>
      </c>
      <c r="J493" t="str">
        <f t="shared" si="15"/>
        <v>no igore</v>
      </c>
    </row>
    <row r="494" spans="1:10" x14ac:dyDescent="0.25">
      <c r="A494" s="2">
        <v>45444</v>
      </c>
      <c r="B494" t="s">
        <v>168</v>
      </c>
      <c r="C494" t="s">
        <v>14</v>
      </c>
      <c r="D494">
        <v>3.91</v>
      </c>
      <c r="E494">
        <v>3</v>
      </c>
      <c r="F494" t="s">
        <v>9</v>
      </c>
      <c r="G494" t="s">
        <v>335</v>
      </c>
      <c r="H494" t="str">
        <f t="shared" si="14"/>
        <v>JunTerm|Existing-Offer-1Coin</v>
      </c>
      <c r="I494">
        <f>IFERROR(VLOOKUP(H494,'Tracking Raw'!A:E,5,0),0)</f>
        <v>0</v>
      </c>
      <c r="J494" t="str">
        <f t="shared" si="15"/>
        <v>ignore</v>
      </c>
    </row>
    <row r="495" spans="1:10" x14ac:dyDescent="0.25">
      <c r="A495" s="2">
        <v>45444</v>
      </c>
      <c r="B495" t="s">
        <v>189</v>
      </c>
      <c r="C495" t="s">
        <v>14</v>
      </c>
      <c r="D495">
        <v>10.040000000000001</v>
      </c>
      <c r="E495">
        <v>35</v>
      </c>
      <c r="F495" t="s">
        <v>9</v>
      </c>
      <c r="G495" t="s">
        <v>336</v>
      </c>
      <c r="H495" t="str">
        <f t="shared" si="14"/>
        <v>JunTerm|Existing-Offer-70off_5coin</v>
      </c>
      <c r="I495">
        <f>IFERROR(VLOOKUP(H495,'Tracking Raw'!A:E,5,0),0)</f>
        <v>1</v>
      </c>
      <c r="J495" t="str">
        <f t="shared" si="15"/>
        <v>no igore</v>
      </c>
    </row>
    <row r="496" spans="1:10" x14ac:dyDescent="0.25">
      <c r="A496" s="2">
        <v>45444</v>
      </c>
      <c r="B496" t="s">
        <v>190</v>
      </c>
      <c r="C496" t="s">
        <v>14</v>
      </c>
      <c r="D496">
        <v>243.83666666666667</v>
      </c>
      <c r="E496">
        <v>166</v>
      </c>
      <c r="F496" t="s">
        <v>9</v>
      </c>
      <c r="G496" t="s">
        <v>336</v>
      </c>
      <c r="H496" t="str">
        <f t="shared" si="14"/>
        <v>JunTerm|Existing-Offer-70off_5coin</v>
      </c>
      <c r="I496">
        <f>IFERROR(VLOOKUP(H496,'Tracking Raw'!A:E,5,0),0)</f>
        <v>1</v>
      </c>
      <c r="J496" t="str">
        <f t="shared" si="15"/>
        <v>ignore</v>
      </c>
    </row>
  </sheetData>
  <autoFilter ref="A1:I496" xr:uid="{F6089599-0A55-4D38-B471-87A00D45B3B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 table</vt:lpstr>
      <vt:lpstr>Tracking Raw</vt:lpstr>
      <vt:lpstr>Campaign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2024-09-07T16:19:04Z</dcterms:created>
  <dcterms:modified xsi:type="dcterms:W3CDTF">2024-12-08T09:13:06Z</dcterms:modified>
</cp:coreProperties>
</file>